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hidePivotFieldList="1" defaultThemeVersion="124226"/>
  <bookViews>
    <workbookView xWindow="-15" yWindow="-15" windowWidth="9615" windowHeight="8730"/>
  </bookViews>
  <sheets>
    <sheet name="2011_sheets" sheetId="1" r:id="rId1"/>
    <sheet name="2010_sheets" sheetId="3" r:id="rId2"/>
  </sheets>
  <calcPr calcId="145621"/>
  <fileRecoveryPr autoRecover="0"/>
</workbook>
</file>

<file path=xl/calcChain.xml><?xml version="1.0" encoding="utf-8"?>
<calcChain xmlns="http://schemas.openxmlformats.org/spreadsheetml/2006/main">
  <c r="GI186" i="1" l="1"/>
  <c r="FY186" i="1"/>
  <c r="FO186" i="1"/>
  <c r="FE186" i="1"/>
  <c r="EU186" i="1"/>
  <c r="EK186" i="1"/>
  <c r="EA186" i="1"/>
  <c r="DQ186" i="1"/>
  <c r="DG186" i="1"/>
  <c r="CW186" i="1"/>
  <c r="CM186" i="1"/>
  <c r="CC186" i="1"/>
  <c r="BS186" i="1"/>
  <c r="BI186" i="1"/>
  <c r="AY186" i="1"/>
  <c r="AO186" i="1"/>
  <c r="AE186" i="1"/>
  <c r="U186" i="1"/>
  <c r="K186" i="1"/>
  <c r="GS184" i="3"/>
  <c r="GI184" i="3"/>
  <c r="FY184" i="3"/>
  <c r="FO184" i="3"/>
  <c r="FE184" i="3"/>
  <c r="EU184" i="3"/>
  <c r="EK184" i="3"/>
  <c r="EA184" i="3"/>
  <c r="DQ184" i="3"/>
  <c r="DG184" i="3"/>
  <c r="CW184" i="3"/>
  <c r="CM184" i="3"/>
  <c r="CC184" i="3"/>
  <c r="BS184" i="3"/>
  <c r="BI184" i="3"/>
  <c r="AY184" i="3"/>
  <c r="AO184" i="3"/>
  <c r="AE184" i="3"/>
  <c r="U184" i="3"/>
  <c r="K184" i="3"/>
  <c r="FT189" i="3" l="1"/>
  <c r="FU189" i="3" s="1"/>
  <c r="L6" i="1"/>
  <c r="GV212" i="3"/>
  <c r="GX212" i="3" s="1"/>
  <c r="GY212" i="3" s="1"/>
  <c r="GN213" i="3"/>
  <c r="GO213" i="3" s="1"/>
  <c r="GL213" i="3"/>
  <c r="GM213" i="3" s="1"/>
  <c r="GL212" i="3"/>
  <c r="GN212" i="3" s="1"/>
  <c r="GO212" i="3" s="1"/>
  <c r="FR212" i="3"/>
  <c r="FT212" i="3" s="1"/>
  <c r="FU212" i="3" s="1"/>
  <c r="FH212" i="3"/>
  <c r="FJ212" i="3" s="1"/>
  <c r="FK212" i="3" s="1"/>
  <c r="EZ213" i="3"/>
  <c r="FA213" i="3" s="1"/>
  <c r="EX213" i="3"/>
  <c r="EY213" i="3" s="1"/>
  <c r="EX212" i="3"/>
  <c r="EZ212" i="3" s="1"/>
  <c r="FA212" i="3" s="1"/>
  <c r="EN212" i="3"/>
  <c r="EP212" i="3" s="1"/>
  <c r="EQ212" i="3" s="1"/>
  <c r="ED212" i="3"/>
  <c r="EF212" i="3" s="1"/>
  <c r="EG212" i="3" s="1"/>
  <c r="DT212" i="3"/>
  <c r="DV212" i="3" s="1"/>
  <c r="DW212" i="3" s="1"/>
  <c r="DJ212" i="3"/>
  <c r="DL212" i="3" s="1"/>
  <c r="DM212" i="3" s="1"/>
  <c r="CZ212" i="3"/>
  <c r="DB212" i="3" s="1"/>
  <c r="DC212" i="3" s="1"/>
  <c r="CP212" i="3"/>
  <c r="CR212" i="3" s="1"/>
  <c r="CS212" i="3" s="1"/>
  <c r="CF212" i="3"/>
  <c r="CH212" i="3" s="1"/>
  <c r="CI212" i="3" s="1"/>
  <c r="BV212" i="3"/>
  <c r="BX212" i="3" s="1"/>
  <c r="BY212" i="3" s="1"/>
  <c r="BL212" i="3"/>
  <c r="BN212" i="3" s="1"/>
  <c r="BO212" i="3" s="1"/>
  <c r="BB212" i="3"/>
  <c r="BD212" i="3" s="1"/>
  <c r="BE212" i="3" s="1"/>
  <c r="AR212" i="3"/>
  <c r="AT212" i="3" s="1"/>
  <c r="AU212" i="3" s="1"/>
  <c r="AH212" i="3"/>
  <c r="AJ212" i="3" s="1"/>
  <c r="AK212" i="3" s="1"/>
  <c r="X212" i="3"/>
  <c r="Z212" i="3" s="1"/>
  <c r="AA212" i="3" s="1"/>
  <c r="GB212" i="3"/>
  <c r="GD212" i="3" s="1"/>
  <c r="GE212" i="3" s="1"/>
  <c r="N212" i="3"/>
  <c r="P212" i="3" s="1"/>
  <c r="Q212" i="3" s="1"/>
  <c r="I181" i="3"/>
  <c r="H181" i="3"/>
  <c r="I179" i="3"/>
  <c r="H179" i="3"/>
  <c r="I177" i="3"/>
  <c r="H177" i="3"/>
  <c r="I175" i="3"/>
  <c r="H175" i="3"/>
  <c r="I174" i="3"/>
  <c r="H174" i="3"/>
  <c r="I173" i="3"/>
  <c r="H173" i="3"/>
  <c r="I172" i="3"/>
  <c r="H172" i="3"/>
  <c r="I170" i="3"/>
  <c r="H170" i="3"/>
  <c r="I168" i="3"/>
  <c r="H168" i="3"/>
  <c r="I167" i="3"/>
  <c r="H167" i="3"/>
  <c r="I166" i="3"/>
  <c r="H166" i="3"/>
  <c r="I164" i="3"/>
  <c r="H164" i="3"/>
  <c r="I163" i="3"/>
  <c r="H163" i="3"/>
  <c r="I161" i="3"/>
  <c r="H161" i="3"/>
  <c r="I160" i="3"/>
  <c r="H160" i="3"/>
  <c r="I159" i="3"/>
  <c r="H159" i="3"/>
  <c r="I158" i="3"/>
  <c r="H158" i="3"/>
  <c r="I157" i="3"/>
  <c r="H157" i="3"/>
  <c r="I156" i="3"/>
  <c r="H156" i="3"/>
  <c r="I154" i="3"/>
  <c r="H154" i="3"/>
  <c r="I153" i="3"/>
  <c r="H153" i="3"/>
  <c r="I151" i="3"/>
  <c r="H151" i="3"/>
  <c r="I150" i="3"/>
  <c r="H150" i="3"/>
  <c r="I149" i="3"/>
  <c r="H149" i="3"/>
  <c r="I148" i="3"/>
  <c r="H148" i="3"/>
  <c r="I147" i="3"/>
  <c r="H147" i="3"/>
  <c r="I146" i="3"/>
  <c r="H146" i="3"/>
  <c r="I145" i="3"/>
  <c r="H145" i="3"/>
  <c r="I144" i="3"/>
  <c r="H144" i="3"/>
  <c r="I143" i="3"/>
  <c r="H143" i="3"/>
  <c r="I141" i="3"/>
  <c r="H141" i="3"/>
  <c r="I139" i="3"/>
  <c r="H139" i="3"/>
  <c r="I137" i="3"/>
  <c r="H137" i="3"/>
  <c r="I136" i="3"/>
  <c r="H136" i="3"/>
  <c r="I135" i="3"/>
  <c r="H135" i="3"/>
  <c r="I134" i="3"/>
  <c r="H134" i="3"/>
  <c r="I133" i="3"/>
  <c r="H133" i="3"/>
  <c r="I132" i="3"/>
  <c r="H132" i="3"/>
  <c r="I131" i="3"/>
  <c r="H131" i="3"/>
  <c r="I130" i="3"/>
  <c r="H130" i="3"/>
  <c r="I129" i="3"/>
  <c r="H129" i="3"/>
  <c r="I128" i="3"/>
  <c r="H128" i="3"/>
  <c r="I127" i="3"/>
  <c r="H127" i="3"/>
  <c r="I126" i="3"/>
  <c r="H126" i="3"/>
  <c r="I125" i="3"/>
  <c r="H125" i="3"/>
  <c r="I124" i="3"/>
  <c r="H124" i="3"/>
  <c r="I123" i="3"/>
  <c r="H123" i="3"/>
  <c r="I122" i="3"/>
  <c r="H122" i="3"/>
  <c r="I121" i="3"/>
  <c r="H121" i="3"/>
  <c r="I120" i="3"/>
  <c r="H120" i="3"/>
  <c r="I119" i="3"/>
  <c r="H119" i="3"/>
  <c r="I118" i="3"/>
  <c r="H118" i="3"/>
  <c r="I117" i="3"/>
  <c r="H117" i="3"/>
  <c r="I116" i="3"/>
  <c r="H116" i="3"/>
  <c r="I115" i="3"/>
  <c r="H115" i="3"/>
  <c r="I114" i="3"/>
  <c r="H114" i="3"/>
  <c r="I113" i="3"/>
  <c r="H113" i="3"/>
  <c r="I112" i="3"/>
  <c r="H112" i="3"/>
  <c r="I111" i="3"/>
  <c r="H111" i="3"/>
  <c r="I110" i="3"/>
  <c r="H110" i="3"/>
  <c r="I109" i="3"/>
  <c r="H109" i="3"/>
  <c r="I108" i="3"/>
  <c r="H108" i="3"/>
  <c r="I107" i="3"/>
  <c r="H107" i="3"/>
  <c r="I106" i="3"/>
  <c r="H106" i="3"/>
  <c r="I105" i="3"/>
  <c r="H105" i="3"/>
  <c r="I104" i="3"/>
  <c r="H104" i="3"/>
  <c r="I103" i="3"/>
  <c r="H103" i="3"/>
  <c r="I102" i="3"/>
  <c r="H102" i="3"/>
  <c r="I101" i="3"/>
  <c r="H101" i="3"/>
  <c r="I100" i="3"/>
  <c r="H100" i="3"/>
  <c r="I99" i="3"/>
  <c r="H99" i="3"/>
  <c r="I98" i="3"/>
  <c r="H98" i="3"/>
  <c r="I97" i="3"/>
  <c r="H97" i="3"/>
  <c r="I96" i="3"/>
  <c r="H96" i="3"/>
  <c r="I95" i="3"/>
  <c r="H95" i="3"/>
  <c r="I94" i="3"/>
  <c r="H94" i="3"/>
  <c r="I93" i="3"/>
  <c r="H93" i="3"/>
  <c r="I92" i="3"/>
  <c r="H92" i="3"/>
  <c r="I91" i="3"/>
  <c r="H91" i="3"/>
  <c r="I90" i="3"/>
  <c r="H90" i="3"/>
  <c r="I89" i="3"/>
  <c r="H89" i="3"/>
  <c r="I88" i="3"/>
  <c r="H88" i="3"/>
  <c r="I87" i="3"/>
  <c r="H87" i="3"/>
  <c r="I86" i="3"/>
  <c r="H86" i="3"/>
  <c r="I85" i="3"/>
  <c r="H85" i="3"/>
  <c r="I84" i="3"/>
  <c r="H84" i="3"/>
  <c r="I83" i="3"/>
  <c r="H83" i="3"/>
  <c r="I82" i="3"/>
  <c r="H82" i="3"/>
  <c r="I81" i="3"/>
  <c r="H81" i="3"/>
  <c r="I80" i="3"/>
  <c r="H80" i="3"/>
  <c r="I79" i="3"/>
  <c r="H79" i="3"/>
  <c r="I78" i="3"/>
  <c r="H78" i="3"/>
  <c r="I77" i="3"/>
  <c r="H77" i="3"/>
  <c r="I76" i="3"/>
  <c r="H76" i="3"/>
  <c r="I75" i="3"/>
  <c r="H75" i="3"/>
  <c r="I74" i="3"/>
  <c r="H74" i="3"/>
  <c r="I73" i="3"/>
  <c r="H73" i="3"/>
  <c r="I72" i="3"/>
  <c r="H72" i="3"/>
  <c r="I71" i="3"/>
  <c r="H71" i="3"/>
  <c r="I70" i="3"/>
  <c r="H70" i="3"/>
  <c r="I69" i="3"/>
  <c r="H69" i="3"/>
  <c r="I68" i="3"/>
  <c r="H68" i="3"/>
  <c r="I67" i="3"/>
  <c r="H67" i="3"/>
  <c r="I66" i="3"/>
  <c r="H66" i="3"/>
  <c r="I65" i="3"/>
  <c r="H65" i="3"/>
  <c r="I64" i="3"/>
  <c r="H64" i="3"/>
  <c r="I63" i="3"/>
  <c r="H63" i="3"/>
  <c r="I62" i="3"/>
  <c r="H62" i="3"/>
  <c r="I61" i="3"/>
  <c r="H61" i="3"/>
  <c r="I60" i="3"/>
  <c r="H60" i="3"/>
  <c r="I59" i="3"/>
  <c r="H59" i="3"/>
  <c r="I58" i="3"/>
  <c r="H58" i="3"/>
  <c r="I57" i="3"/>
  <c r="H57" i="3"/>
  <c r="I56" i="3"/>
  <c r="H56" i="3"/>
  <c r="I55" i="3"/>
  <c r="H55" i="3"/>
  <c r="I53" i="3"/>
  <c r="H53" i="3"/>
  <c r="I52" i="3"/>
  <c r="H52" i="3"/>
  <c r="I50" i="3"/>
  <c r="H50" i="3"/>
  <c r="I49" i="3"/>
  <c r="H49" i="3"/>
  <c r="I48" i="3"/>
  <c r="H48" i="3"/>
  <c r="I47" i="3"/>
  <c r="H47" i="3"/>
  <c r="I46" i="3"/>
  <c r="H46" i="3"/>
  <c r="I45" i="3"/>
  <c r="H45" i="3"/>
  <c r="I43" i="3"/>
  <c r="H43" i="3"/>
  <c r="I42" i="3"/>
  <c r="H42" i="3"/>
  <c r="I41" i="3"/>
  <c r="H41" i="3"/>
  <c r="I40" i="3"/>
  <c r="H40" i="3"/>
  <c r="I39" i="3"/>
  <c r="H39" i="3"/>
  <c r="I38" i="3"/>
  <c r="H38" i="3"/>
  <c r="I37" i="3"/>
  <c r="H37" i="3"/>
  <c r="I36" i="3"/>
  <c r="H36" i="3"/>
  <c r="I35" i="3"/>
  <c r="H35" i="3"/>
  <c r="I34" i="3"/>
  <c r="H34" i="3"/>
  <c r="I33" i="3"/>
  <c r="H33" i="3"/>
  <c r="I32" i="3"/>
  <c r="H32" i="3"/>
  <c r="I31" i="3"/>
  <c r="H31" i="3"/>
  <c r="I30" i="3"/>
  <c r="H30" i="3"/>
  <c r="I29" i="3"/>
  <c r="H29" i="3"/>
  <c r="I28" i="3"/>
  <c r="H28" i="3"/>
  <c r="I27" i="3"/>
  <c r="H27" i="3"/>
  <c r="I26" i="3"/>
  <c r="H26" i="3"/>
  <c r="I25" i="3"/>
  <c r="H25" i="3"/>
  <c r="I24" i="3"/>
  <c r="H24" i="3"/>
  <c r="I23" i="3"/>
  <c r="H23" i="3"/>
  <c r="I22" i="3"/>
  <c r="H22" i="3"/>
  <c r="I20" i="3"/>
  <c r="H20" i="3"/>
  <c r="I18" i="3"/>
  <c r="H18" i="3"/>
  <c r="I16" i="3"/>
  <c r="H16" i="3"/>
  <c r="I15" i="3"/>
  <c r="H15" i="3"/>
  <c r="I13" i="3"/>
  <c r="H13" i="3"/>
  <c r="GL214" i="1"/>
  <c r="GN214" i="1" s="1"/>
  <c r="GO214" i="1" s="1"/>
  <c r="GB214" i="1"/>
  <c r="GD214" i="1" s="1"/>
  <c r="GE214" i="1" s="1"/>
  <c r="FR214" i="1"/>
  <c r="FT214" i="1" s="1"/>
  <c r="FU214" i="1" s="1"/>
  <c r="FH214" i="1"/>
  <c r="FJ214" i="1" s="1"/>
  <c r="FK214" i="1" s="1"/>
  <c r="EX214" i="1"/>
  <c r="EZ214" i="1" s="1"/>
  <c r="FA214" i="1" s="1"/>
  <c r="EN214" i="1"/>
  <c r="EP214" i="1" s="1"/>
  <c r="EQ214" i="1" s="1"/>
  <c r="ED214" i="1"/>
  <c r="EF214" i="1" s="1"/>
  <c r="EG214" i="1" s="1"/>
  <c r="DT214" i="1"/>
  <c r="DV214" i="1" s="1"/>
  <c r="DW214" i="1" s="1"/>
  <c r="DJ214" i="1"/>
  <c r="DL214" i="1" s="1"/>
  <c r="DM214" i="1" s="1"/>
  <c r="CZ214" i="1"/>
  <c r="DB214" i="1" s="1"/>
  <c r="DC214" i="1" s="1"/>
  <c r="CP214" i="1"/>
  <c r="CR214" i="1" s="1"/>
  <c r="CS214" i="1" s="1"/>
  <c r="CF214" i="1"/>
  <c r="CH214" i="1" s="1"/>
  <c r="CI214" i="1" s="1"/>
  <c r="BV214" i="1"/>
  <c r="BX214" i="1" s="1"/>
  <c r="BY214" i="1" s="1"/>
  <c r="BL214" i="1"/>
  <c r="BN214" i="1" s="1"/>
  <c r="BO214" i="1" s="1"/>
  <c r="BB214" i="1"/>
  <c r="BD214" i="1" s="1"/>
  <c r="BE214" i="1" s="1"/>
  <c r="AR214" i="1"/>
  <c r="AT214" i="1" s="1"/>
  <c r="AU214" i="1" s="1"/>
  <c r="AH214" i="1"/>
  <c r="AJ214" i="1" s="1"/>
  <c r="AK214" i="1" s="1"/>
  <c r="X214" i="1"/>
  <c r="Z214" i="1" s="1"/>
  <c r="AA214" i="1" s="1"/>
  <c r="N214" i="1"/>
  <c r="P214" i="1" s="1"/>
  <c r="Q214" i="1" s="1"/>
  <c r="H15" i="1"/>
  <c r="H16" i="1"/>
  <c r="H18" i="1"/>
  <c r="H20" i="1"/>
  <c r="H22" i="1"/>
  <c r="H23" i="1"/>
  <c r="H24" i="1"/>
  <c r="H25" i="1"/>
  <c r="H26" i="1"/>
  <c r="H27" i="1"/>
  <c r="H28" i="1"/>
  <c r="H29" i="1"/>
  <c r="H30" i="1"/>
  <c r="H31" i="1"/>
  <c r="H32" i="1"/>
  <c r="H33" i="1"/>
  <c r="H34" i="1"/>
  <c r="H35" i="1"/>
  <c r="H36" i="1"/>
  <c r="H37" i="1"/>
  <c r="H38" i="1"/>
  <c r="H39" i="1"/>
  <c r="H40" i="1"/>
  <c r="H41" i="1"/>
  <c r="H42" i="1"/>
  <c r="H43" i="1"/>
  <c r="H45" i="1"/>
  <c r="H46" i="1"/>
  <c r="H47" i="1"/>
  <c r="H48" i="1"/>
  <c r="H49" i="1"/>
  <c r="H50" i="1"/>
  <c r="H52" i="1"/>
  <c r="H53"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9" i="1"/>
  <c r="H141" i="1"/>
  <c r="H143" i="1"/>
  <c r="H144" i="1"/>
  <c r="H145" i="1"/>
  <c r="H146" i="1"/>
  <c r="H147" i="1"/>
  <c r="H148" i="1"/>
  <c r="H149" i="1"/>
  <c r="H150" i="1"/>
  <c r="H151" i="1"/>
  <c r="H153" i="1"/>
  <c r="H154" i="1"/>
  <c r="H156" i="1"/>
  <c r="H157" i="1"/>
  <c r="H158" i="1"/>
  <c r="H159" i="1"/>
  <c r="H160" i="1"/>
  <c r="H161" i="1"/>
  <c r="H163" i="1"/>
  <c r="H164" i="1"/>
  <c r="H166" i="1"/>
  <c r="H167" i="1"/>
  <c r="H168" i="1"/>
  <c r="H170" i="1"/>
  <c r="H172" i="1"/>
  <c r="H173" i="1"/>
  <c r="H174" i="1"/>
  <c r="H175" i="1"/>
  <c r="H177" i="1"/>
  <c r="H179" i="1"/>
  <c r="H181" i="1"/>
  <c r="H13" i="1"/>
  <c r="I15" i="1"/>
  <c r="I16" i="1"/>
  <c r="I18" i="1"/>
  <c r="I20" i="1"/>
  <c r="I22" i="1"/>
  <c r="I23" i="1"/>
  <c r="I24" i="1"/>
  <c r="I25" i="1"/>
  <c r="I26" i="1"/>
  <c r="I27" i="1"/>
  <c r="I28" i="1"/>
  <c r="I29" i="1"/>
  <c r="I30" i="1"/>
  <c r="I31" i="1"/>
  <c r="I32" i="1"/>
  <c r="I33" i="1"/>
  <c r="I34" i="1"/>
  <c r="I35" i="1"/>
  <c r="I36" i="1"/>
  <c r="I37" i="1"/>
  <c r="I38" i="1"/>
  <c r="I39" i="1"/>
  <c r="I40" i="1"/>
  <c r="I41" i="1"/>
  <c r="I42" i="1"/>
  <c r="I43" i="1"/>
  <c r="I45" i="1"/>
  <c r="I46" i="1"/>
  <c r="I47" i="1"/>
  <c r="I48" i="1"/>
  <c r="I49" i="1"/>
  <c r="I50" i="1"/>
  <c r="I52" i="1"/>
  <c r="I53"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9" i="1"/>
  <c r="I141" i="1"/>
  <c r="I143" i="1"/>
  <c r="I144" i="1"/>
  <c r="I145" i="1"/>
  <c r="I146" i="1"/>
  <c r="I147" i="1"/>
  <c r="I148" i="1"/>
  <c r="I149" i="1"/>
  <c r="I150" i="1"/>
  <c r="I151" i="1"/>
  <c r="I153" i="1"/>
  <c r="I154" i="1"/>
  <c r="I156" i="1"/>
  <c r="I157" i="1"/>
  <c r="I158" i="1"/>
  <c r="I159" i="1"/>
  <c r="I160" i="1"/>
  <c r="I161" i="1"/>
  <c r="I163" i="1"/>
  <c r="I164" i="1"/>
  <c r="I166" i="1"/>
  <c r="I167" i="1"/>
  <c r="I168" i="1"/>
  <c r="I170" i="1"/>
  <c r="I172" i="1"/>
  <c r="I173" i="1"/>
  <c r="I174" i="1"/>
  <c r="I175" i="1"/>
  <c r="I177" i="1"/>
  <c r="I179" i="1"/>
  <c r="I181" i="1"/>
  <c r="I13" i="1"/>
  <c r="R180" i="3"/>
  <c r="S180" i="3"/>
  <c r="R181" i="3"/>
  <c r="S181" i="3"/>
  <c r="AB180" i="3"/>
  <c r="AC180" i="3"/>
  <c r="AB181" i="3"/>
  <c r="AC181" i="3"/>
  <c r="AL180" i="3"/>
  <c r="AM180" i="3"/>
  <c r="AL181" i="3"/>
  <c r="AM181" i="3"/>
  <c r="AV180" i="3"/>
  <c r="AW180" i="3"/>
  <c r="AV181" i="3"/>
  <c r="AW181" i="3"/>
  <c r="BF180" i="3"/>
  <c r="BG180" i="3"/>
  <c r="BF181" i="3"/>
  <c r="BG181" i="3"/>
  <c r="BP180" i="3"/>
  <c r="BQ180" i="3"/>
  <c r="BP181" i="3"/>
  <c r="BQ181" i="3"/>
  <c r="BZ180" i="3"/>
  <c r="CA180" i="3"/>
  <c r="BZ181" i="3"/>
  <c r="CA181" i="3"/>
  <c r="CJ180" i="3"/>
  <c r="CK180" i="3"/>
  <c r="CJ181" i="3"/>
  <c r="CK181" i="3"/>
  <c r="CT180" i="3"/>
  <c r="CU180" i="3"/>
  <c r="CT181" i="3"/>
  <c r="CU181" i="3"/>
  <c r="DD180" i="3"/>
  <c r="DE180" i="3"/>
  <c r="DD181" i="3"/>
  <c r="DE181" i="3"/>
  <c r="DN180" i="3"/>
  <c r="DO180" i="3"/>
  <c r="DN181" i="3"/>
  <c r="DO181" i="3"/>
  <c r="DX180" i="3"/>
  <c r="DY180" i="3"/>
  <c r="DX181" i="3"/>
  <c r="DY181" i="3"/>
  <c r="EH180" i="3"/>
  <c r="EI180" i="3"/>
  <c r="EH181" i="3"/>
  <c r="EI181" i="3"/>
  <c r="ER180" i="3"/>
  <c r="ES180" i="3"/>
  <c r="ER181" i="3"/>
  <c r="ES181" i="3"/>
  <c r="FB180" i="3"/>
  <c r="FC180" i="3"/>
  <c r="FB181" i="3"/>
  <c r="FC181" i="3"/>
  <c r="FL180" i="3"/>
  <c r="FM180" i="3"/>
  <c r="FL181" i="3"/>
  <c r="FM181" i="3"/>
  <c r="FV180" i="3"/>
  <c r="FW180" i="3"/>
  <c r="FV181" i="3"/>
  <c r="FW181" i="3"/>
  <c r="GF180" i="3"/>
  <c r="GG180" i="3"/>
  <c r="GF181" i="3"/>
  <c r="GG181" i="3"/>
  <c r="GP180" i="3"/>
  <c r="GQ180" i="3"/>
  <c r="GP181" i="3"/>
  <c r="GQ181" i="3"/>
  <c r="GZ180" i="3"/>
  <c r="HA180" i="3"/>
  <c r="GZ181" i="3"/>
  <c r="HA181" i="3"/>
  <c r="R180" i="1"/>
  <c r="S180" i="1"/>
  <c r="R181" i="1"/>
  <c r="S181" i="1"/>
  <c r="AB180" i="1"/>
  <c r="AC180" i="1"/>
  <c r="AB181" i="1"/>
  <c r="AC181" i="1"/>
  <c r="AL180" i="1"/>
  <c r="AM180" i="1"/>
  <c r="AL181" i="1"/>
  <c r="AM181" i="1"/>
  <c r="AV180" i="1"/>
  <c r="AW180" i="1"/>
  <c r="AV181" i="1"/>
  <c r="AW181" i="1"/>
  <c r="BF180" i="1"/>
  <c r="BG180" i="1"/>
  <c r="BF181" i="1"/>
  <c r="BG181" i="1"/>
  <c r="BP180" i="1"/>
  <c r="BQ180" i="1"/>
  <c r="BP181" i="1"/>
  <c r="BQ181" i="1"/>
  <c r="BZ180" i="1"/>
  <c r="CA180" i="1"/>
  <c r="BZ181" i="1"/>
  <c r="CA181" i="1"/>
  <c r="CJ180" i="1"/>
  <c r="CK180" i="1"/>
  <c r="CJ181" i="1"/>
  <c r="CK181" i="1"/>
  <c r="CT180" i="1"/>
  <c r="CU180" i="1"/>
  <c r="CT181" i="1"/>
  <c r="CU181" i="1"/>
  <c r="DN180" i="1"/>
  <c r="DO180" i="1"/>
  <c r="DN181" i="1"/>
  <c r="DO181" i="1"/>
  <c r="DX180" i="1"/>
  <c r="DY180" i="1"/>
  <c r="DX181" i="1"/>
  <c r="DY181" i="1"/>
  <c r="EH180" i="1"/>
  <c r="EI180" i="1"/>
  <c r="EH181" i="1"/>
  <c r="EI181" i="1"/>
  <c r="ER180" i="1"/>
  <c r="ES180" i="1"/>
  <c r="ER181" i="1"/>
  <c r="ES181" i="1"/>
  <c r="FB180" i="1"/>
  <c r="FC180" i="1"/>
  <c r="FB181" i="1"/>
  <c r="FC181" i="1"/>
  <c r="FL180" i="1"/>
  <c r="FM180" i="1"/>
  <c r="FL181" i="1"/>
  <c r="FM181" i="1"/>
  <c r="GF180" i="1"/>
  <c r="GG180" i="1"/>
  <c r="GF181" i="1"/>
  <c r="GG181" i="1"/>
  <c r="GP180" i="1"/>
  <c r="GQ180" i="1"/>
  <c r="GP181" i="1"/>
  <c r="GQ181" i="1"/>
  <c r="FV180" i="1"/>
  <c r="FW180" i="1"/>
  <c r="DD180" i="1"/>
  <c r="DE180" i="1"/>
  <c r="FV176" i="1"/>
  <c r="FW176" i="1"/>
  <c r="R155" i="1"/>
  <c r="S155" i="1"/>
  <c r="R175" i="1"/>
  <c r="S175" i="1"/>
  <c r="CT31" i="3"/>
  <c r="CU31" i="3"/>
  <c r="GF175" i="1"/>
  <c r="GG175" i="1"/>
  <c r="R36" i="1"/>
  <c r="S36" i="1"/>
  <c r="R37" i="1"/>
  <c r="S37" i="1"/>
  <c r="AB36" i="1"/>
  <c r="AC36" i="1"/>
  <c r="AB37" i="1"/>
  <c r="AC37" i="1"/>
  <c r="AL36" i="1"/>
  <c r="AM36" i="1"/>
  <c r="AL37" i="1"/>
  <c r="AM37" i="1"/>
  <c r="AV36" i="1"/>
  <c r="AW36" i="1"/>
  <c r="BF36" i="1"/>
  <c r="BG36" i="1"/>
  <c r="BF37" i="1"/>
  <c r="BG37" i="1"/>
  <c r="BP36" i="1"/>
  <c r="BQ36" i="1"/>
  <c r="BP37" i="1"/>
  <c r="BQ37" i="1"/>
  <c r="BZ36" i="1"/>
  <c r="CA36" i="1"/>
  <c r="BZ37" i="1"/>
  <c r="CA37" i="1"/>
  <c r="CJ36" i="1"/>
  <c r="CK36" i="1"/>
  <c r="CJ37" i="1"/>
  <c r="CK37" i="1"/>
  <c r="CT36" i="1"/>
  <c r="CU36" i="1"/>
  <c r="DD36" i="1"/>
  <c r="DE36" i="1"/>
  <c r="DD37" i="1"/>
  <c r="DE37" i="1"/>
  <c r="DN36" i="1"/>
  <c r="DO36" i="1"/>
  <c r="DX36" i="1"/>
  <c r="DY36" i="1"/>
  <c r="DX37" i="1"/>
  <c r="DY37" i="1"/>
  <c r="DX38" i="1"/>
  <c r="DY38" i="1"/>
  <c r="EH36" i="1"/>
  <c r="EI36" i="1"/>
  <c r="EH37" i="1"/>
  <c r="EI37" i="1"/>
  <c r="ER36" i="1"/>
  <c r="ES36" i="1"/>
  <c r="ER37" i="1"/>
  <c r="ES37" i="1"/>
  <c r="FB36" i="1"/>
  <c r="FC36" i="1"/>
  <c r="FB37" i="1"/>
  <c r="FC37" i="1"/>
  <c r="FL36" i="1"/>
  <c r="FM36" i="1"/>
  <c r="FL37" i="1"/>
  <c r="FM37" i="1"/>
  <c r="GP36" i="1"/>
  <c r="GQ36" i="1"/>
  <c r="GP37" i="1"/>
  <c r="GQ37" i="1"/>
  <c r="GF37" i="1"/>
  <c r="GG37" i="1"/>
  <c r="FV178" i="1"/>
  <c r="FW178" i="1"/>
  <c r="FV37" i="1"/>
  <c r="FW37" i="1"/>
  <c r="FW35" i="1"/>
  <c r="HA179" i="3"/>
  <c r="GZ179" i="3"/>
  <c r="HA178" i="3"/>
  <c r="GZ178" i="3"/>
  <c r="HA177" i="3"/>
  <c r="GZ177" i="3"/>
  <c r="HA176" i="3"/>
  <c r="GZ176" i="3"/>
  <c r="HA175" i="3"/>
  <c r="GZ175" i="3"/>
  <c r="HA173" i="3"/>
  <c r="GZ173" i="3"/>
  <c r="HA171" i="3"/>
  <c r="GZ171" i="3"/>
  <c r="HA170" i="3"/>
  <c r="GZ170" i="3"/>
  <c r="HA169" i="3"/>
  <c r="GZ169" i="3"/>
  <c r="HA168" i="3"/>
  <c r="GZ168" i="3"/>
  <c r="HA167" i="3"/>
  <c r="GZ167" i="3"/>
  <c r="HA165" i="3"/>
  <c r="GZ165" i="3"/>
  <c r="HA164" i="3"/>
  <c r="GZ164" i="3"/>
  <c r="HA162" i="3"/>
  <c r="GZ162" i="3"/>
  <c r="HA161" i="3"/>
  <c r="GZ161" i="3"/>
  <c r="HA160" i="3"/>
  <c r="GZ160" i="3"/>
  <c r="HA158" i="3"/>
  <c r="GZ158" i="3"/>
  <c r="HA157" i="3"/>
  <c r="GZ157" i="3"/>
  <c r="HA156" i="3"/>
  <c r="GZ156" i="3"/>
  <c r="HA155" i="3"/>
  <c r="GZ155" i="3"/>
  <c r="HA152" i="3"/>
  <c r="GZ152" i="3"/>
  <c r="HA151" i="3"/>
  <c r="GZ151" i="3"/>
  <c r="HA150" i="3"/>
  <c r="GZ150" i="3"/>
  <c r="HA149" i="3"/>
  <c r="GZ149" i="3"/>
  <c r="HA145" i="3"/>
  <c r="GZ145" i="3"/>
  <c r="HA144" i="3"/>
  <c r="GZ144" i="3"/>
  <c r="HA143" i="3"/>
  <c r="GZ143" i="3"/>
  <c r="HA142" i="3"/>
  <c r="GZ142" i="3"/>
  <c r="HA141" i="3"/>
  <c r="GZ141" i="3"/>
  <c r="HA140" i="3"/>
  <c r="GZ140" i="3"/>
  <c r="HA139" i="3"/>
  <c r="GZ139" i="3"/>
  <c r="HA138" i="3"/>
  <c r="GZ138" i="3"/>
  <c r="HA137" i="3"/>
  <c r="GZ137" i="3"/>
  <c r="HA136" i="3"/>
  <c r="GZ136" i="3"/>
  <c r="HA135" i="3"/>
  <c r="GZ135" i="3"/>
  <c r="HA133" i="3"/>
  <c r="GZ133" i="3"/>
  <c r="HA132" i="3"/>
  <c r="GZ132" i="3"/>
  <c r="HA131" i="3"/>
  <c r="GZ131" i="3"/>
  <c r="HA130" i="3"/>
  <c r="GZ130" i="3"/>
  <c r="HA129" i="3"/>
  <c r="GZ129" i="3"/>
  <c r="HA128" i="3"/>
  <c r="GZ128" i="3"/>
  <c r="HA127" i="3"/>
  <c r="GZ127" i="3"/>
  <c r="HA126" i="3"/>
  <c r="GZ126" i="3"/>
  <c r="HA125" i="3"/>
  <c r="GZ125" i="3"/>
  <c r="HA124" i="3"/>
  <c r="GZ124" i="3"/>
  <c r="HA123" i="3"/>
  <c r="GZ123" i="3"/>
  <c r="HA122" i="3"/>
  <c r="GZ122" i="3"/>
  <c r="HA121" i="3"/>
  <c r="GZ121" i="3"/>
  <c r="HA120" i="3"/>
  <c r="GZ120" i="3"/>
  <c r="HA119" i="3"/>
  <c r="GZ119" i="3"/>
  <c r="HA117" i="3"/>
  <c r="GZ117" i="3"/>
  <c r="HA116" i="3"/>
  <c r="GZ116" i="3"/>
  <c r="HA115" i="3"/>
  <c r="GZ115" i="3"/>
  <c r="HA114" i="3"/>
  <c r="GZ114" i="3"/>
  <c r="HA112" i="3"/>
  <c r="GZ112" i="3"/>
  <c r="HA111" i="3"/>
  <c r="GZ111" i="3"/>
  <c r="HA110" i="3"/>
  <c r="GZ110" i="3"/>
  <c r="HA109" i="3"/>
  <c r="GZ109" i="3"/>
  <c r="HA108" i="3"/>
  <c r="GZ108" i="3"/>
  <c r="HA107" i="3"/>
  <c r="GZ107" i="3"/>
  <c r="HA106" i="3"/>
  <c r="GZ106" i="3"/>
  <c r="HA105" i="3"/>
  <c r="GZ105" i="3"/>
  <c r="HA103" i="3"/>
  <c r="GZ103" i="3"/>
  <c r="HA102" i="3"/>
  <c r="GZ102" i="3"/>
  <c r="HA99" i="3"/>
  <c r="GZ99" i="3"/>
  <c r="HA98" i="3"/>
  <c r="GZ98" i="3"/>
  <c r="HA97" i="3"/>
  <c r="GZ97" i="3"/>
  <c r="HA96" i="3"/>
  <c r="GZ96" i="3"/>
  <c r="HA95" i="3"/>
  <c r="GZ95" i="3"/>
  <c r="HA94" i="3"/>
  <c r="GZ94" i="3"/>
  <c r="HA93" i="3"/>
  <c r="GZ93" i="3"/>
  <c r="HA92" i="3"/>
  <c r="GZ92" i="3"/>
  <c r="HA91" i="3"/>
  <c r="GZ91" i="3"/>
  <c r="HA90" i="3"/>
  <c r="GZ90" i="3"/>
  <c r="HA89" i="3"/>
  <c r="GZ89" i="3"/>
  <c r="HA88" i="3"/>
  <c r="GZ88" i="3"/>
  <c r="HA87" i="3"/>
  <c r="GZ87" i="3"/>
  <c r="HA85" i="3"/>
  <c r="GZ85" i="3"/>
  <c r="HA84" i="3"/>
  <c r="GZ84" i="3"/>
  <c r="HA83" i="3"/>
  <c r="GZ83" i="3"/>
  <c r="HA81" i="3"/>
  <c r="GZ81" i="3"/>
  <c r="HA80" i="3"/>
  <c r="GZ80" i="3"/>
  <c r="HA78" i="3"/>
  <c r="GZ78" i="3"/>
  <c r="HA77" i="3"/>
  <c r="GZ77" i="3"/>
  <c r="HA76" i="3"/>
  <c r="GZ76" i="3"/>
  <c r="HA75" i="3"/>
  <c r="GZ75" i="3"/>
  <c r="HA74" i="3"/>
  <c r="GZ74" i="3"/>
  <c r="HA73" i="3"/>
  <c r="GZ73" i="3"/>
  <c r="HA72" i="3"/>
  <c r="GZ72" i="3"/>
  <c r="HA70" i="3"/>
  <c r="GZ70" i="3"/>
  <c r="HA69" i="3"/>
  <c r="GZ69" i="3"/>
  <c r="HA68" i="3"/>
  <c r="GZ68" i="3"/>
  <c r="HA67" i="3"/>
  <c r="GZ67" i="3"/>
  <c r="HA66" i="3"/>
  <c r="GZ66" i="3"/>
  <c r="HA65" i="3"/>
  <c r="GZ65" i="3"/>
  <c r="HA63" i="3"/>
  <c r="GZ63" i="3"/>
  <c r="HA62" i="3"/>
  <c r="GZ62" i="3"/>
  <c r="HA61" i="3"/>
  <c r="GZ61" i="3"/>
  <c r="HA60" i="3"/>
  <c r="GZ60" i="3"/>
  <c r="HA59" i="3"/>
  <c r="GZ59" i="3"/>
  <c r="HA58" i="3"/>
  <c r="GZ58" i="3"/>
  <c r="HA56" i="3"/>
  <c r="GZ56" i="3"/>
  <c r="HA54" i="3"/>
  <c r="GZ54" i="3"/>
  <c r="HA52" i="3"/>
  <c r="GZ52" i="3"/>
  <c r="HA51" i="3"/>
  <c r="GZ51" i="3"/>
  <c r="HA50" i="3"/>
  <c r="GZ50" i="3"/>
  <c r="HA48" i="3"/>
  <c r="GZ48" i="3"/>
  <c r="HA47" i="3"/>
  <c r="GZ47" i="3"/>
  <c r="HA45" i="3"/>
  <c r="GZ45" i="3"/>
  <c r="HA44" i="3"/>
  <c r="GZ44" i="3"/>
  <c r="HA43" i="3"/>
  <c r="GZ43" i="3"/>
  <c r="HA41" i="3"/>
  <c r="GZ41" i="3"/>
  <c r="HA40" i="3"/>
  <c r="GZ40" i="3"/>
  <c r="HA39" i="3"/>
  <c r="GZ39" i="3"/>
  <c r="HA38" i="3"/>
  <c r="GZ38" i="3"/>
  <c r="HA37" i="3"/>
  <c r="GZ37" i="3"/>
  <c r="HA35" i="3"/>
  <c r="GZ35" i="3"/>
  <c r="HA34" i="3"/>
  <c r="GZ34" i="3"/>
  <c r="HA33" i="3"/>
  <c r="GZ33" i="3"/>
  <c r="HA32" i="3"/>
  <c r="GZ32" i="3"/>
  <c r="HA31" i="3"/>
  <c r="GZ31" i="3"/>
  <c r="HA29" i="3"/>
  <c r="GZ29" i="3"/>
  <c r="HA26" i="3"/>
  <c r="GZ26" i="3"/>
  <c r="HA24" i="3"/>
  <c r="GZ24" i="3"/>
  <c r="HA22" i="3"/>
  <c r="GZ22" i="3"/>
  <c r="HA21" i="3"/>
  <c r="GZ21" i="3"/>
  <c r="HA20" i="3"/>
  <c r="GZ20" i="3"/>
  <c r="HA19" i="3"/>
  <c r="GZ19" i="3"/>
  <c r="HA18" i="3"/>
  <c r="GZ18" i="3"/>
  <c r="HA17" i="3"/>
  <c r="GZ17" i="3"/>
  <c r="HA16" i="3"/>
  <c r="GZ16" i="3"/>
  <c r="HA15" i="3"/>
  <c r="GZ15" i="3"/>
  <c r="HA14" i="3"/>
  <c r="GZ14" i="3"/>
  <c r="HA13" i="3"/>
  <c r="GZ13" i="3"/>
  <c r="GW199" i="3"/>
  <c r="GW198" i="3"/>
  <c r="GW197" i="3"/>
  <c r="GW196" i="3"/>
  <c r="GV192" i="3"/>
  <c r="GU192" i="3"/>
  <c r="GX191" i="3"/>
  <c r="GY191" i="3" s="1"/>
  <c r="GY190" i="3"/>
  <c r="GY189" i="3"/>
  <c r="GY188" i="3"/>
  <c r="GX187" i="3"/>
  <c r="GY187" i="3" s="1"/>
  <c r="GX174" i="3"/>
  <c r="GY174" i="3" s="1"/>
  <c r="GX172" i="3"/>
  <c r="GY172" i="3" s="1"/>
  <c r="GX166" i="3"/>
  <c r="GY166" i="3" s="1"/>
  <c r="GY165" i="3"/>
  <c r="GX163" i="3"/>
  <c r="GY163" i="3" s="1"/>
  <c r="GY162" i="3"/>
  <c r="GX159" i="3"/>
  <c r="GY159" i="3" s="1"/>
  <c r="GY155" i="3"/>
  <c r="GX153" i="3"/>
  <c r="GY153" i="3" s="1"/>
  <c r="GX148" i="3"/>
  <c r="GY148" i="3" s="1"/>
  <c r="GX147" i="3"/>
  <c r="GY147" i="3" s="1"/>
  <c r="GX146" i="3"/>
  <c r="GY146" i="3" s="1"/>
  <c r="GY142" i="3"/>
  <c r="GX134" i="3"/>
  <c r="GY134" i="3" s="1"/>
  <c r="GX118" i="3"/>
  <c r="GY118" i="3" s="1"/>
  <c r="GX113" i="3"/>
  <c r="GY113" i="3" s="1"/>
  <c r="GX104" i="3"/>
  <c r="GY104" i="3" s="1"/>
  <c r="GX101" i="3"/>
  <c r="GY101" i="3" s="1"/>
  <c r="GX100" i="3"/>
  <c r="GY100" i="3" s="1"/>
  <c r="GX86" i="3"/>
  <c r="GY86" i="3" s="1"/>
  <c r="GX82" i="3"/>
  <c r="GY82" i="3" s="1"/>
  <c r="GX79" i="3"/>
  <c r="GY79" i="3" s="1"/>
  <c r="GX71" i="3"/>
  <c r="GY71" i="3" s="1"/>
  <c r="GX64" i="3"/>
  <c r="GY64" i="3" s="1"/>
  <c r="GX57" i="3"/>
  <c r="GY57" i="3" s="1"/>
  <c r="GX55" i="3"/>
  <c r="GY55" i="3" s="1"/>
  <c r="GY54" i="3"/>
  <c r="GX53" i="3"/>
  <c r="GY53" i="3" s="1"/>
  <c r="GY51" i="3"/>
  <c r="GX49" i="3"/>
  <c r="GY49" i="3" s="1"/>
  <c r="GX46" i="3"/>
  <c r="GY46" i="3" s="1"/>
  <c r="GY44" i="3"/>
  <c r="GX42" i="3"/>
  <c r="GY42" i="3" s="1"/>
  <c r="GX28" i="3"/>
  <c r="GY28" i="3" s="1"/>
  <c r="GX27" i="3"/>
  <c r="GY27" i="3" s="1"/>
  <c r="GX25" i="3"/>
  <c r="GY25" i="3" s="1"/>
  <c r="GX23" i="3"/>
  <c r="GY23" i="3" s="1"/>
  <c r="GY21" i="3"/>
  <c r="FB15" i="3"/>
  <c r="FC15" i="3"/>
  <c r="FB16" i="3"/>
  <c r="FC16" i="3"/>
  <c r="GP15" i="3"/>
  <c r="GQ15" i="3"/>
  <c r="GP16" i="3"/>
  <c r="GQ16" i="3"/>
  <c r="GQ179" i="3"/>
  <c r="GP179" i="3"/>
  <c r="GQ178" i="3"/>
  <c r="GP178" i="3"/>
  <c r="GQ177" i="3"/>
  <c r="GP177" i="3"/>
  <c r="GQ176" i="3"/>
  <c r="GP176" i="3"/>
  <c r="GQ175" i="3"/>
  <c r="GP175" i="3"/>
  <c r="GQ173" i="3"/>
  <c r="GP173" i="3"/>
  <c r="GQ172" i="3"/>
  <c r="GP172" i="3"/>
  <c r="GQ171" i="3"/>
  <c r="GP171" i="3"/>
  <c r="GQ170" i="3"/>
  <c r="GP170" i="3"/>
  <c r="GQ169" i="3"/>
  <c r="GP169" i="3"/>
  <c r="GQ167" i="3"/>
  <c r="GP167" i="3"/>
  <c r="GQ166" i="3"/>
  <c r="GP166" i="3"/>
  <c r="GQ165" i="3"/>
  <c r="GP165" i="3"/>
  <c r="GQ163" i="3"/>
  <c r="GP163" i="3"/>
  <c r="GQ162" i="3"/>
  <c r="GP162" i="3"/>
  <c r="GQ161" i="3"/>
  <c r="GP161" i="3"/>
  <c r="GQ160" i="3"/>
  <c r="GP160" i="3"/>
  <c r="GQ158" i="3"/>
  <c r="GP158" i="3"/>
  <c r="GQ157" i="3"/>
  <c r="GP157" i="3"/>
  <c r="GQ156" i="3"/>
  <c r="GP156" i="3"/>
  <c r="GQ155" i="3"/>
  <c r="GP155" i="3"/>
  <c r="GQ153" i="3"/>
  <c r="GP153" i="3"/>
  <c r="GQ152" i="3"/>
  <c r="GP152" i="3"/>
  <c r="GQ151" i="3"/>
  <c r="GP151" i="3"/>
  <c r="GQ150" i="3"/>
  <c r="GP150" i="3"/>
  <c r="GQ149" i="3"/>
  <c r="GP149" i="3"/>
  <c r="GQ148" i="3"/>
  <c r="GP148" i="3"/>
  <c r="GQ147" i="3"/>
  <c r="GP147" i="3"/>
  <c r="GQ146" i="3"/>
  <c r="GP146" i="3"/>
  <c r="GQ145" i="3"/>
  <c r="GP145" i="3"/>
  <c r="GQ144" i="3"/>
  <c r="GP144" i="3"/>
  <c r="GQ143" i="3"/>
  <c r="GP143" i="3"/>
  <c r="GQ142" i="3"/>
  <c r="GP142" i="3"/>
  <c r="GQ141" i="3"/>
  <c r="GP141" i="3"/>
  <c r="GQ140" i="3"/>
  <c r="GP140" i="3"/>
  <c r="GQ139" i="3"/>
  <c r="GP139" i="3"/>
  <c r="GQ138" i="3"/>
  <c r="GP138" i="3"/>
  <c r="GQ137" i="3"/>
  <c r="GP137" i="3"/>
  <c r="GQ136" i="3"/>
  <c r="GP136" i="3"/>
  <c r="GQ135" i="3"/>
  <c r="GP135" i="3"/>
  <c r="GQ134" i="3"/>
  <c r="GP134" i="3"/>
  <c r="GQ133" i="3"/>
  <c r="GP133" i="3"/>
  <c r="GQ132" i="3"/>
  <c r="GP132" i="3"/>
  <c r="GQ131" i="3"/>
  <c r="GP131" i="3"/>
  <c r="GQ130" i="3"/>
  <c r="GP130" i="3"/>
  <c r="GQ129" i="3"/>
  <c r="GP129" i="3"/>
  <c r="GQ128" i="3"/>
  <c r="GP128" i="3"/>
  <c r="GQ127" i="3"/>
  <c r="GP127" i="3"/>
  <c r="GQ126" i="3"/>
  <c r="GP126" i="3"/>
  <c r="GQ125" i="3"/>
  <c r="GP125" i="3"/>
  <c r="GQ124" i="3"/>
  <c r="GP124" i="3"/>
  <c r="GQ123" i="3"/>
  <c r="GP123" i="3"/>
  <c r="GQ122" i="3"/>
  <c r="GP122" i="3"/>
  <c r="GQ121" i="3"/>
  <c r="GP121" i="3"/>
  <c r="GQ120" i="3"/>
  <c r="GP120" i="3"/>
  <c r="GQ119" i="3"/>
  <c r="GP119" i="3"/>
  <c r="GQ118" i="3"/>
  <c r="GP118" i="3"/>
  <c r="GQ117" i="3"/>
  <c r="GP117" i="3"/>
  <c r="GQ116" i="3"/>
  <c r="GP116" i="3"/>
  <c r="GQ115" i="3"/>
  <c r="GP115" i="3"/>
  <c r="GQ114" i="3"/>
  <c r="GP114" i="3"/>
  <c r="GQ111" i="3"/>
  <c r="GP111" i="3"/>
  <c r="GQ110" i="3"/>
  <c r="GP110" i="3"/>
  <c r="GQ109" i="3"/>
  <c r="GP109" i="3"/>
  <c r="GQ108" i="3"/>
  <c r="GP108" i="3"/>
  <c r="GQ107" i="3"/>
  <c r="GP107" i="3"/>
  <c r="GQ106" i="3"/>
  <c r="GP106" i="3"/>
  <c r="GQ105" i="3"/>
  <c r="GP105" i="3"/>
  <c r="GQ104" i="3"/>
  <c r="GP104" i="3"/>
  <c r="GQ103" i="3"/>
  <c r="GP103" i="3"/>
  <c r="GQ102" i="3"/>
  <c r="GP102" i="3"/>
  <c r="GQ100" i="3"/>
  <c r="GP100" i="3"/>
  <c r="GQ98" i="3"/>
  <c r="GP98" i="3"/>
  <c r="GQ97" i="3"/>
  <c r="GP97" i="3"/>
  <c r="GQ96" i="3"/>
  <c r="GP96" i="3"/>
  <c r="GQ95" i="3"/>
  <c r="GP95" i="3"/>
  <c r="GQ94" i="3"/>
  <c r="GP94" i="3"/>
  <c r="GQ93" i="3"/>
  <c r="GP93" i="3"/>
  <c r="GQ92" i="3"/>
  <c r="GP92" i="3"/>
  <c r="GQ91" i="3"/>
  <c r="GP91" i="3"/>
  <c r="GQ90" i="3"/>
  <c r="GP90" i="3"/>
  <c r="GQ89" i="3"/>
  <c r="GP89" i="3"/>
  <c r="GQ88" i="3"/>
  <c r="GP88" i="3"/>
  <c r="GQ87" i="3"/>
  <c r="GP87" i="3"/>
  <c r="GQ86" i="3"/>
  <c r="GP86" i="3"/>
  <c r="GQ85" i="3"/>
  <c r="GP85" i="3"/>
  <c r="GQ84" i="3"/>
  <c r="GP84" i="3"/>
  <c r="GQ83" i="3"/>
  <c r="GP83" i="3"/>
  <c r="GQ80" i="3"/>
  <c r="GP80" i="3"/>
  <c r="GQ78" i="3"/>
  <c r="GP78" i="3"/>
  <c r="GQ77" i="3"/>
  <c r="GP77" i="3"/>
  <c r="GQ76" i="3"/>
  <c r="GP76" i="3"/>
  <c r="GQ75" i="3"/>
  <c r="GP75" i="3"/>
  <c r="GQ74" i="3"/>
  <c r="GP74" i="3"/>
  <c r="GQ73" i="3"/>
  <c r="GP73" i="3"/>
  <c r="GQ72" i="3"/>
  <c r="GP72" i="3"/>
  <c r="GQ70" i="3"/>
  <c r="GP70" i="3"/>
  <c r="GQ69" i="3"/>
  <c r="GP69" i="3"/>
  <c r="GQ68" i="3"/>
  <c r="GP68" i="3"/>
  <c r="GQ67" i="3"/>
  <c r="GP67" i="3"/>
  <c r="GQ66" i="3"/>
  <c r="GP66" i="3"/>
  <c r="GQ65" i="3"/>
  <c r="GP65" i="3"/>
  <c r="GQ64" i="3"/>
  <c r="GP64" i="3"/>
  <c r="GQ63" i="3"/>
  <c r="GP63" i="3"/>
  <c r="GQ62" i="3"/>
  <c r="GP62" i="3"/>
  <c r="GQ61" i="3"/>
  <c r="GP61" i="3"/>
  <c r="GQ60" i="3"/>
  <c r="GP60" i="3"/>
  <c r="GQ58" i="3"/>
  <c r="GP58" i="3"/>
  <c r="GQ56" i="3"/>
  <c r="GP56" i="3"/>
  <c r="GQ55" i="3"/>
  <c r="GP55" i="3"/>
  <c r="GQ54" i="3"/>
  <c r="GP54" i="3"/>
  <c r="GQ52" i="3"/>
  <c r="GP52" i="3"/>
  <c r="GQ51" i="3"/>
  <c r="GP51" i="3"/>
  <c r="GQ50" i="3"/>
  <c r="GP50" i="3"/>
  <c r="GQ48" i="3"/>
  <c r="GP48" i="3"/>
  <c r="GQ47" i="3"/>
  <c r="GP47" i="3"/>
  <c r="GQ45" i="3"/>
  <c r="GP45" i="3"/>
  <c r="GQ44" i="3"/>
  <c r="GP44" i="3"/>
  <c r="GQ43" i="3"/>
  <c r="GP43" i="3"/>
  <c r="GQ40" i="3"/>
  <c r="GP40" i="3"/>
  <c r="GQ39" i="3"/>
  <c r="GP39" i="3"/>
  <c r="GQ38" i="3"/>
  <c r="GP38" i="3"/>
  <c r="GQ37" i="3"/>
  <c r="GP37" i="3"/>
  <c r="GQ35" i="3"/>
  <c r="GP35" i="3"/>
  <c r="GQ34" i="3"/>
  <c r="GP34" i="3"/>
  <c r="GQ33" i="3"/>
  <c r="GP33" i="3"/>
  <c r="GQ32" i="3"/>
  <c r="GP32" i="3"/>
  <c r="GQ31" i="3"/>
  <c r="GP31" i="3"/>
  <c r="GQ29" i="3"/>
  <c r="GP29" i="3"/>
  <c r="GQ28" i="3"/>
  <c r="GP28" i="3"/>
  <c r="GQ27" i="3"/>
  <c r="GP27" i="3"/>
  <c r="GQ26" i="3"/>
  <c r="GP26" i="3"/>
  <c r="GQ25" i="3"/>
  <c r="GP25" i="3"/>
  <c r="GQ24" i="3"/>
  <c r="GP24" i="3"/>
  <c r="GQ22" i="3"/>
  <c r="GP22" i="3"/>
  <c r="GQ21" i="3"/>
  <c r="GP21" i="3"/>
  <c r="GQ20" i="3"/>
  <c r="GP20" i="3"/>
  <c r="GQ19" i="3"/>
  <c r="GP19" i="3"/>
  <c r="GQ18" i="3"/>
  <c r="GP18" i="3"/>
  <c r="GQ17" i="3"/>
  <c r="GP17" i="3"/>
  <c r="GQ14" i="3"/>
  <c r="GP14" i="3"/>
  <c r="GO21" i="3"/>
  <c r="GO29" i="3"/>
  <c r="GO44" i="3"/>
  <c r="GO50" i="3"/>
  <c r="GO51" i="3"/>
  <c r="GO54" i="3"/>
  <c r="GO80" i="3"/>
  <c r="GO155" i="3"/>
  <c r="GO162" i="3"/>
  <c r="GO165" i="3"/>
  <c r="GO171" i="3"/>
  <c r="GO199" i="3"/>
  <c r="GM199" i="3"/>
  <c r="GO198" i="3"/>
  <c r="GM198" i="3"/>
  <c r="GO197" i="3"/>
  <c r="GM197" i="3"/>
  <c r="GO196" i="3"/>
  <c r="GM196" i="3"/>
  <c r="GK192" i="3"/>
  <c r="GN192" i="3" s="1"/>
  <c r="GN186" i="3"/>
  <c r="GN174" i="3"/>
  <c r="GO174" i="3" s="1"/>
  <c r="GN168" i="3"/>
  <c r="GO168" i="3" s="1"/>
  <c r="GN164" i="3"/>
  <c r="GO164" i="3" s="1"/>
  <c r="GN159" i="3"/>
  <c r="GO159" i="3" s="1"/>
  <c r="GN113" i="3"/>
  <c r="GO113" i="3" s="1"/>
  <c r="GN112" i="3"/>
  <c r="GO112" i="3" s="1"/>
  <c r="GN101" i="3"/>
  <c r="GO101" i="3" s="1"/>
  <c r="GN99" i="3"/>
  <c r="GO99" i="3" s="1"/>
  <c r="GN82" i="3"/>
  <c r="GO82" i="3" s="1"/>
  <c r="GN81" i="3"/>
  <c r="GO81" i="3" s="1"/>
  <c r="GN79" i="3"/>
  <c r="GO79" i="3" s="1"/>
  <c r="GN71" i="3"/>
  <c r="GO71" i="3" s="1"/>
  <c r="GN59" i="3"/>
  <c r="GO59" i="3" s="1"/>
  <c r="GN57" i="3"/>
  <c r="GO57" i="3" s="1"/>
  <c r="GN53" i="3"/>
  <c r="GO53" i="3" s="1"/>
  <c r="GN49" i="3"/>
  <c r="GO49" i="3" s="1"/>
  <c r="GN46" i="3"/>
  <c r="GO46" i="3" s="1"/>
  <c r="GN42" i="3"/>
  <c r="GO42" i="3" s="1"/>
  <c r="GN41" i="3"/>
  <c r="GO41" i="3" s="1"/>
  <c r="GN23" i="3"/>
  <c r="GO23" i="3" s="1"/>
  <c r="GN13" i="3"/>
  <c r="GQ13" i="3" s="1"/>
  <c r="GG179" i="3"/>
  <c r="GF179" i="3"/>
  <c r="GG178" i="3"/>
  <c r="GF178" i="3"/>
  <c r="GG176" i="3"/>
  <c r="GF176" i="3"/>
  <c r="GG175" i="3"/>
  <c r="GF175" i="3"/>
  <c r="GG173" i="3"/>
  <c r="GF173" i="3"/>
  <c r="GG172" i="3"/>
  <c r="GF172" i="3"/>
  <c r="GG171" i="3"/>
  <c r="GF171" i="3"/>
  <c r="GG170" i="3"/>
  <c r="GF170" i="3"/>
  <c r="GG169" i="3"/>
  <c r="GF169" i="3"/>
  <c r="GG167" i="3"/>
  <c r="GF167" i="3"/>
  <c r="GG166" i="3"/>
  <c r="GF166" i="3"/>
  <c r="GG165" i="3"/>
  <c r="GF165" i="3"/>
  <c r="GG162" i="3"/>
  <c r="GF162" i="3"/>
  <c r="GG161" i="3"/>
  <c r="GF161" i="3"/>
  <c r="GG160" i="3"/>
  <c r="GF160" i="3"/>
  <c r="GG159" i="3"/>
  <c r="GF159" i="3"/>
  <c r="GG158" i="3"/>
  <c r="GF158" i="3"/>
  <c r="GG156" i="3"/>
  <c r="GF156" i="3"/>
  <c r="GG155" i="3"/>
  <c r="GF155" i="3"/>
  <c r="GG152" i="3"/>
  <c r="GF152" i="3"/>
  <c r="GG151" i="3"/>
  <c r="GF151" i="3"/>
  <c r="GG150" i="3"/>
  <c r="GF150" i="3"/>
  <c r="GG149" i="3"/>
  <c r="GF149" i="3"/>
  <c r="GG147" i="3"/>
  <c r="GF147" i="3"/>
  <c r="GG146" i="3"/>
  <c r="GF146" i="3"/>
  <c r="GG145" i="3"/>
  <c r="GF145" i="3"/>
  <c r="GG144" i="3"/>
  <c r="GF144" i="3"/>
  <c r="GG143" i="3"/>
  <c r="GF143" i="3"/>
  <c r="GG142" i="3"/>
  <c r="GF142" i="3"/>
  <c r="GG141" i="3"/>
  <c r="GF141" i="3"/>
  <c r="GG140" i="3"/>
  <c r="GF140" i="3"/>
  <c r="GG139" i="3"/>
  <c r="GF139" i="3"/>
  <c r="GG138" i="3"/>
  <c r="GF138" i="3"/>
  <c r="GG137" i="3"/>
  <c r="GF137" i="3"/>
  <c r="GG136" i="3"/>
  <c r="GF136" i="3"/>
  <c r="GG135" i="3"/>
  <c r="GF135" i="3"/>
  <c r="GG134" i="3"/>
  <c r="GF134" i="3"/>
  <c r="GG133" i="3"/>
  <c r="GF133" i="3"/>
  <c r="GG132" i="3"/>
  <c r="GF132" i="3"/>
  <c r="GG131" i="3"/>
  <c r="GF131" i="3"/>
  <c r="GG130" i="3"/>
  <c r="GF130" i="3"/>
  <c r="GG129" i="3"/>
  <c r="GF129" i="3"/>
  <c r="GG128" i="3"/>
  <c r="GF128" i="3"/>
  <c r="GG127" i="3"/>
  <c r="GF127" i="3"/>
  <c r="GG126" i="3"/>
  <c r="GF126" i="3"/>
  <c r="GG125" i="3"/>
  <c r="GF125" i="3"/>
  <c r="GG124" i="3"/>
  <c r="GF124" i="3"/>
  <c r="GG123" i="3"/>
  <c r="GF123" i="3"/>
  <c r="GG122" i="3"/>
  <c r="GF122" i="3"/>
  <c r="GG121" i="3"/>
  <c r="GF121" i="3"/>
  <c r="GG120" i="3"/>
  <c r="GF120" i="3"/>
  <c r="GG119" i="3"/>
  <c r="GF119" i="3"/>
  <c r="GG118" i="3"/>
  <c r="GF118" i="3"/>
  <c r="GG117" i="3"/>
  <c r="GF117" i="3"/>
  <c r="GG116" i="3"/>
  <c r="GF116" i="3"/>
  <c r="GG115" i="3"/>
  <c r="GF115" i="3"/>
  <c r="GG114" i="3"/>
  <c r="GF114" i="3"/>
  <c r="GG112" i="3"/>
  <c r="GF112" i="3"/>
  <c r="GG110" i="3"/>
  <c r="GF110" i="3"/>
  <c r="GG109" i="3"/>
  <c r="GF109" i="3"/>
  <c r="GG108" i="3"/>
  <c r="GF108" i="3"/>
  <c r="GG107" i="3"/>
  <c r="GF107" i="3"/>
  <c r="GG106" i="3"/>
  <c r="GF106" i="3"/>
  <c r="GG105" i="3"/>
  <c r="GF105" i="3"/>
  <c r="GG103" i="3"/>
  <c r="GF103" i="3"/>
  <c r="GG102" i="3"/>
  <c r="GF102" i="3"/>
  <c r="GG99" i="3"/>
  <c r="GF99" i="3"/>
  <c r="GG98" i="3"/>
  <c r="GF98" i="3"/>
  <c r="GG97" i="3"/>
  <c r="GF97" i="3"/>
  <c r="GG96" i="3"/>
  <c r="GF96" i="3"/>
  <c r="GG95" i="3"/>
  <c r="GF95" i="3"/>
  <c r="GG94" i="3"/>
  <c r="GF94" i="3"/>
  <c r="GG93" i="3"/>
  <c r="GF93" i="3"/>
  <c r="GG92" i="3"/>
  <c r="GF92" i="3"/>
  <c r="GG91" i="3"/>
  <c r="GF91" i="3"/>
  <c r="GG90" i="3"/>
  <c r="GF90" i="3"/>
  <c r="GG89" i="3"/>
  <c r="GF89" i="3"/>
  <c r="GG88" i="3"/>
  <c r="GF88" i="3"/>
  <c r="GG87" i="3"/>
  <c r="GF87" i="3"/>
  <c r="GG86" i="3"/>
  <c r="GF86" i="3"/>
  <c r="GG85" i="3"/>
  <c r="GF85" i="3"/>
  <c r="GG84" i="3"/>
  <c r="GF84" i="3"/>
  <c r="GG83" i="3"/>
  <c r="GF83" i="3"/>
  <c r="GG81" i="3"/>
  <c r="GF81" i="3"/>
  <c r="GG80" i="3"/>
  <c r="GF80" i="3"/>
  <c r="GG79" i="3"/>
  <c r="GF79" i="3"/>
  <c r="GG78" i="3"/>
  <c r="GF78" i="3"/>
  <c r="GG76" i="3"/>
  <c r="GF76" i="3"/>
  <c r="GG74" i="3"/>
  <c r="GF74" i="3"/>
  <c r="GG73" i="3"/>
  <c r="GF73" i="3"/>
  <c r="GG72" i="3"/>
  <c r="GF72" i="3"/>
  <c r="GG70" i="3"/>
  <c r="GF70" i="3"/>
  <c r="GG69" i="3"/>
  <c r="GF69" i="3"/>
  <c r="GG68" i="3"/>
  <c r="GF68" i="3"/>
  <c r="GG67" i="3"/>
  <c r="GF67" i="3"/>
  <c r="GG66" i="3"/>
  <c r="GF66" i="3"/>
  <c r="GG64" i="3"/>
  <c r="GF64" i="3"/>
  <c r="GG63" i="3"/>
  <c r="GF63" i="3"/>
  <c r="GG62" i="3"/>
  <c r="GF62" i="3"/>
  <c r="GG61" i="3"/>
  <c r="GF61" i="3"/>
  <c r="GG60" i="3"/>
  <c r="GF60" i="3"/>
  <c r="GG58" i="3"/>
  <c r="GF58" i="3"/>
  <c r="GG56" i="3"/>
  <c r="GF56" i="3"/>
  <c r="GG55" i="3"/>
  <c r="GF55" i="3"/>
  <c r="GG54" i="3"/>
  <c r="GF54" i="3"/>
  <c r="GG53" i="3"/>
  <c r="GF53" i="3"/>
  <c r="GG52" i="3"/>
  <c r="GF52" i="3"/>
  <c r="GG51" i="3"/>
  <c r="GF51" i="3"/>
  <c r="GG48" i="3"/>
  <c r="GF48" i="3"/>
  <c r="GG47" i="3"/>
  <c r="GF47" i="3"/>
  <c r="GG45" i="3"/>
  <c r="GF45" i="3"/>
  <c r="GG44" i="3"/>
  <c r="GF44" i="3"/>
  <c r="GG41" i="3"/>
  <c r="GF41" i="3"/>
  <c r="GG40" i="3"/>
  <c r="GF40" i="3"/>
  <c r="GG39" i="3"/>
  <c r="GF39" i="3"/>
  <c r="GG38" i="3"/>
  <c r="GF38" i="3"/>
  <c r="GG37" i="3"/>
  <c r="GF37" i="3"/>
  <c r="GG35" i="3"/>
  <c r="GF35" i="3"/>
  <c r="GG34" i="3"/>
  <c r="GF34" i="3"/>
  <c r="GG33" i="3"/>
  <c r="GF33" i="3"/>
  <c r="GG32" i="3"/>
  <c r="GF32" i="3"/>
  <c r="GG31" i="3"/>
  <c r="GF31" i="3"/>
  <c r="GG29" i="3"/>
  <c r="GF29" i="3"/>
  <c r="GG28" i="3"/>
  <c r="GF28" i="3"/>
  <c r="GG26" i="3"/>
  <c r="GF26" i="3"/>
  <c r="GG25" i="3"/>
  <c r="GF25" i="3"/>
  <c r="GG24" i="3"/>
  <c r="GF24" i="3"/>
  <c r="GG23" i="3"/>
  <c r="GF23" i="3"/>
  <c r="GG22" i="3"/>
  <c r="GF22" i="3"/>
  <c r="GG21" i="3"/>
  <c r="GF21" i="3"/>
  <c r="GG20" i="3"/>
  <c r="GF20" i="3"/>
  <c r="GG19" i="3"/>
  <c r="GF19" i="3"/>
  <c r="GG18" i="3"/>
  <c r="GF18" i="3"/>
  <c r="GG17" i="3"/>
  <c r="GF17" i="3"/>
  <c r="GG14" i="3"/>
  <c r="GF14" i="3"/>
  <c r="GG13" i="3"/>
  <c r="GF13" i="3"/>
  <c r="GE199" i="3"/>
  <c r="GC199" i="3"/>
  <c r="GE198" i="3"/>
  <c r="GC198" i="3"/>
  <c r="GE197" i="3"/>
  <c r="GC197" i="3"/>
  <c r="GE196" i="3"/>
  <c r="GC196" i="3"/>
  <c r="GB192" i="3"/>
  <c r="GA192" i="3"/>
  <c r="GD191" i="3"/>
  <c r="GE191" i="3" s="1"/>
  <c r="GE190" i="3"/>
  <c r="GE189" i="3"/>
  <c r="GE188" i="3"/>
  <c r="GD187" i="3"/>
  <c r="GE187" i="3" s="1"/>
  <c r="GD177" i="3"/>
  <c r="GD174" i="3"/>
  <c r="GD168" i="3"/>
  <c r="GE165" i="3"/>
  <c r="GD164" i="3"/>
  <c r="GD163" i="3"/>
  <c r="GD157" i="3"/>
  <c r="GE155" i="3"/>
  <c r="GD153" i="3"/>
  <c r="GD148" i="3"/>
  <c r="GD113" i="3"/>
  <c r="GD111" i="3"/>
  <c r="GD104" i="3"/>
  <c r="GD101" i="3"/>
  <c r="GD100" i="3"/>
  <c r="GD82" i="3"/>
  <c r="GD77" i="3"/>
  <c r="GD75" i="3"/>
  <c r="GD71" i="3"/>
  <c r="GD65" i="3"/>
  <c r="GD59" i="3"/>
  <c r="GD57" i="3"/>
  <c r="GE54" i="3"/>
  <c r="GD50" i="3"/>
  <c r="GD49" i="3"/>
  <c r="GD46" i="3"/>
  <c r="GD42" i="3"/>
  <c r="GD43" i="3"/>
  <c r="GE29" i="3"/>
  <c r="GD27" i="3"/>
  <c r="GD16" i="3"/>
  <c r="GD15" i="3"/>
  <c r="FW179" i="3"/>
  <c r="FV179" i="3"/>
  <c r="FW178" i="3"/>
  <c r="FV178" i="3"/>
  <c r="FW177" i="3"/>
  <c r="FV177" i="3"/>
  <c r="FW176" i="3"/>
  <c r="FV176" i="3"/>
  <c r="FW175" i="3"/>
  <c r="FV175" i="3"/>
  <c r="FW173" i="3"/>
  <c r="FV173" i="3"/>
  <c r="FW172" i="3"/>
  <c r="FV172" i="3"/>
  <c r="FW171" i="3"/>
  <c r="FV171" i="3"/>
  <c r="FW170" i="3"/>
  <c r="FV170" i="3"/>
  <c r="FW169" i="3"/>
  <c r="FV169" i="3"/>
  <c r="FW167" i="3"/>
  <c r="FV167" i="3"/>
  <c r="FW166" i="3"/>
  <c r="FV166" i="3"/>
  <c r="FW165" i="3"/>
  <c r="FV165" i="3"/>
  <c r="FW163" i="3"/>
  <c r="FV163" i="3"/>
  <c r="FW162" i="3"/>
  <c r="FV162" i="3"/>
  <c r="FW161" i="3"/>
  <c r="FV161" i="3"/>
  <c r="FW160" i="3"/>
  <c r="FV160" i="3"/>
  <c r="FW159" i="3"/>
  <c r="FV159" i="3"/>
  <c r="FW158" i="3"/>
  <c r="FV158" i="3"/>
  <c r="FW157" i="3"/>
  <c r="FV157" i="3"/>
  <c r="FW156" i="3"/>
  <c r="FV156" i="3"/>
  <c r="FW155" i="3"/>
  <c r="FV155" i="3"/>
  <c r="FW153" i="3"/>
  <c r="FV153" i="3"/>
  <c r="FW152" i="3"/>
  <c r="FV152" i="3"/>
  <c r="FW151" i="3"/>
  <c r="FV151" i="3"/>
  <c r="FW150" i="3"/>
  <c r="FV150" i="3"/>
  <c r="FW149" i="3"/>
  <c r="FV149" i="3"/>
  <c r="FW148" i="3"/>
  <c r="FV148" i="3"/>
  <c r="FW147" i="3"/>
  <c r="FV147" i="3"/>
  <c r="FW146" i="3"/>
  <c r="FV146" i="3"/>
  <c r="FW145" i="3"/>
  <c r="FV145" i="3"/>
  <c r="FW144" i="3"/>
  <c r="FV144" i="3"/>
  <c r="FW143" i="3"/>
  <c r="FV143" i="3"/>
  <c r="FW142" i="3"/>
  <c r="FV142" i="3"/>
  <c r="FW141" i="3"/>
  <c r="FV141" i="3"/>
  <c r="FW140" i="3"/>
  <c r="FV140" i="3"/>
  <c r="FW139" i="3"/>
  <c r="FV139" i="3"/>
  <c r="FW138" i="3"/>
  <c r="FV138" i="3"/>
  <c r="FW137" i="3"/>
  <c r="FV137" i="3"/>
  <c r="FW136" i="3"/>
  <c r="FV136" i="3"/>
  <c r="FW135" i="3"/>
  <c r="FV135" i="3"/>
  <c r="FW134" i="3"/>
  <c r="FV134" i="3"/>
  <c r="FW133" i="3"/>
  <c r="FV133" i="3"/>
  <c r="FW132" i="3"/>
  <c r="FV132" i="3"/>
  <c r="FW131" i="3"/>
  <c r="FV131" i="3"/>
  <c r="FW130" i="3"/>
  <c r="FV130" i="3"/>
  <c r="FW129" i="3"/>
  <c r="FV129" i="3"/>
  <c r="FW128" i="3"/>
  <c r="FV128" i="3"/>
  <c r="FW127" i="3"/>
  <c r="FV127" i="3"/>
  <c r="FW126" i="3"/>
  <c r="FV126" i="3"/>
  <c r="FW125" i="3"/>
  <c r="FV125" i="3"/>
  <c r="FW124" i="3"/>
  <c r="FV124" i="3"/>
  <c r="FW123" i="3"/>
  <c r="FV123" i="3"/>
  <c r="FW122" i="3"/>
  <c r="FV122" i="3"/>
  <c r="FW121" i="3"/>
  <c r="FV121" i="3"/>
  <c r="FW120" i="3"/>
  <c r="FV120" i="3"/>
  <c r="FW119" i="3"/>
  <c r="FV119" i="3"/>
  <c r="FW118" i="3"/>
  <c r="FV118" i="3"/>
  <c r="FW117" i="3"/>
  <c r="FV117" i="3"/>
  <c r="FW116" i="3"/>
  <c r="FV116" i="3"/>
  <c r="FW115" i="3"/>
  <c r="FV115" i="3"/>
  <c r="FW114" i="3"/>
  <c r="FV114" i="3"/>
  <c r="FW112" i="3"/>
  <c r="FV112" i="3"/>
  <c r="FW111" i="3"/>
  <c r="FV111" i="3"/>
  <c r="FW110" i="3"/>
  <c r="FV110" i="3"/>
  <c r="FW109" i="3"/>
  <c r="FV109" i="3"/>
  <c r="FW108" i="3"/>
  <c r="FV108" i="3"/>
  <c r="FW107" i="3"/>
  <c r="FV107" i="3"/>
  <c r="FW106" i="3"/>
  <c r="FV106" i="3"/>
  <c r="FW105" i="3"/>
  <c r="FV105" i="3"/>
  <c r="FW104" i="3"/>
  <c r="FV104" i="3"/>
  <c r="FW103" i="3"/>
  <c r="FV103" i="3"/>
  <c r="FW102" i="3"/>
  <c r="FV102" i="3"/>
  <c r="FW101" i="3"/>
  <c r="FV101" i="3"/>
  <c r="FW99" i="3"/>
  <c r="FV99" i="3"/>
  <c r="FW98" i="3"/>
  <c r="FV98" i="3"/>
  <c r="FW97" i="3"/>
  <c r="FV97" i="3"/>
  <c r="FW96" i="3"/>
  <c r="FV96" i="3"/>
  <c r="FW95" i="3"/>
  <c r="FV95" i="3"/>
  <c r="FW94" i="3"/>
  <c r="FV94" i="3"/>
  <c r="FW93" i="3"/>
  <c r="FV93" i="3"/>
  <c r="FW92" i="3"/>
  <c r="FV92" i="3"/>
  <c r="FW91" i="3"/>
  <c r="FV91" i="3"/>
  <c r="FW90" i="3"/>
  <c r="FV90" i="3"/>
  <c r="FW89" i="3"/>
  <c r="FV89" i="3"/>
  <c r="FW88" i="3"/>
  <c r="FV88" i="3"/>
  <c r="FW87" i="3"/>
  <c r="FV87" i="3"/>
  <c r="FW85" i="3"/>
  <c r="FV85" i="3"/>
  <c r="FW84" i="3"/>
  <c r="FV84" i="3"/>
  <c r="FW83" i="3"/>
  <c r="FV83" i="3"/>
  <c r="FW82" i="3"/>
  <c r="FV82" i="3"/>
  <c r="FW81" i="3"/>
  <c r="FV81" i="3"/>
  <c r="FW80" i="3"/>
  <c r="FV80" i="3"/>
  <c r="FW79" i="3"/>
  <c r="FV79" i="3"/>
  <c r="FW78" i="3"/>
  <c r="FV78" i="3"/>
  <c r="FW77" i="3"/>
  <c r="FV77" i="3"/>
  <c r="FW76" i="3"/>
  <c r="FV76" i="3"/>
  <c r="FW75" i="3"/>
  <c r="FV75" i="3"/>
  <c r="FW74" i="3"/>
  <c r="FV74" i="3"/>
  <c r="FW73" i="3"/>
  <c r="FV73" i="3"/>
  <c r="FW72" i="3"/>
  <c r="FV72" i="3"/>
  <c r="FW69" i="3"/>
  <c r="FV69" i="3"/>
  <c r="FW68" i="3"/>
  <c r="FV68" i="3"/>
  <c r="FW67" i="3"/>
  <c r="FV67" i="3"/>
  <c r="FW66" i="3"/>
  <c r="FV66" i="3"/>
  <c r="FW64" i="3"/>
  <c r="FV64" i="3"/>
  <c r="FW63" i="3"/>
  <c r="FV63" i="3"/>
  <c r="FW62" i="3"/>
  <c r="FV62" i="3"/>
  <c r="FW61" i="3"/>
  <c r="FV61" i="3"/>
  <c r="FW60" i="3"/>
  <c r="FV60" i="3"/>
  <c r="FW59" i="3"/>
  <c r="FV59" i="3"/>
  <c r="FW58" i="3"/>
  <c r="FV58" i="3"/>
  <c r="FW56" i="3"/>
  <c r="FV56" i="3"/>
  <c r="FW55" i="3"/>
  <c r="FV55" i="3"/>
  <c r="FW54" i="3"/>
  <c r="FV54" i="3"/>
  <c r="FW52" i="3"/>
  <c r="FV52" i="3"/>
  <c r="FW51" i="3"/>
  <c r="FV51" i="3"/>
  <c r="FW50" i="3"/>
  <c r="FV50" i="3"/>
  <c r="FW48" i="3"/>
  <c r="FV48" i="3"/>
  <c r="FW47" i="3"/>
  <c r="FV47" i="3"/>
  <c r="FW45" i="3"/>
  <c r="FV45" i="3"/>
  <c r="FW44" i="3"/>
  <c r="FV44" i="3"/>
  <c r="FW41" i="3"/>
  <c r="FV41" i="3"/>
  <c r="FW40" i="3"/>
  <c r="FV40" i="3"/>
  <c r="FW39" i="3"/>
  <c r="FV39" i="3"/>
  <c r="FW38" i="3"/>
  <c r="FV38" i="3"/>
  <c r="FW37" i="3"/>
  <c r="FV37" i="3"/>
  <c r="FW35" i="3"/>
  <c r="FV35" i="3"/>
  <c r="FW34" i="3"/>
  <c r="FV34" i="3"/>
  <c r="FW33" i="3"/>
  <c r="FV33" i="3"/>
  <c r="FW32" i="3"/>
  <c r="FV32" i="3"/>
  <c r="FW31" i="3"/>
  <c r="FV31" i="3"/>
  <c r="FW29" i="3"/>
  <c r="FV29" i="3"/>
  <c r="FW28" i="3"/>
  <c r="FV28" i="3"/>
  <c r="FW27" i="3"/>
  <c r="FV27" i="3"/>
  <c r="FW26" i="3"/>
  <c r="FV26" i="3"/>
  <c r="FW24" i="3"/>
  <c r="FV24" i="3"/>
  <c r="FW23" i="3"/>
  <c r="FV23" i="3"/>
  <c r="FW22" i="3"/>
  <c r="FV22" i="3"/>
  <c r="FW21" i="3"/>
  <c r="FV21" i="3"/>
  <c r="FW20" i="3"/>
  <c r="FV20" i="3"/>
  <c r="FW19" i="3"/>
  <c r="FV19" i="3"/>
  <c r="FW18" i="3"/>
  <c r="FV18" i="3"/>
  <c r="FW17" i="3"/>
  <c r="FV17" i="3"/>
  <c r="FW15" i="3"/>
  <c r="FV15" i="3"/>
  <c r="FW14" i="3"/>
  <c r="FV14" i="3"/>
  <c r="FW13" i="3"/>
  <c r="FV13" i="3"/>
  <c r="FU199" i="3"/>
  <c r="FS199" i="3"/>
  <c r="FU198" i="3"/>
  <c r="FS198" i="3"/>
  <c r="FU197" i="3"/>
  <c r="FS197" i="3"/>
  <c r="FU196" i="3"/>
  <c r="FS196" i="3"/>
  <c r="FQ192" i="3"/>
  <c r="FU188" i="3"/>
  <c r="FT174" i="3"/>
  <c r="FU174" i="3" s="1"/>
  <c r="FT168" i="3"/>
  <c r="FU168" i="3" s="1"/>
  <c r="FT164" i="3"/>
  <c r="FU164" i="3" s="1"/>
  <c r="FT113" i="3"/>
  <c r="FU113" i="3" s="1"/>
  <c r="FU101" i="3"/>
  <c r="FT100" i="3"/>
  <c r="FU100" i="3" s="1"/>
  <c r="FT86" i="3"/>
  <c r="FU86" i="3" s="1"/>
  <c r="FT71" i="3"/>
  <c r="FU71" i="3" s="1"/>
  <c r="FT70" i="3"/>
  <c r="FU70" i="3" s="1"/>
  <c r="FT65" i="3"/>
  <c r="FU65" i="3" s="1"/>
  <c r="FT57" i="3"/>
  <c r="FU57" i="3" s="1"/>
  <c r="FT53" i="3"/>
  <c r="FU53" i="3" s="1"/>
  <c r="FT49" i="3"/>
  <c r="FU49" i="3" s="1"/>
  <c r="FT46" i="3"/>
  <c r="FU46" i="3" s="1"/>
  <c r="FU44" i="3"/>
  <c r="FT42" i="3"/>
  <c r="FU42" i="3" s="1"/>
  <c r="FT43" i="3"/>
  <c r="FU43" i="3" s="1"/>
  <c r="FT25" i="3"/>
  <c r="FU21" i="3"/>
  <c r="FT16" i="3"/>
  <c r="FU16" i="3" s="1"/>
  <c r="FM179" i="3"/>
  <c r="FL179" i="3"/>
  <c r="FM178" i="3"/>
  <c r="FL178" i="3"/>
  <c r="FM177" i="3"/>
  <c r="FL177" i="3"/>
  <c r="FM176" i="3"/>
  <c r="FL176" i="3"/>
  <c r="FM175" i="3"/>
  <c r="FL175" i="3"/>
  <c r="FM173" i="3"/>
  <c r="FL173" i="3"/>
  <c r="FM172" i="3"/>
  <c r="FL172" i="3"/>
  <c r="FM171" i="3"/>
  <c r="FL171" i="3"/>
  <c r="FM170" i="3"/>
  <c r="FL170" i="3"/>
  <c r="FM169" i="3"/>
  <c r="FL169" i="3"/>
  <c r="FM168" i="3"/>
  <c r="FL168" i="3"/>
  <c r="FM167" i="3"/>
  <c r="FL167" i="3"/>
  <c r="FM165" i="3"/>
  <c r="FL165" i="3"/>
  <c r="FM164" i="3"/>
  <c r="FL164" i="3"/>
  <c r="FM163" i="3"/>
  <c r="FL163" i="3"/>
  <c r="FM162" i="3"/>
  <c r="FL162" i="3"/>
  <c r="FM161" i="3"/>
  <c r="FL161" i="3"/>
  <c r="FM160" i="3"/>
  <c r="FL160" i="3"/>
  <c r="FM158" i="3"/>
  <c r="FL158" i="3"/>
  <c r="FM156" i="3"/>
  <c r="FL156" i="3"/>
  <c r="FM155" i="3"/>
  <c r="FL155" i="3"/>
  <c r="FM152" i="3"/>
  <c r="FL152" i="3"/>
  <c r="FM151" i="3"/>
  <c r="FL151" i="3"/>
  <c r="FM150" i="3"/>
  <c r="FL150" i="3"/>
  <c r="FM149" i="3"/>
  <c r="FL149" i="3"/>
  <c r="FM148" i="3"/>
  <c r="FL148" i="3"/>
  <c r="FM147" i="3"/>
  <c r="FL147" i="3"/>
  <c r="FM146" i="3"/>
  <c r="FL146" i="3"/>
  <c r="FM145" i="3"/>
  <c r="FL145" i="3"/>
  <c r="FM143" i="3"/>
  <c r="FL143" i="3"/>
  <c r="FM142" i="3"/>
  <c r="FL142" i="3"/>
  <c r="FM141" i="3"/>
  <c r="FL141" i="3"/>
  <c r="FM140" i="3"/>
  <c r="FL140" i="3"/>
  <c r="FM139" i="3"/>
  <c r="FL139" i="3"/>
  <c r="FM138" i="3"/>
  <c r="FL138" i="3"/>
  <c r="FM137" i="3"/>
  <c r="FL137" i="3"/>
  <c r="FM136" i="3"/>
  <c r="FL136" i="3"/>
  <c r="FM135" i="3"/>
  <c r="FL135" i="3"/>
  <c r="FM134" i="3"/>
  <c r="FL134" i="3"/>
  <c r="FM133" i="3"/>
  <c r="FL133" i="3"/>
  <c r="FM132" i="3"/>
  <c r="FL132" i="3"/>
  <c r="FM131" i="3"/>
  <c r="FL131" i="3"/>
  <c r="FM130" i="3"/>
  <c r="FL130" i="3"/>
  <c r="FM128" i="3"/>
  <c r="FL128" i="3"/>
  <c r="FM127" i="3"/>
  <c r="FL127" i="3"/>
  <c r="FM125" i="3"/>
  <c r="FL125" i="3"/>
  <c r="FM124" i="3"/>
  <c r="FL124" i="3"/>
  <c r="FM123" i="3"/>
  <c r="FL123" i="3"/>
  <c r="FM122" i="3"/>
  <c r="FL122" i="3"/>
  <c r="FM121" i="3"/>
  <c r="FL121" i="3"/>
  <c r="FM120" i="3"/>
  <c r="FL120" i="3"/>
  <c r="FM119" i="3"/>
  <c r="FL119" i="3"/>
  <c r="FM118" i="3"/>
  <c r="FL118" i="3"/>
  <c r="FM117" i="3"/>
  <c r="FL117" i="3"/>
  <c r="FM116" i="3"/>
  <c r="FL116" i="3"/>
  <c r="FM115" i="3"/>
  <c r="FL115" i="3"/>
  <c r="FM114" i="3"/>
  <c r="FL114" i="3"/>
  <c r="FM113" i="3"/>
  <c r="FL113" i="3"/>
  <c r="FM112" i="3"/>
  <c r="FL112" i="3"/>
  <c r="FM111" i="3"/>
  <c r="FL111" i="3"/>
  <c r="FM110" i="3"/>
  <c r="FL110" i="3"/>
  <c r="FM109" i="3"/>
  <c r="FL109" i="3"/>
  <c r="FM108" i="3"/>
  <c r="FL108" i="3"/>
  <c r="FM107" i="3"/>
  <c r="FL107" i="3"/>
  <c r="FM106" i="3"/>
  <c r="FL106" i="3"/>
  <c r="FM104" i="3"/>
  <c r="FL104" i="3"/>
  <c r="FM103" i="3"/>
  <c r="FL103" i="3"/>
  <c r="FM102" i="3"/>
  <c r="FL102" i="3"/>
  <c r="FM98" i="3"/>
  <c r="FL98" i="3"/>
  <c r="FM97" i="3"/>
  <c r="FL97" i="3"/>
  <c r="FM96" i="3"/>
  <c r="FL96" i="3"/>
  <c r="FM95" i="3"/>
  <c r="FL95" i="3"/>
  <c r="FM94" i="3"/>
  <c r="FL94" i="3"/>
  <c r="FM93" i="3"/>
  <c r="FL93" i="3"/>
  <c r="FM92" i="3"/>
  <c r="FL92" i="3"/>
  <c r="FM90" i="3"/>
  <c r="FL90" i="3"/>
  <c r="FM89" i="3"/>
  <c r="FL89" i="3"/>
  <c r="FM88" i="3"/>
  <c r="FL88" i="3"/>
  <c r="FM87" i="3"/>
  <c r="FL87" i="3"/>
  <c r="FM85" i="3"/>
  <c r="FL85" i="3"/>
  <c r="FM84" i="3"/>
  <c r="FL84" i="3"/>
  <c r="FM83" i="3"/>
  <c r="FL83" i="3"/>
  <c r="FM80" i="3"/>
  <c r="FL80" i="3"/>
  <c r="FM78" i="3"/>
  <c r="FL78" i="3"/>
  <c r="FM75" i="3"/>
  <c r="FL75" i="3"/>
  <c r="FM74" i="3"/>
  <c r="FL74" i="3"/>
  <c r="FM73" i="3"/>
  <c r="FL73" i="3"/>
  <c r="FM72" i="3"/>
  <c r="FL72" i="3"/>
  <c r="FM70" i="3"/>
  <c r="FL70" i="3"/>
  <c r="FM68" i="3"/>
  <c r="FL68" i="3"/>
  <c r="FM67" i="3"/>
  <c r="FL67" i="3"/>
  <c r="FM66" i="3"/>
  <c r="FL66" i="3"/>
  <c r="FM64" i="3"/>
  <c r="FL64" i="3"/>
  <c r="FM63" i="3"/>
  <c r="FL63" i="3"/>
  <c r="FM62" i="3"/>
  <c r="FL62" i="3"/>
  <c r="FM61" i="3"/>
  <c r="FL61" i="3"/>
  <c r="FM60" i="3"/>
  <c r="FL60" i="3"/>
  <c r="FM56" i="3"/>
  <c r="FL56" i="3"/>
  <c r="FM55" i="3"/>
  <c r="FL55" i="3"/>
  <c r="FM54" i="3"/>
  <c r="FL54" i="3"/>
  <c r="FM52" i="3"/>
  <c r="FL52" i="3"/>
  <c r="FM51" i="3"/>
  <c r="FL51" i="3"/>
  <c r="FM49" i="3"/>
  <c r="FL49" i="3"/>
  <c r="FM48" i="3"/>
  <c r="FL48" i="3"/>
  <c r="FM47" i="3"/>
  <c r="FL47" i="3"/>
  <c r="FM45" i="3"/>
  <c r="FL45" i="3"/>
  <c r="FM43" i="3"/>
  <c r="FL43" i="3"/>
  <c r="FM40" i="3"/>
  <c r="FL40" i="3"/>
  <c r="FM39" i="3"/>
  <c r="FL39" i="3"/>
  <c r="FM38" i="3"/>
  <c r="FL38" i="3"/>
  <c r="FM37" i="3"/>
  <c r="FL37" i="3"/>
  <c r="FM35" i="3"/>
  <c r="FL35" i="3"/>
  <c r="FM34" i="3"/>
  <c r="FL34" i="3"/>
  <c r="FM33" i="3"/>
  <c r="FL33" i="3"/>
  <c r="FM32" i="3"/>
  <c r="FL32" i="3"/>
  <c r="FM31" i="3"/>
  <c r="FL31" i="3"/>
  <c r="FM29" i="3"/>
  <c r="FL29" i="3"/>
  <c r="FM28" i="3"/>
  <c r="FL28" i="3"/>
  <c r="FM26" i="3"/>
  <c r="FL26" i="3"/>
  <c r="FM25" i="3"/>
  <c r="FL25" i="3"/>
  <c r="FM24" i="3"/>
  <c r="FL24" i="3"/>
  <c r="FM23" i="3"/>
  <c r="FL23" i="3"/>
  <c r="FM22" i="3"/>
  <c r="FL22" i="3"/>
  <c r="FM21" i="3"/>
  <c r="FL21" i="3"/>
  <c r="FM20" i="3"/>
  <c r="FL20" i="3"/>
  <c r="FM19" i="3"/>
  <c r="FL19" i="3"/>
  <c r="FM18" i="3"/>
  <c r="FL18" i="3"/>
  <c r="FM17" i="3"/>
  <c r="FL17" i="3"/>
  <c r="FM16" i="3"/>
  <c r="FL16" i="3"/>
  <c r="FM15" i="3"/>
  <c r="FL15" i="3"/>
  <c r="FM14" i="3"/>
  <c r="FL14" i="3"/>
  <c r="FM13" i="3"/>
  <c r="FL13" i="3"/>
  <c r="FI199" i="3"/>
  <c r="FI198" i="3"/>
  <c r="FI197" i="3"/>
  <c r="FI196" i="3"/>
  <c r="FH192" i="3"/>
  <c r="FG192" i="3"/>
  <c r="FK191" i="3"/>
  <c r="FJ190" i="3"/>
  <c r="FK190" i="3" s="1"/>
  <c r="FJ189" i="3"/>
  <c r="FK189" i="3" s="1"/>
  <c r="FK188" i="3"/>
  <c r="FJ187" i="3"/>
  <c r="FK187" i="3" s="1"/>
  <c r="FJ174" i="3"/>
  <c r="FK174" i="3" s="1"/>
  <c r="FK171" i="3"/>
  <c r="FJ166" i="3"/>
  <c r="FK166" i="3" s="1"/>
  <c r="FK165" i="3"/>
  <c r="FJ159" i="3"/>
  <c r="FK159" i="3" s="1"/>
  <c r="FJ157" i="3"/>
  <c r="FK157" i="3" s="1"/>
  <c r="FJ153" i="3"/>
  <c r="FK153" i="3" s="1"/>
  <c r="FK152" i="3"/>
  <c r="FJ144" i="3"/>
  <c r="FK144" i="3" s="1"/>
  <c r="FK142" i="3"/>
  <c r="FJ129" i="3"/>
  <c r="FK129" i="3" s="1"/>
  <c r="FJ126" i="3"/>
  <c r="FJ105" i="3"/>
  <c r="FK105" i="3" s="1"/>
  <c r="FJ101" i="3"/>
  <c r="FK101" i="3" s="1"/>
  <c r="FJ100" i="3"/>
  <c r="FK100" i="3" s="1"/>
  <c r="FJ99" i="3"/>
  <c r="FK99" i="3" s="1"/>
  <c r="FJ91" i="3"/>
  <c r="FK91" i="3" s="1"/>
  <c r="FJ86" i="3"/>
  <c r="FK86" i="3" s="1"/>
  <c r="FJ82" i="3"/>
  <c r="FK82" i="3" s="1"/>
  <c r="FJ81" i="3"/>
  <c r="FK81" i="3" s="1"/>
  <c r="FJ79" i="3"/>
  <c r="FK79" i="3" s="1"/>
  <c r="FJ77" i="3"/>
  <c r="FK77" i="3" s="1"/>
  <c r="FJ76" i="3"/>
  <c r="FK76" i="3" s="1"/>
  <c r="FJ71" i="3"/>
  <c r="FK71" i="3" s="1"/>
  <c r="FJ69" i="3"/>
  <c r="FK69" i="3" s="1"/>
  <c r="FK68" i="3"/>
  <c r="FJ65" i="3"/>
  <c r="FK65" i="3" s="1"/>
  <c r="FJ59" i="3"/>
  <c r="FK59" i="3" s="1"/>
  <c r="FJ58" i="3"/>
  <c r="FK58" i="3" s="1"/>
  <c r="FJ57" i="3"/>
  <c r="FK57" i="3" s="1"/>
  <c r="FK54" i="3"/>
  <c r="FJ53" i="3"/>
  <c r="FK53" i="3" s="1"/>
  <c r="FK51" i="3"/>
  <c r="FJ50" i="3"/>
  <c r="FK50" i="3" s="1"/>
  <c r="FJ46" i="3"/>
  <c r="FK46" i="3" s="1"/>
  <c r="FJ44" i="3"/>
  <c r="FK44" i="3" s="1"/>
  <c r="FJ42" i="3"/>
  <c r="FK42" i="3" s="1"/>
  <c r="FJ41" i="3"/>
  <c r="FK41" i="3" s="1"/>
  <c r="FJ27" i="3"/>
  <c r="FK27" i="3" s="1"/>
  <c r="FB14" i="3"/>
  <c r="FC14" i="3"/>
  <c r="FB17" i="3"/>
  <c r="FC17" i="3"/>
  <c r="FB18" i="3"/>
  <c r="FC18" i="3"/>
  <c r="FB19" i="3"/>
  <c r="FC19" i="3"/>
  <c r="FB20" i="3"/>
  <c r="FC20" i="3"/>
  <c r="FB21" i="3"/>
  <c r="FC21" i="3"/>
  <c r="FB22" i="3"/>
  <c r="FC22" i="3"/>
  <c r="FB23" i="3"/>
  <c r="FC23" i="3"/>
  <c r="FB24" i="3"/>
  <c r="FC24" i="3"/>
  <c r="FB25" i="3"/>
  <c r="FC25" i="3"/>
  <c r="FB26" i="3"/>
  <c r="FC26" i="3"/>
  <c r="FB28" i="3"/>
  <c r="FC28" i="3"/>
  <c r="FB29" i="3"/>
  <c r="FC29" i="3"/>
  <c r="FB32" i="3"/>
  <c r="FC32" i="3"/>
  <c r="FB33" i="3"/>
  <c r="FC33" i="3"/>
  <c r="FB34" i="3"/>
  <c r="FC34" i="3"/>
  <c r="FB35" i="3"/>
  <c r="FC35" i="3"/>
  <c r="FB37" i="3"/>
  <c r="FC37" i="3"/>
  <c r="FB38" i="3"/>
  <c r="FC38" i="3"/>
  <c r="FB39" i="3"/>
  <c r="FC39" i="3"/>
  <c r="FB40" i="3"/>
  <c r="FC40" i="3"/>
  <c r="FB41" i="3"/>
  <c r="FC41" i="3"/>
  <c r="FB42" i="3"/>
  <c r="FC42" i="3"/>
  <c r="FB43" i="3"/>
  <c r="FC43" i="3"/>
  <c r="FB45" i="3"/>
  <c r="FC45" i="3"/>
  <c r="FB47" i="3"/>
  <c r="FC47" i="3"/>
  <c r="FB48" i="3"/>
  <c r="FC48" i="3"/>
  <c r="FB49" i="3"/>
  <c r="FC49" i="3"/>
  <c r="FB50" i="3"/>
  <c r="FC50" i="3"/>
  <c r="FB52" i="3"/>
  <c r="FC52" i="3"/>
  <c r="FB55" i="3"/>
  <c r="FC55" i="3"/>
  <c r="FB56" i="3"/>
  <c r="FC56" i="3"/>
  <c r="FB58" i="3"/>
  <c r="FC58" i="3"/>
  <c r="FB59" i="3"/>
  <c r="FC59" i="3"/>
  <c r="FB60" i="3"/>
  <c r="FC60" i="3"/>
  <c r="FB61" i="3"/>
  <c r="FC61" i="3"/>
  <c r="FB63" i="3"/>
  <c r="FC63" i="3"/>
  <c r="FB66" i="3"/>
  <c r="FC66" i="3"/>
  <c r="FB67" i="3"/>
  <c r="FC67" i="3"/>
  <c r="FB69" i="3"/>
  <c r="FC69" i="3"/>
  <c r="FB71" i="3"/>
  <c r="FC71" i="3"/>
  <c r="FB72" i="3"/>
  <c r="FC72" i="3"/>
  <c r="FB73" i="3"/>
  <c r="FC73" i="3"/>
  <c r="FB74" i="3"/>
  <c r="FC74" i="3"/>
  <c r="FB75" i="3"/>
  <c r="FC75" i="3"/>
  <c r="FB76" i="3"/>
  <c r="FC76" i="3"/>
  <c r="FB77" i="3"/>
  <c r="FC77" i="3"/>
  <c r="FB78" i="3"/>
  <c r="FC78" i="3"/>
  <c r="FB79" i="3"/>
  <c r="FC79" i="3"/>
  <c r="FB80" i="3"/>
  <c r="FC80" i="3"/>
  <c r="FB81" i="3"/>
  <c r="FC81" i="3"/>
  <c r="FB82" i="3"/>
  <c r="FC82" i="3"/>
  <c r="FB83" i="3"/>
  <c r="FC83" i="3"/>
  <c r="FB84" i="3"/>
  <c r="FC84" i="3"/>
  <c r="FB85" i="3"/>
  <c r="FC85" i="3"/>
  <c r="FB87" i="3"/>
  <c r="FC87" i="3"/>
  <c r="FB88" i="3"/>
  <c r="FC88" i="3"/>
  <c r="FB89" i="3"/>
  <c r="FC89" i="3"/>
  <c r="FB90" i="3"/>
  <c r="FC90" i="3"/>
  <c r="FB92" i="3"/>
  <c r="FC92" i="3"/>
  <c r="FB93" i="3"/>
  <c r="FC93" i="3"/>
  <c r="FB94" i="3"/>
  <c r="FC94" i="3"/>
  <c r="FB95" i="3"/>
  <c r="FC95" i="3"/>
  <c r="FB96" i="3"/>
  <c r="FC96" i="3"/>
  <c r="FB97" i="3"/>
  <c r="FC97" i="3"/>
  <c r="FB99" i="3"/>
  <c r="FC99" i="3"/>
  <c r="FB102" i="3"/>
  <c r="FC102" i="3"/>
  <c r="FB103" i="3"/>
  <c r="FC103" i="3"/>
  <c r="FB105" i="3"/>
  <c r="FC105" i="3"/>
  <c r="FB106" i="3"/>
  <c r="FC106" i="3"/>
  <c r="FB107" i="3"/>
  <c r="FC107" i="3"/>
  <c r="FB108" i="3"/>
  <c r="FC108" i="3"/>
  <c r="FB109" i="3"/>
  <c r="FC109" i="3"/>
  <c r="FB110" i="3"/>
  <c r="FC110" i="3"/>
  <c r="FB111" i="3"/>
  <c r="FC111" i="3"/>
  <c r="FB114" i="3"/>
  <c r="FC114" i="3"/>
  <c r="FB115" i="3"/>
  <c r="FC115" i="3"/>
  <c r="FB116" i="3"/>
  <c r="FC116" i="3"/>
  <c r="FB118" i="3"/>
  <c r="FC118" i="3"/>
  <c r="FB119" i="3"/>
  <c r="FC119" i="3"/>
  <c r="FB120" i="3"/>
  <c r="FC120" i="3"/>
  <c r="FB121" i="3"/>
  <c r="FC121" i="3"/>
  <c r="FB122" i="3"/>
  <c r="FC122" i="3"/>
  <c r="FB123" i="3"/>
  <c r="FC123" i="3"/>
  <c r="FB124" i="3"/>
  <c r="FC124" i="3"/>
  <c r="FB125" i="3"/>
  <c r="FC125" i="3"/>
  <c r="FB126" i="3"/>
  <c r="FC126" i="3"/>
  <c r="FB127" i="3"/>
  <c r="FC127" i="3"/>
  <c r="FB128" i="3"/>
  <c r="FC128" i="3"/>
  <c r="FB129" i="3"/>
  <c r="FC129" i="3"/>
  <c r="FB130" i="3"/>
  <c r="FC130" i="3"/>
  <c r="FB131" i="3"/>
  <c r="FC131" i="3"/>
  <c r="FB132" i="3"/>
  <c r="FC132" i="3"/>
  <c r="FB133" i="3"/>
  <c r="FC133" i="3"/>
  <c r="FB134" i="3"/>
  <c r="FC134" i="3"/>
  <c r="FB135" i="3"/>
  <c r="FC135" i="3"/>
  <c r="FB136" i="3"/>
  <c r="FC136" i="3"/>
  <c r="FB137" i="3"/>
  <c r="FC137" i="3"/>
  <c r="FB138" i="3"/>
  <c r="FC138" i="3"/>
  <c r="FB139" i="3"/>
  <c r="FC139" i="3"/>
  <c r="FB140" i="3"/>
  <c r="FC140" i="3"/>
  <c r="FB141" i="3"/>
  <c r="FC141" i="3"/>
  <c r="FB142" i="3"/>
  <c r="FC142" i="3"/>
  <c r="FB143" i="3"/>
  <c r="FC143" i="3"/>
  <c r="FB144" i="3"/>
  <c r="FC144" i="3"/>
  <c r="FB145" i="3"/>
  <c r="FC145" i="3"/>
  <c r="FB146" i="3"/>
  <c r="FC146" i="3"/>
  <c r="FB147" i="3"/>
  <c r="FC147" i="3"/>
  <c r="FB148" i="3"/>
  <c r="FC148" i="3"/>
  <c r="FB149" i="3"/>
  <c r="FC149" i="3"/>
  <c r="FB150" i="3"/>
  <c r="FC150" i="3"/>
  <c r="FB151" i="3"/>
  <c r="FC151" i="3"/>
  <c r="FB152" i="3"/>
  <c r="FC152" i="3"/>
  <c r="FB153" i="3"/>
  <c r="FC153" i="3"/>
  <c r="FB156" i="3"/>
  <c r="FC156" i="3"/>
  <c r="FB158" i="3"/>
  <c r="FC158" i="3"/>
  <c r="FB159" i="3"/>
  <c r="FC159" i="3"/>
  <c r="FB160" i="3"/>
  <c r="FC160" i="3"/>
  <c r="FB161" i="3"/>
  <c r="FC161" i="3"/>
  <c r="FB162" i="3"/>
  <c r="FC162" i="3"/>
  <c r="FB163" i="3"/>
  <c r="FC163" i="3"/>
  <c r="FB164" i="3"/>
  <c r="FC164" i="3"/>
  <c r="FB165" i="3"/>
  <c r="FC165" i="3"/>
  <c r="FB166" i="3"/>
  <c r="FC166" i="3"/>
  <c r="FB167" i="3"/>
  <c r="FC167" i="3"/>
  <c r="FB168" i="3"/>
  <c r="FC168" i="3"/>
  <c r="FB169" i="3"/>
  <c r="FC169" i="3"/>
  <c r="FB170" i="3"/>
  <c r="FC170" i="3"/>
  <c r="FB171" i="3"/>
  <c r="FC171" i="3"/>
  <c r="FB172" i="3"/>
  <c r="FC172" i="3"/>
  <c r="FB173" i="3"/>
  <c r="FC173" i="3"/>
  <c r="FB174" i="3"/>
  <c r="FC174" i="3"/>
  <c r="FB175" i="3"/>
  <c r="FC175" i="3"/>
  <c r="FB176" i="3"/>
  <c r="FC176" i="3"/>
  <c r="FB177" i="3"/>
  <c r="FC177" i="3"/>
  <c r="FB178" i="3"/>
  <c r="FC178" i="3"/>
  <c r="FB179" i="3"/>
  <c r="FC179" i="3"/>
  <c r="FC13" i="3"/>
  <c r="FB13" i="3"/>
  <c r="EZ31" i="3"/>
  <c r="FB31" i="3" s="1"/>
  <c r="EZ44" i="3"/>
  <c r="FB44" i="3" s="1"/>
  <c r="EZ46" i="3"/>
  <c r="FB46" i="3" s="1"/>
  <c r="EZ51" i="3"/>
  <c r="FB51" i="3" s="1"/>
  <c r="EZ53" i="3"/>
  <c r="FB53" i="3" s="1"/>
  <c r="EZ54" i="3"/>
  <c r="FB54" i="3" s="1"/>
  <c r="EZ57" i="3"/>
  <c r="FB57" i="3" s="1"/>
  <c r="EZ62" i="3"/>
  <c r="FB62" i="3" s="1"/>
  <c r="EZ64" i="3"/>
  <c r="FB64" i="3" s="1"/>
  <c r="EZ65" i="3"/>
  <c r="FB65" i="3" s="1"/>
  <c r="EZ68" i="3"/>
  <c r="FB68" i="3" s="1"/>
  <c r="EZ70" i="3"/>
  <c r="FA70" i="3" s="1"/>
  <c r="EZ86" i="3"/>
  <c r="FB86" i="3" s="1"/>
  <c r="EZ91" i="3"/>
  <c r="FB91" i="3" s="1"/>
  <c r="EZ98" i="3"/>
  <c r="FB98" i="3" s="1"/>
  <c r="FA98" i="3"/>
  <c r="EZ100" i="3"/>
  <c r="FB100" i="3" s="1"/>
  <c r="EZ101" i="3"/>
  <c r="FB101" i="3" s="1"/>
  <c r="EZ104" i="3"/>
  <c r="FB104" i="3" s="1"/>
  <c r="EZ112" i="3"/>
  <c r="FB112" i="3" s="1"/>
  <c r="EZ113" i="3"/>
  <c r="FB113" i="3" s="1"/>
  <c r="EZ117" i="3"/>
  <c r="FB117" i="3" s="1"/>
  <c r="EZ155" i="3"/>
  <c r="FB155" i="3" s="1"/>
  <c r="EZ157" i="3"/>
  <c r="FB157" i="3" s="1"/>
  <c r="EZ27" i="3"/>
  <c r="FA27" i="3" s="1"/>
  <c r="EY199" i="3"/>
  <c r="EY198" i="3"/>
  <c r="EY197" i="3"/>
  <c r="EY196" i="3"/>
  <c r="EW192" i="3"/>
  <c r="ES179" i="3"/>
  <c r="ER179" i="3"/>
  <c r="ES178" i="3"/>
  <c r="ER178" i="3"/>
  <c r="ES177" i="3"/>
  <c r="ER177" i="3"/>
  <c r="ES176" i="3"/>
  <c r="ER176" i="3"/>
  <c r="ES175" i="3"/>
  <c r="ER175" i="3"/>
  <c r="ES173" i="3"/>
  <c r="ER173" i="3"/>
  <c r="ES172" i="3"/>
  <c r="ER172" i="3"/>
  <c r="ES171" i="3"/>
  <c r="ER171" i="3"/>
  <c r="ES170" i="3"/>
  <c r="ER170" i="3"/>
  <c r="ES169" i="3"/>
  <c r="ER169" i="3"/>
  <c r="ES167" i="3"/>
  <c r="ER167" i="3"/>
  <c r="ES166" i="3"/>
  <c r="ER166" i="3"/>
  <c r="ES165" i="3"/>
  <c r="ER165" i="3"/>
  <c r="ES163" i="3"/>
  <c r="ER163" i="3"/>
  <c r="ES162" i="3"/>
  <c r="ER162" i="3"/>
  <c r="ES161" i="3"/>
  <c r="ER161" i="3"/>
  <c r="ES160" i="3"/>
  <c r="ER160" i="3"/>
  <c r="ES159" i="3"/>
  <c r="ER159" i="3"/>
  <c r="ES158" i="3"/>
  <c r="ER158" i="3"/>
  <c r="ES156" i="3"/>
  <c r="ER156" i="3"/>
  <c r="ES155" i="3"/>
  <c r="ER155" i="3"/>
  <c r="ES153" i="3"/>
  <c r="ER153" i="3"/>
  <c r="ES152" i="3"/>
  <c r="ER152" i="3"/>
  <c r="ES151" i="3"/>
  <c r="ER151" i="3"/>
  <c r="ES150" i="3"/>
  <c r="ER150" i="3"/>
  <c r="ES149" i="3"/>
  <c r="ER149" i="3"/>
  <c r="ES148" i="3"/>
  <c r="ER148" i="3"/>
  <c r="ES147" i="3"/>
  <c r="ER147" i="3"/>
  <c r="ES146" i="3"/>
  <c r="ER146" i="3"/>
  <c r="ES145" i="3"/>
  <c r="ER145" i="3"/>
  <c r="ES143" i="3"/>
  <c r="ER143" i="3"/>
  <c r="ES142" i="3"/>
  <c r="ER142" i="3"/>
  <c r="ES141" i="3"/>
  <c r="ER141" i="3"/>
  <c r="ES140" i="3"/>
  <c r="ER140" i="3"/>
  <c r="ES139" i="3"/>
  <c r="ER139" i="3"/>
  <c r="ES138" i="3"/>
  <c r="ER138" i="3"/>
  <c r="ES137" i="3"/>
  <c r="ER137" i="3"/>
  <c r="ES136" i="3"/>
  <c r="ER136" i="3"/>
  <c r="ES135" i="3"/>
  <c r="ER135" i="3"/>
  <c r="ES134" i="3"/>
  <c r="ER134" i="3"/>
  <c r="ES133" i="3"/>
  <c r="ER133" i="3"/>
  <c r="ES132" i="3"/>
  <c r="ER132" i="3"/>
  <c r="ES131" i="3"/>
  <c r="ER131" i="3"/>
  <c r="ES130" i="3"/>
  <c r="ER130" i="3"/>
  <c r="ES129" i="3"/>
  <c r="ER129" i="3"/>
  <c r="ES128" i="3"/>
  <c r="ER128" i="3"/>
  <c r="ES127" i="3"/>
  <c r="ER127" i="3"/>
  <c r="ES126" i="3"/>
  <c r="ER126" i="3"/>
  <c r="ES125" i="3"/>
  <c r="ER125" i="3"/>
  <c r="ES124" i="3"/>
  <c r="ER124" i="3"/>
  <c r="ES123" i="3"/>
  <c r="ER123" i="3"/>
  <c r="ES122" i="3"/>
  <c r="ER122" i="3"/>
  <c r="ES121" i="3"/>
  <c r="ER121" i="3"/>
  <c r="ES120" i="3"/>
  <c r="ER120" i="3"/>
  <c r="ES119" i="3"/>
  <c r="ER119" i="3"/>
  <c r="ES118" i="3"/>
  <c r="ER118" i="3"/>
  <c r="ES117" i="3"/>
  <c r="ER117" i="3"/>
  <c r="ES116" i="3"/>
  <c r="ER116" i="3"/>
  <c r="ES115" i="3"/>
  <c r="ER115" i="3"/>
  <c r="ES114" i="3"/>
  <c r="ER114" i="3"/>
  <c r="ES111" i="3"/>
  <c r="ER111" i="3"/>
  <c r="ES110" i="3"/>
  <c r="ER110" i="3"/>
  <c r="ES109" i="3"/>
  <c r="ER109" i="3"/>
  <c r="ES108" i="3"/>
  <c r="ER108" i="3"/>
  <c r="ES107" i="3"/>
  <c r="ER107" i="3"/>
  <c r="ES106" i="3"/>
  <c r="ER106" i="3"/>
  <c r="ES105" i="3"/>
  <c r="ER105" i="3"/>
  <c r="ES104" i="3"/>
  <c r="ER104" i="3"/>
  <c r="ES103" i="3"/>
  <c r="ER103" i="3"/>
  <c r="ES102" i="3"/>
  <c r="ER102" i="3"/>
  <c r="ES100" i="3"/>
  <c r="ER100" i="3"/>
  <c r="ES98" i="3"/>
  <c r="ER98" i="3"/>
  <c r="ES97" i="3"/>
  <c r="ER97" i="3"/>
  <c r="ES96" i="3"/>
  <c r="ER96" i="3"/>
  <c r="ES95" i="3"/>
  <c r="ER95" i="3"/>
  <c r="ES94" i="3"/>
  <c r="ER94" i="3"/>
  <c r="ES93" i="3"/>
  <c r="ER93" i="3"/>
  <c r="ES92" i="3"/>
  <c r="ER92" i="3"/>
  <c r="ES91" i="3"/>
  <c r="ER91" i="3"/>
  <c r="ES90" i="3"/>
  <c r="ER90" i="3"/>
  <c r="ES89" i="3"/>
  <c r="ER89" i="3"/>
  <c r="ES88" i="3"/>
  <c r="ER88" i="3"/>
  <c r="ES87" i="3"/>
  <c r="ER87" i="3"/>
  <c r="ES85" i="3"/>
  <c r="ER85" i="3"/>
  <c r="ES84" i="3"/>
  <c r="ER84" i="3"/>
  <c r="ES83" i="3"/>
  <c r="ER83" i="3"/>
  <c r="ES82" i="3"/>
  <c r="ER82" i="3"/>
  <c r="ES81" i="3"/>
  <c r="ER81" i="3"/>
  <c r="ES80" i="3"/>
  <c r="ER80" i="3"/>
  <c r="ES78" i="3"/>
  <c r="ER78" i="3"/>
  <c r="ES76" i="3"/>
  <c r="ER76" i="3"/>
  <c r="ES75" i="3"/>
  <c r="ER75" i="3"/>
  <c r="ES74" i="3"/>
  <c r="ER74" i="3"/>
  <c r="ES73" i="3"/>
  <c r="ER73" i="3"/>
  <c r="ES72" i="3"/>
  <c r="ER72" i="3"/>
  <c r="ES71" i="3"/>
  <c r="ER71" i="3"/>
  <c r="ES70" i="3"/>
  <c r="ER70" i="3"/>
  <c r="ES69" i="3"/>
  <c r="ER69" i="3"/>
  <c r="ES68" i="3"/>
  <c r="ER68" i="3"/>
  <c r="ES67" i="3"/>
  <c r="ER67" i="3"/>
  <c r="ES66" i="3"/>
  <c r="ER66" i="3"/>
  <c r="ES64" i="3"/>
  <c r="ER64" i="3"/>
  <c r="ES63" i="3"/>
  <c r="ER63" i="3"/>
  <c r="ES62" i="3"/>
  <c r="ER62" i="3"/>
  <c r="ES61" i="3"/>
  <c r="ER61" i="3"/>
  <c r="ES60" i="3"/>
  <c r="ER60" i="3"/>
  <c r="ES59" i="3"/>
  <c r="ER59" i="3"/>
  <c r="ES58" i="3"/>
  <c r="ER58" i="3"/>
  <c r="ES56" i="3"/>
  <c r="ER56" i="3"/>
  <c r="ES54" i="3"/>
  <c r="ER54" i="3"/>
  <c r="ES52" i="3"/>
  <c r="ER52" i="3"/>
  <c r="ES51" i="3"/>
  <c r="ER51" i="3"/>
  <c r="ES48" i="3"/>
  <c r="ER48" i="3"/>
  <c r="ES47" i="3"/>
  <c r="ER47" i="3"/>
  <c r="ES45" i="3"/>
  <c r="ER45" i="3"/>
  <c r="ES44" i="3"/>
  <c r="ER44" i="3"/>
  <c r="ES43" i="3"/>
  <c r="ER43" i="3"/>
  <c r="ES42" i="3"/>
  <c r="ER42" i="3"/>
  <c r="ES40" i="3"/>
  <c r="ER40" i="3"/>
  <c r="ES39" i="3"/>
  <c r="ER39" i="3"/>
  <c r="ES38" i="3"/>
  <c r="ER38" i="3"/>
  <c r="ES37" i="3"/>
  <c r="ER37" i="3"/>
  <c r="ES35" i="3"/>
  <c r="ER35" i="3"/>
  <c r="ES34" i="3"/>
  <c r="ER34" i="3"/>
  <c r="ES33" i="3"/>
  <c r="ER33" i="3"/>
  <c r="ES32" i="3"/>
  <c r="ER32" i="3"/>
  <c r="ES31" i="3"/>
  <c r="ER31" i="3"/>
  <c r="ES28" i="3"/>
  <c r="ER28" i="3"/>
  <c r="ES26" i="3"/>
  <c r="ER26" i="3"/>
  <c r="ES25" i="3"/>
  <c r="ER25" i="3"/>
  <c r="ES24" i="3"/>
  <c r="ER24" i="3"/>
  <c r="ES23" i="3"/>
  <c r="ER23" i="3"/>
  <c r="ES22" i="3"/>
  <c r="ER22" i="3"/>
  <c r="ES21" i="3"/>
  <c r="ER21" i="3"/>
  <c r="ES20" i="3"/>
  <c r="ER20" i="3"/>
  <c r="ES19" i="3"/>
  <c r="ER19" i="3"/>
  <c r="ES18" i="3"/>
  <c r="ER18" i="3"/>
  <c r="ES17" i="3"/>
  <c r="ER17" i="3"/>
  <c r="ES14" i="3"/>
  <c r="ER14" i="3"/>
  <c r="ES13" i="3"/>
  <c r="ER13" i="3"/>
  <c r="EN192" i="3"/>
  <c r="EM192" i="3"/>
  <c r="EQ199" i="3"/>
  <c r="EO199" i="3"/>
  <c r="EQ198" i="3"/>
  <c r="EO198" i="3"/>
  <c r="EQ197" i="3"/>
  <c r="EO197" i="3"/>
  <c r="EQ196" i="3"/>
  <c r="EO196" i="3"/>
  <c r="EP191" i="3"/>
  <c r="EQ191" i="3" s="1"/>
  <c r="EP190" i="3"/>
  <c r="EQ190" i="3" s="1"/>
  <c r="EP189" i="3"/>
  <c r="EQ189" i="3" s="1"/>
  <c r="EQ188" i="3"/>
  <c r="EP187" i="3"/>
  <c r="EQ187" i="3" s="1"/>
  <c r="EP174" i="3"/>
  <c r="EQ174" i="3" s="1"/>
  <c r="EP168" i="3"/>
  <c r="EQ168" i="3" s="1"/>
  <c r="EP164" i="3"/>
  <c r="EQ164" i="3" s="1"/>
  <c r="EP157" i="3"/>
  <c r="EQ157" i="3" s="1"/>
  <c r="EQ155" i="3"/>
  <c r="EP144" i="3"/>
  <c r="EQ144" i="3" s="1"/>
  <c r="EQ142" i="3"/>
  <c r="EP113" i="3"/>
  <c r="EQ113" i="3" s="1"/>
  <c r="EP112" i="3"/>
  <c r="EQ112" i="3" s="1"/>
  <c r="EP101" i="3"/>
  <c r="EQ101" i="3" s="1"/>
  <c r="EP99" i="3"/>
  <c r="EQ99" i="3" s="1"/>
  <c r="EP86" i="3"/>
  <c r="EQ86" i="3" s="1"/>
  <c r="EP79" i="3"/>
  <c r="EQ79" i="3" s="1"/>
  <c r="EP77" i="3"/>
  <c r="EQ77" i="3" s="1"/>
  <c r="EQ66" i="3"/>
  <c r="EQ68" i="3"/>
  <c r="EP65" i="3"/>
  <c r="EQ65" i="3" s="1"/>
  <c r="EP57" i="3"/>
  <c r="EQ57" i="3" s="1"/>
  <c r="EP55" i="3"/>
  <c r="EQ55" i="3" s="1"/>
  <c r="EP53" i="3"/>
  <c r="EQ53" i="3" s="1"/>
  <c r="EP50" i="3"/>
  <c r="EQ50" i="3" s="1"/>
  <c r="EP49" i="3"/>
  <c r="EQ49" i="3" s="1"/>
  <c r="EP46" i="3"/>
  <c r="EQ46" i="3" s="1"/>
  <c r="EP41" i="3"/>
  <c r="EQ41" i="3" s="1"/>
  <c r="EP29" i="3"/>
  <c r="EQ29" i="3" s="1"/>
  <c r="EP27" i="3"/>
  <c r="EQ27" i="3" s="1"/>
  <c r="EP16" i="3"/>
  <c r="EQ16" i="3" s="1"/>
  <c r="EP15" i="3"/>
  <c r="EQ15" i="3" s="1"/>
  <c r="EI179" i="3"/>
  <c r="EH179" i="3"/>
  <c r="EI178" i="3"/>
  <c r="EH178" i="3"/>
  <c r="EI176" i="3"/>
  <c r="EH176" i="3"/>
  <c r="EI175" i="3"/>
  <c r="EH175" i="3"/>
  <c r="EI174" i="3"/>
  <c r="EH174" i="3"/>
  <c r="EI173" i="3"/>
  <c r="EH173" i="3"/>
  <c r="EI171" i="3"/>
  <c r="EH171" i="3"/>
  <c r="EI169" i="3"/>
  <c r="EH169" i="3"/>
  <c r="EI167" i="3"/>
  <c r="EH167" i="3"/>
  <c r="EI166" i="3"/>
  <c r="EH166" i="3"/>
  <c r="EI165" i="3"/>
  <c r="EH165" i="3"/>
  <c r="EI163" i="3"/>
  <c r="EH163" i="3"/>
  <c r="EI162" i="3"/>
  <c r="EH162" i="3"/>
  <c r="EI161" i="3"/>
  <c r="EH161" i="3"/>
  <c r="EI160" i="3"/>
  <c r="EH160" i="3"/>
  <c r="EI159" i="3"/>
  <c r="EH159" i="3"/>
  <c r="EI158" i="3"/>
  <c r="EH158" i="3"/>
  <c r="EI157" i="3"/>
  <c r="EH157" i="3"/>
  <c r="EI156" i="3"/>
  <c r="EH156" i="3"/>
  <c r="EI155" i="3"/>
  <c r="EH155" i="3"/>
  <c r="EI153" i="3"/>
  <c r="EH153" i="3"/>
  <c r="EI152" i="3"/>
  <c r="EH152" i="3"/>
  <c r="EI150" i="3"/>
  <c r="EH150" i="3"/>
  <c r="EI147" i="3"/>
  <c r="EH147" i="3"/>
  <c r="EI146" i="3"/>
  <c r="EH146" i="3"/>
  <c r="EI143" i="3"/>
  <c r="EH143" i="3"/>
  <c r="EI142" i="3"/>
  <c r="EH142" i="3"/>
  <c r="EI141" i="3"/>
  <c r="EH141" i="3"/>
  <c r="EI140" i="3"/>
  <c r="EH140" i="3"/>
  <c r="EI138" i="3"/>
  <c r="EH138" i="3"/>
  <c r="EI137" i="3"/>
  <c r="EH137" i="3"/>
  <c r="EI136" i="3"/>
  <c r="EH136" i="3"/>
  <c r="EI135" i="3"/>
  <c r="EH135" i="3"/>
  <c r="EI134" i="3"/>
  <c r="EH134" i="3"/>
  <c r="EI133" i="3"/>
  <c r="EH133" i="3"/>
  <c r="EI132" i="3"/>
  <c r="EH132" i="3"/>
  <c r="EI131" i="3"/>
  <c r="EH131" i="3"/>
  <c r="EI130" i="3"/>
  <c r="EH130" i="3"/>
  <c r="EI129" i="3"/>
  <c r="EH129" i="3"/>
  <c r="EI128" i="3"/>
  <c r="EH128" i="3"/>
  <c r="EI127" i="3"/>
  <c r="EH127" i="3"/>
  <c r="EI126" i="3"/>
  <c r="EH126" i="3"/>
  <c r="EI125" i="3"/>
  <c r="EH125" i="3"/>
  <c r="EI124" i="3"/>
  <c r="EH124" i="3"/>
  <c r="EI123" i="3"/>
  <c r="EH123" i="3"/>
  <c r="EI122" i="3"/>
  <c r="EH122" i="3"/>
  <c r="EI121" i="3"/>
  <c r="EH121" i="3"/>
  <c r="EI120" i="3"/>
  <c r="EH120" i="3"/>
  <c r="EI119" i="3"/>
  <c r="EH119" i="3"/>
  <c r="EI118" i="3"/>
  <c r="EH118" i="3"/>
  <c r="EI117" i="3"/>
  <c r="EH117" i="3"/>
  <c r="EI116" i="3"/>
  <c r="EH116" i="3"/>
  <c r="EI115" i="3"/>
  <c r="EH115" i="3"/>
  <c r="EI114" i="3"/>
  <c r="EH114" i="3"/>
  <c r="EI113" i="3"/>
  <c r="EH113" i="3"/>
  <c r="EI111" i="3"/>
  <c r="EH111" i="3"/>
  <c r="EI110" i="3"/>
  <c r="EH110" i="3"/>
  <c r="EI109" i="3"/>
  <c r="EH109" i="3"/>
  <c r="EI108" i="3"/>
  <c r="EH108" i="3"/>
  <c r="EI107" i="3"/>
  <c r="EH107" i="3"/>
  <c r="EI106" i="3"/>
  <c r="EH106" i="3"/>
  <c r="EI105" i="3"/>
  <c r="EH105" i="3"/>
  <c r="EI104" i="3"/>
  <c r="EH104" i="3"/>
  <c r="EI103" i="3"/>
  <c r="EH103" i="3"/>
  <c r="EI102" i="3"/>
  <c r="EH102" i="3"/>
  <c r="EI101" i="3"/>
  <c r="EH101" i="3"/>
  <c r="EI100" i="3"/>
  <c r="EH100" i="3"/>
  <c r="EI99" i="3"/>
  <c r="EH99" i="3"/>
  <c r="EI98" i="3"/>
  <c r="EH98" i="3"/>
  <c r="EI97" i="3"/>
  <c r="EH97" i="3"/>
  <c r="EI96" i="3"/>
  <c r="EH96" i="3"/>
  <c r="EI95" i="3"/>
  <c r="EH95" i="3"/>
  <c r="EI94" i="3"/>
  <c r="EH94" i="3"/>
  <c r="EI93" i="3"/>
  <c r="EH93" i="3"/>
  <c r="EI92" i="3"/>
  <c r="EH92" i="3"/>
  <c r="EI91" i="3"/>
  <c r="EH91" i="3"/>
  <c r="EI90" i="3"/>
  <c r="EH90" i="3"/>
  <c r="EI89" i="3"/>
  <c r="EH89" i="3"/>
  <c r="EI88" i="3"/>
  <c r="EH88" i="3"/>
  <c r="EI87" i="3"/>
  <c r="EH87" i="3"/>
  <c r="EI86" i="3"/>
  <c r="EH86" i="3"/>
  <c r="EI85" i="3"/>
  <c r="EH85" i="3"/>
  <c r="EI84" i="3"/>
  <c r="EH84" i="3"/>
  <c r="EI83" i="3"/>
  <c r="EH83" i="3"/>
  <c r="EI82" i="3"/>
  <c r="EH82" i="3"/>
  <c r="EI81" i="3"/>
  <c r="EH81" i="3"/>
  <c r="EI80" i="3"/>
  <c r="EH80" i="3"/>
  <c r="EI78" i="3"/>
  <c r="EH78" i="3"/>
  <c r="EI76" i="3"/>
  <c r="EH76" i="3"/>
  <c r="EI75" i="3"/>
  <c r="EH75" i="3"/>
  <c r="EI74" i="3"/>
  <c r="EH74" i="3"/>
  <c r="EI72" i="3"/>
  <c r="EH72" i="3"/>
  <c r="EI71" i="3"/>
  <c r="EH71" i="3"/>
  <c r="EI70" i="3"/>
  <c r="EH70" i="3"/>
  <c r="EI69" i="3"/>
  <c r="EH69" i="3"/>
  <c r="EI68" i="3"/>
  <c r="EH68" i="3"/>
  <c r="EI67" i="3"/>
  <c r="EH67" i="3"/>
  <c r="EI66" i="3"/>
  <c r="EH66" i="3"/>
  <c r="EI65" i="3"/>
  <c r="EH65" i="3"/>
  <c r="EI64" i="3"/>
  <c r="EH64" i="3"/>
  <c r="EI63" i="3"/>
  <c r="EH63" i="3"/>
  <c r="EI62" i="3"/>
  <c r="EH62" i="3"/>
  <c r="EI61" i="3"/>
  <c r="EH61" i="3"/>
  <c r="EI60" i="3"/>
  <c r="EH60" i="3"/>
  <c r="EI59" i="3"/>
  <c r="EH59" i="3"/>
  <c r="EI58" i="3"/>
  <c r="EH58" i="3"/>
  <c r="EI57" i="3"/>
  <c r="EH57" i="3"/>
  <c r="EI56" i="3"/>
  <c r="EH56" i="3"/>
  <c r="EI54" i="3"/>
  <c r="EH54" i="3"/>
  <c r="EI52" i="3"/>
  <c r="EH52" i="3"/>
  <c r="EI51" i="3"/>
  <c r="EH51" i="3"/>
  <c r="EI50" i="3"/>
  <c r="EH50" i="3"/>
  <c r="EI48" i="3"/>
  <c r="EH48" i="3"/>
  <c r="EI47" i="3"/>
  <c r="EH47" i="3"/>
  <c r="EI45" i="3"/>
  <c r="EH45" i="3"/>
  <c r="EI44" i="3"/>
  <c r="EH44" i="3"/>
  <c r="EI43" i="3"/>
  <c r="EH43" i="3"/>
  <c r="EI42" i="3"/>
  <c r="EH42" i="3"/>
  <c r="EI40" i="3"/>
  <c r="EH40" i="3"/>
  <c r="EI39" i="3"/>
  <c r="EH39" i="3"/>
  <c r="EI38" i="3"/>
  <c r="EH38" i="3"/>
  <c r="EI37" i="3"/>
  <c r="EH37" i="3"/>
  <c r="EI35" i="3"/>
  <c r="EH35" i="3"/>
  <c r="EI33" i="3"/>
  <c r="EH33" i="3"/>
  <c r="EI31" i="3"/>
  <c r="EH31" i="3"/>
  <c r="EI26" i="3"/>
  <c r="EH26" i="3"/>
  <c r="EI25" i="3"/>
  <c r="EH25" i="3"/>
  <c r="EI24" i="3"/>
  <c r="EH24" i="3"/>
  <c r="EI23" i="3"/>
  <c r="EH23" i="3"/>
  <c r="EI22" i="3"/>
  <c r="EH22" i="3"/>
  <c r="EI21" i="3"/>
  <c r="EH21" i="3"/>
  <c r="EI20" i="3"/>
  <c r="EH20" i="3"/>
  <c r="EI19" i="3"/>
  <c r="EH19" i="3"/>
  <c r="EI18" i="3"/>
  <c r="EH18" i="3"/>
  <c r="EI17" i="3"/>
  <c r="EH17" i="3"/>
  <c r="EI14" i="3"/>
  <c r="EH14" i="3"/>
  <c r="EI13" i="3"/>
  <c r="EH13" i="3"/>
  <c r="EG199" i="3"/>
  <c r="EE199" i="3"/>
  <c r="EG198" i="3"/>
  <c r="EE198" i="3"/>
  <c r="EG197" i="3"/>
  <c r="EE197" i="3"/>
  <c r="EG196" i="3"/>
  <c r="EE196" i="3"/>
  <c r="ED192" i="3"/>
  <c r="EC192" i="3"/>
  <c r="EF191" i="3"/>
  <c r="EG191" i="3" s="1"/>
  <c r="EF190" i="3"/>
  <c r="EG190" i="3" s="1"/>
  <c r="EF189" i="3"/>
  <c r="EG189" i="3" s="1"/>
  <c r="EF188" i="3"/>
  <c r="EG188" i="3" s="1"/>
  <c r="EF187" i="3"/>
  <c r="EG187" i="3" s="1"/>
  <c r="EF177" i="3"/>
  <c r="EG177" i="3" s="1"/>
  <c r="EG176" i="3"/>
  <c r="EF172" i="3"/>
  <c r="EG172" i="3" s="1"/>
  <c r="EG171" i="3"/>
  <c r="EF170" i="3"/>
  <c r="EG170" i="3" s="1"/>
  <c r="EG169" i="3"/>
  <c r="EF168" i="3"/>
  <c r="EG168" i="3" s="1"/>
  <c r="EG165" i="3"/>
  <c r="EF164" i="3"/>
  <c r="EG164" i="3" s="1"/>
  <c r="EG162" i="3"/>
  <c r="EF139" i="3"/>
  <c r="EG139" i="3" s="1"/>
  <c r="EG138" i="3"/>
  <c r="EF151" i="3"/>
  <c r="EG151" i="3" s="1"/>
  <c r="EG150" i="3"/>
  <c r="EF149" i="3"/>
  <c r="EG149" i="3" s="1"/>
  <c r="EF148" i="3"/>
  <c r="EG148" i="3" s="1"/>
  <c r="EF145" i="3"/>
  <c r="EG145" i="3" s="1"/>
  <c r="EF144" i="3"/>
  <c r="EG144" i="3" s="1"/>
  <c r="EG142" i="3"/>
  <c r="EF112" i="3"/>
  <c r="EG112" i="3" s="1"/>
  <c r="EF79" i="3"/>
  <c r="EG79" i="3" s="1"/>
  <c r="EF77" i="3"/>
  <c r="EF73" i="3"/>
  <c r="EF55" i="3"/>
  <c r="EG55" i="3" s="1"/>
  <c r="EG54" i="3"/>
  <c r="EF53" i="3"/>
  <c r="EG53" i="3" s="1"/>
  <c r="EG51" i="3"/>
  <c r="EF49" i="3"/>
  <c r="EG49" i="3" s="1"/>
  <c r="EG48" i="3"/>
  <c r="EF46" i="3"/>
  <c r="EG46" i="3" s="1"/>
  <c r="EF41" i="3"/>
  <c r="EG41" i="3" s="1"/>
  <c r="EF34" i="3"/>
  <c r="EG34" i="3" s="1"/>
  <c r="EF32" i="3"/>
  <c r="EG32" i="3" s="1"/>
  <c r="EF29" i="3"/>
  <c r="EG29" i="3" s="1"/>
  <c r="EF28" i="3"/>
  <c r="EG28" i="3" s="1"/>
  <c r="EF27" i="3"/>
  <c r="EG27" i="3" s="1"/>
  <c r="EF16" i="3"/>
  <c r="EF15" i="3"/>
  <c r="DX14" i="3"/>
  <c r="DY14" i="3"/>
  <c r="DX15" i="3"/>
  <c r="DY15" i="3"/>
  <c r="DX16" i="3"/>
  <c r="DY16" i="3"/>
  <c r="DX17" i="3"/>
  <c r="DY17" i="3"/>
  <c r="DX18" i="3"/>
  <c r="DY18" i="3"/>
  <c r="DX19" i="3"/>
  <c r="DY19" i="3"/>
  <c r="DX20" i="3"/>
  <c r="DY20" i="3"/>
  <c r="DX21" i="3"/>
  <c r="DY21" i="3"/>
  <c r="DX22" i="3"/>
  <c r="DY22" i="3"/>
  <c r="DX24" i="3"/>
  <c r="DY24" i="3"/>
  <c r="DX25" i="3"/>
  <c r="DY25" i="3"/>
  <c r="DX26" i="3"/>
  <c r="DY26" i="3"/>
  <c r="DX29" i="3"/>
  <c r="DY29" i="3"/>
  <c r="DX31" i="3"/>
  <c r="DY31" i="3"/>
  <c r="DX32" i="3"/>
  <c r="DY32" i="3"/>
  <c r="DX33" i="3"/>
  <c r="DY33" i="3"/>
  <c r="DX35" i="3"/>
  <c r="DY35" i="3"/>
  <c r="DX37" i="3"/>
  <c r="DY37" i="3"/>
  <c r="DX38" i="3"/>
  <c r="DY38" i="3"/>
  <c r="DX39" i="3"/>
  <c r="DY39" i="3"/>
  <c r="DX40" i="3"/>
  <c r="DY40" i="3"/>
  <c r="DX41" i="3"/>
  <c r="DY41" i="3"/>
  <c r="DX42" i="3"/>
  <c r="DY42" i="3"/>
  <c r="DX43" i="3"/>
  <c r="DY43" i="3"/>
  <c r="DX44" i="3"/>
  <c r="DY44" i="3"/>
  <c r="DX45" i="3"/>
  <c r="DY45" i="3"/>
  <c r="DX47" i="3"/>
  <c r="DY47" i="3"/>
  <c r="DX48" i="3"/>
  <c r="DY48" i="3"/>
  <c r="DX49" i="3"/>
  <c r="DY49" i="3"/>
  <c r="DX50" i="3"/>
  <c r="DY50" i="3"/>
  <c r="DX51" i="3"/>
  <c r="DY51" i="3"/>
  <c r="DX52" i="3"/>
  <c r="DY52" i="3"/>
  <c r="DX54" i="3"/>
  <c r="DY54" i="3"/>
  <c r="DX55" i="3"/>
  <c r="DY55" i="3"/>
  <c r="DX56" i="3"/>
  <c r="DY56" i="3"/>
  <c r="DX58" i="3"/>
  <c r="DY58" i="3"/>
  <c r="DX59" i="3"/>
  <c r="DY59" i="3"/>
  <c r="DX60" i="3"/>
  <c r="DY60" i="3"/>
  <c r="DX61" i="3"/>
  <c r="DY61" i="3"/>
  <c r="DX62" i="3"/>
  <c r="DY62" i="3"/>
  <c r="DX63" i="3"/>
  <c r="DY63" i="3"/>
  <c r="DX66" i="3"/>
  <c r="DY66" i="3"/>
  <c r="DX67" i="3"/>
  <c r="DY67" i="3"/>
  <c r="DX68" i="3"/>
  <c r="DY68" i="3"/>
  <c r="DX69" i="3"/>
  <c r="DY69" i="3"/>
  <c r="DX70" i="3"/>
  <c r="DY70" i="3"/>
  <c r="DX71" i="3"/>
  <c r="DY71" i="3"/>
  <c r="DX72" i="3"/>
  <c r="DY72" i="3"/>
  <c r="DX73" i="3"/>
  <c r="DY73" i="3"/>
  <c r="DX74" i="3"/>
  <c r="DY74" i="3"/>
  <c r="DX75" i="3"/>
  <c r="DY75" i="3"/>
  <c r="DX76" i="3"/>
  <c r="DY76" i="3"/>
  <c r="DX77" i="3"/>
  <c r="DY77" i="3"/>
  <c r="DX78" i="3"/>
  <c r="DY78" i="3"/>
  <c r="DX80" i="3"/>
  <c r="DY80" i="3"/>
  <c r="DX81" i="3"/>
  <c r="DY81" i="3"/>
  <c r="DX82" i="3"/>
  <c r="DY82" i="3"/>
  <c r="DX83" i="3"/>
  <c r="DY83" i="3"/>
  <c r="DX84" i="3"/>
  <c r="DY84" i="3"/>
  <c r="DX85" i="3"/>
  <c r="DY85" i="3"/>
  <c r="DX86" i="3"/>
  <c r="DY86" i="3"/>
  <c r="DX88" i="3"/>
  <c r="DY88" i="3"/>
  <c r="DX89" i="3"/>
  <c r="DY89" i="3"/>
  <c r="DX90" i="3"/>
  <c r="DY90" i="3"/>
  <c r="DX92" i="3"/>
  <c r="DY92" i="3"/>
  <c r="DX93" i="3"/>
  <c r="DY93" i="3"/>
  <c r="DX94" i="3"/>
  <c r="DY94" i="3"/>
  <c r="DX95" i="3"/>
  <c r="DY95" i="3"/>
  <c r="DX96" i="3"/>
  <c r="DY96" i="3"/>
  <c r="DX97" i="3"/>
  <c r="DY97" i="3"/>
  <c r="DX98" i="3"/>
  <c r="DY98" i="3"/>
  <c r="DX100" i="3"/>
  <c r="DY100" i="3"/>
  <c r="DX102" i="3"/>
  <c r="DY102" i="3"/>
  <c r="DX103" i="3"/>
  <c r="DY103" i="3"/>
  <c r="DX104" i="3"/>
  <c r="DY104" i="3"/>
  <c r="DX106" i="3"/>
  <c r="DY106" i="3"/>
  <c r="DX107" i="3"/>
  <c r="DY107" i="3"/>
  <c r="DX108" i="3"/>
  <c r="DY108" i="3"/>
  <c r="DX109" i="3"/>
  <c r="DY109" i="3"/>
  <c r="DX110" i="3"/>
  <c r="DY110" i="3"/>
  <c r="DX111" i="3"/>
  <c r="DY111" i="3"/>
  <c r="DX112" i="3"/>
  <c r="DY112" i="3"/>
  <c r="DX113" i="3"/>
  <c r="DY113" i="3"/>
  <c r="DX114" i="3"/>
  <c r="DY114" i="3"/>
  <c r="DX115" i="3"/>
  <c r="DY115" i="3"/>
  <c r="DX116" i="3"/>
  <c r="DY116" i="3"/>
  <c r="DX117" i="3"/>
  <c r="DY117" i="3"/>
  <c r="DX118" i="3"/>
  <c r="DY118" i="3"/>
  <c r="DX119" i="3"/>
  <c r="DY119" i="3"/>
  <c r="DX120" i="3"/>
  <c r="DY120" i="3"/>
  <c r="DX121" i="3"/>
  <c r="DY121" i="3"/>
  <c r="DX122" i="3"/>
  <c r="DY122" i="3"/>
  <c r="DX123" i="3"/>
  <c r="DY123" i="3"/>
  <c r="DX124" i="3"/>
  <c r="DY124" i="3"/>
  <c r="DX125" i="3"/>
  <c r="DY125" i="3"/>
  <c r="DX126" i="3"/>
  <c r="DY126" i="3"/>
  <c r="DX127" i="3"/>
  <c r="DY127" i="3"/>
  <c r="DX128" i="3"/>
  <c r="DY128" i="3"/>
  <c r="DX129" i="3"/>
  <c r="DY129" i="3"/>
  <c r="DX130" i="3"/>
  <c r="DY130" i="3"/>
  <c r="DX131" i="3"/>
  <c r="DY131" i="3"/>
  <c r="DX132" i="3"/>
  <c r="DY132" i="3"/>
  <c r="DX133" i="3"/>
  <c r="DY133" i="3"/>
  <c r="DX134" i="3"/>
  <c r="DY134" i="3"/>
  <c r="DX135" i="3"/>
  <c r="DY135" i="3"/>
  <c r="DX136" i="3"/>
  <c r="DY136" i="3"/>
  <c r="DX137" i="3"/>
  <c r="DY137" i="3"/>
  <c r="DX138" i="3"/>
  <c r="DY138" i="3"/>
  <c r="DX139" i="3"/>
  <c r="DY139" i="3"/>
  <c r="DX140" i="3"/>
  <c r="DY140" i="3"/>
  <c r="DX142" i="3"/>
  <c r="DY142" i="3"/>
  <c r="DX143" i="3"/>
  <c r="DY143" i="3"/>
  <c r="DX144" i="3"/>
  <c r="DY144" i="3"/>
  <c r="DX145" i="3"/>
  <c r="DY145" i="3"/>
  <c r="DX146" i="3"/>
  <c r="DY146" i="3"/>
  <c r="DX147" i="3"/>
  <c r="DY147" i="3"/>
  <c r="DX149" i="3"/>
  <c r="DY149" i="3"/>
  <c r="DX150" i="3"/>
  <c r="DY150" i="3"/>
  <c r="DX151" i="3"/>
  <c r="DY151" i="3"/>
  <c r="DX152" i="3"/>
  <c r="DY152" i="3"/>
  <c r="DX153" i="3"/>
  <c r="DY153" i="3"/>
  <c r="DX155" i="3"/>
  <c r="DY155" i="3"/>
  <c r="DX157" i="3"/>
  <c r="DY157" i="3"/>
  <c r="DX158" i="3"/>
  <c r="DY158" i="3"/>
  <c r="DX160" i="3"/>
  <c r="DY160" i="3"/>
  <c r="DX161" i="3"/>
  <c r="DY161" i="3"/>
  <c r="DX162" i="3"/>
  <c r="DY162" i="3"/>
  <c r="DX164" i="3"/>
  <c r="DY164" i="3"/>
  <c r="DX165" i="3"/>
  <c r="DY165" i="3"/>
  <c r="DX167" i="3"/>
  <c r="DY167" i="3"/>
  <c r="DX168" i="3"/>
  <c r="DY168" i="3"/>
  <c r="DX169" i="3"/>
  <c r="DY169" i="3"/>
  <c r="DX171" i="3"/>
  <c r="DY171" i="3"/>
  <c r="DX172" i="3"/>
  <c r="DY172" i="3"/>
  <c r="DX173" i="3"/>
  <c r="DY173" i="3"/>
  <c r="DX175" i="3"/>
  <c r="DY175" i="3"/>
  <c r="DX176" i="3"/>
  <c r="DY176" i="3"/>
  <c r="DX177" i="3"/>
  <c r="DY177" i="3"/>
  <c r="DX178" i="3"/>
  <c r="DY178" i="3"/>
  <c r="DX179" i="3"/>
  <c r="DY179" i="3"/>
  <c r="DY13" i="3"/>
  <c r="DX13" i="3"/>
  <c r="DO179" i="3"/>
  <c r="DN179" i="3"/>
  <c r="DO178" i="3"/>
  <c r="DN178" i="3"/>
  <c r="DO176" i="3"/>
  <c r="DN176" i="3"/>
  <c r="DO175" i="3"/>
  <c r="DN175" i="3"/>
  <c r="DO173" i="3"/>
  <c r="DN173" i="3"/>
  <c r="DO171" i="3"/>
  <c r="DN171" i="3"/>
  <c r="DO170" i="3"/>
  <c r="DN170" i="3"/>
  <c r="DO169" i="3"/>
  <c r="DN169" i="3"/>
  <c r="DO168" i="3"/>
  <c r="DN168" i="3"/>
  <c r="DO167" i="3"/>
  <c r="DN167" i="3"/>
  <c r="DO165" i="3"/>
  <c r="DN165" i="3"/>
  <c r="DO164" i="3"/>
  <c r="DN164" i="3"/>
  <c r="DO163" i="3"/>
  <c r="DN163" i="3"/>
  <c r="DO162" i="3"/>
  <c r="DN162" i="3"/>
  <c r="DO161" i="3"/>
  <c r="DN161" i="3"/>
  <c r="DO160" i="3"/>
  <c r="DN160" i="3"/>
  <c r="DO158" i="3"/>
  <c r="DN158" i="3"/>
  <c r="DO157" i="3"/>
  <c r="DN157" i="3"/>
  <c r="DO156" i="3"/>
  <c r="DN156" i="3"/>
  <c r="DO155" i="3"/>
  <c r="DN155" i="3"/>
  <c r="DO153" i="3"/>
  <c r="DN153" i="3"/>
  <c r="DO152" i="3"/>
  <c r="DN152" i="3"/>
  <c r="DO151" i="3"/>
  <c r="DN151" i="3"/>
  <c r="DO150" i="3"/>
  <c r="DN150" i="3"/>
  <c r="DO148" i="3"/>
  <c r="DN148" i="3"/>
  <c r="DO147" i="3"/>
  <c r="DN147" i="3"/>
  <c r="DO146" i="3"/>
  <c r="DN146" i="3"/>
  <c r="DO145" i="3"/>
  <c r="DN145" i="3"/>
  <c r="DO143" i="3"/>
  <c r="DN143" i="3"/>
  <c r="DO142" i="3"/>
  <c r="DN142" i="3"/>
  <c r="DO141" i="3"/>
  <c r="DN141" i="3"/>
  <c r="DO140" i="3"/>
  <c r="DN140" i="3"/>
  <c r="DO139" i="3"/>
  <c r="DN139" i="3"/>
  <c r="DO138" i="3"/>
  <c r="DN138" i="3"/>
  <c r="DO137" i="3"/>
  <c r="DN137" i="3"/>
  <c r="DO136" i="3"/>
  <c r="DN136" i="3"/>
  <c r="DO135" i="3"/>
  <c r="DN135" i="3"/>
  <c r="DO134" i="3"/>
  <c r="DN134" i="3"/>
  <c r="DO133" i="3"/>
  <c r="DN133" i="3"/>
  <c r="DO132" i="3"/>
  <c r="DN132" i="3"/>
  <c r="DO131" i="3"/>
  <c r="DN131" i="3"/>
  <c r="DO130" i="3"/>
  <c r="DN130" i="3"/>
  <c r="DO129" i="3"/>
  <c r="DN129" i="3"/>
  <c r="DO128" i="3"/>
  <c r="DN128" i="3"/>
  <c r="DO127" i="3"/>
  <c r="DN127" i="3"/>
  <c r="DO126" i="3"/>
  <c r="DN126" i="3"/>
  <c r="DO125" i="3"/>
  <c r="DN125" i="3"/>
  <c r="DO124" i="3"/>
  <c r="DN124" i="3"/>
  <c r="DO123" i="3"/>
  <c r="DN123" i="3"/>
  <c r="DO122" i="3"/>
  <c r="DN122" i="3"/>
  <c r="DO121" i="3"/>
  <c r="DN121" i="3"/>
  <c r="DO120" i="3"/>
  <c r="DN120" i="3"/>
  <c r="DO119" i="3"/>
  <c r="DN119" i="3"/>
  <c r="DO118" i="3"/>
  <c r="DN118" i="3"/>
  <c r="DO117" i="3"/>
  <c r="DN117" i="3"/>
  <c r="DO116" i="3"/>
  <c r="DN116" i="3"/>
  <c r="DO114" i="3"/>
  <c r="DN114" i="3"/>
  <c r="DO112" i="3"/>
  <c r="DN112" i="3"/>
  <c r="DO111" i="3"/>
  <c r="DN111" i="3"/>
  <c r="DO110" i="3"/>
  <c r="DN110" i="3"/>
  <c r="DO109" i="3"/>
  <c r="DN109" i="3"/>
  <c r="DO108" i="3"/>
  <c r="DN108" i="3"/>
  <c r="DO107" i="3"/>
  <c r="DN107" i="3"/>
  <c r="DO106" i="3"/>
  <c r="DN106" i="3"/>
  <c r="DO105" i="3"/>
  <c r="DN105" i="3"/>
  <c r="DO104" i="3"/>
  <c r="DN104" i="3"/>
  <c r="DO103" i="3"/>
  <c r="DN103" i="3"/>
  <c r="DO102" i="3"/>
  <c r="DN102" i="3"/>
  <c r="DO99" i="3"/>
  <c r="DN99" i="3"/>
  <c r="DO98" i="3"/>
  <c r="DN98" i="3"/>
  <c r="DO97" i="3"/>
  <c r="DN97" i="3"/>
  <c r="DO96" i="3"/>
  <c r="DN96" i="3"/>
  <c r="DO95" i="3"/>
  <c r="DN95" i="3"/>
  <c r="DO94" i="3"/>
  <c r="DN94" i="3"/>
  <c r="DO93" i="3"/>
  <c r="DN93" i="3"/>
  <c r="DO92" i="3"/>
  <c r="DN92" i="3"/>
  <c r="DO91" i="3"/>
  <c r="DN91" i="3"/>
  <c r="DO90" i="3"/>
  <c r="DN90" i="3"/>
  <c r="DO89" i="3"/>
  <c r="DN89" i="3"/>
  <c r="DO88" i="3"/>
  <c r="DN88" i="3"/>
  <c r="DO87" i="3"/>
  <c r="DN87" i="3"/>
  <c r="DO86" i="3"/>
  <c r="DN86" i="3"/>
  <c r="DO85" i="3"/>
  <c r="DN85" i="3"/>
  <c r="DO84" i="3"/>
  <c r="DN84" i="3"/>
  <c r="DO83" i="3"/>
  <c r="DN83" i="3"/>
  <c r="DO81" i="3"/>
  <c r="DN81" i="3"/>
  <c r="DO80" i="3"/>
  <c r="DN80" i="3"/>
  <c r="DO78" i="3"/>
  <c r="DN78" i="3"/>
  <c r="DO77" i="3"/>
  <c r="DN77" i="3"/>
  <c r="DO76" i="3"/>
  <c r="DN76" i="3"/>
  <c r="DO75" i="3"/>
  <c r="DN75" i="3"/>
  <c r="DO74" i="3"/>
  <c r="DN74" i="3"/>
  <c r="DO73" i="3"/>
  <c r="DN73" i="3"/>
  <c r="DO72" i="3"/>
  <c r="DN72" i="3"/>
  <c r="DO70" i="3"/>
  <c r="DN70" i="3"/>
  <c r="DO69" i="3"/>
  <c r="DN69" i="3"/>
  <c r="DO68" i="3"/>
  <c r="DN68" i="3"/>
  <c r="DO67" i="3"/>
  <c r="DN67" i="3"/>
  <c r="DO66" i="3"/>
  <c r="DN66" i="3"/>
  <c r="DO64" i="3"/>
  <c r="DN64" i="3"/>
  <c r="DO63" i="3"/>
  <c r="DN63" i="3"/>
  <c r="DO62" i="3"/>
  <c r="DN62" i="3"/>
  <c r="DO61" i="3"/>
  <c r="DN61" i="3"/>
  <c r="DO60" i="3"/>
  <c r="DN60" i="3"/>
  <c r="DO59" i="3"/>
  <c r="DN59" i="3"/>
  <c r="DO58" i="3"/>
  <c r="DN58" i="3"/>
  <c r="DO56" i="3"/>
  <c r="DN56" i="3"/>
  <c r="DO54" i="3"/>
  <c r="DN54" i="3"/>
  <c r="DO52" i="3"/>
  <c r="DN52" i="3"/>
  <c r="DO51" i="3"/>
  <c r="DN51" i="3"/>
  <c r="DO50" i="3"/>
  <c r="DN50" i="3"/>
  <c r="DO48" i="3"/>
  <c r="DN48" i="3"/>
  <c r="DO47" i="3"/>
  <c r="DN47" i="3"/>
  <c r="DO45" i="3"/>
  <c r="DN45" i="3"/>
  <c r="DO44" i="3"/>
  <c r="DN44" i="3"/>
  <c r="DO43" i="3"/>
  <c r="DN43" i="3"/>
  <c r="DO42" i="3"/>
  <c r="DN42" i="3"/>
  <c r="DO40" i="3"/>
  <c r="DN40" i="3"/>
  <c r="DO39" i="3"/>
  <c r="DN39" i="3"/>
  <c r="DO38" i="3"/>
  <c r="DN38" i="3"/>
  <c r="DO37" i="3"/>
  <c r="DN37" i="3"/>
  <c r="DO35" i="3"/>
  <c r="DN35" i="3"/>
  <c r="DO34" i="3"/>
  <c r="DN34" i="3"/>
  <c r="DO33" i="3"/>
  <c r="DN33" i="3"/>
  <c r="DO32" i="3"/>
  <c r="DN32" i="3"/>
  <c r="DO31" i="3"/>
  <c r="DN31" i="3"/>
  <c r="DO29" i="3"/>
  <c r="DN29" i="3"/>
  <c r="DO28" i="3"/>
  <c r="DN28" i="3"/>
  <c r="DO26" i="3"/>
  <c r="DN26" i="3"/>
  <c r="DO25" i="3"/>
  <c r="DN25" i="3"/>
  <c r="DO24" i="3"/>
  <c r="DN24" i="3"/>
  <c r="DO23" i="3"/>
  <c r="DN23" i="3"/>
  <c r="DO22" i="3"/>
  <c r="DN22" i="3"/>
  <c r="DO21" i="3"/>
  <c r="DN21" i="3"/>
  <c r="DO20" i="3"/>
  <c r="DN20" i="3"/>
  <c r="DO19" i="3"/>
  <c r="DN19" i="3"/>
  <c r="DO18" i="3"/>
  <c r="DN18" i="3"/>
  <c r="DO17" i="3"/>
  <c r="DN17" i="3"/>
  <c r="DO16" i="3"/>
  <c r="DN16" i="3"/>
  <c r="DO15" i="3"/>
  <c r="DN15" i="3"/>
  <c r="DO14" i="3"/>
  <c r="DN14" i="3"/>
  <c r="DO13" i="3"/>
  <c r="DN13" i="3"/>
  <c r="DE179" i="3"/>
  <c r="DD179" i="3"/>
  <c r="DE178" i="3"/>
  <c r="DD178" i="3"/>
  <c r="DE177" i="3"/>
  <c r="DD177" i="3"/>
  <c r="DE176" i="3"/>
  <c r="DD176" i="3"/>
  <c r="DE175" i="3"/>
  <c r="DD175" i="3"/>
  <c r="DE172" i="3"/>
  <c r="DD172" i="3"/>
  <c r="DE171" i="3"/>
  <c r="DD171" i="3"/>
  <c r="DE170" i="3"/>
  <c r="DD170" i="3"/>
  <c r="DE169" i="3"/>
  <c r="DD169" i="3"/>
  <c r="DE168" i="3"/>
  <c r="DD168" i="3"/>
  <c r="DE167" i="3"/>
  <c r="DD167" i="3"/>
  <c r="DE165" i="3"/>
  <c r="DD165" i="3"/>
  <c r="DE164" i="3"/>
  <c r="DD164" i="3"/>
  <c r="DE163" i="3"/>
  <c r="DD163" i="3"/>
  <c r="DE162" i="3"/>
  <c r="DD162" i="3"/>
  <c r="DE161" i="3"/>
  <c r="DD161" i="3"/>
  <c r="DE158" i="3"/>
  <c r="DD158" i="3"/>
  <c r="DE157" i="3"/>
  <c r="DD157" i="3"/>
  <c r="DE156" i="3"/>
  <c r="DD156" i="3"/>
  <c r="DE155" i="3"/>
  <c r="DD155" i="3"/>
  <c r="DE153" i="3"/>
  <c r="DD153" i="3"/>
  <c r="DE152" i="3"/>
  <c r="DD152" i="3"/>
  <c r="DE151" i="3"/>
  <c r="DD151" i="3"/>
  <c r="DE150" i="3"/>
  <c r="DD150" i="3"/>
  <c r="DE148" i="3"/>
  <c r="DD148" i="3"/>
  <c r="DE147" i="3"/>
  <c r="DD147" i="3"/>
  <c r="DE146" i="3"/>
  <c r="DD146" i="3"/>
  <c r="DE145" i="3"/>
  <c r="DD145" i="3"/>
  <c r="DE144" i="3"/>
  <c r="DD144" i="3"/>
  <c r="DE143" i="3"/>
  <c r="DD143" i="3"/>
  <c r="DE142" i="3"/>
  <c r="DD142" i="3"/>
  <c r="DE141" i="3"/>
  <c r="DD141" i="3"/>
  <c r="DE140" i="3"/>
  <c r="DD140" i="3"/>
  <c r="DE139" i="3"/>
  <c r="DD139" i="3"/>
  <c r="DE138" i="3"/>
  <c r="DD138" i="3"/>
  <c r="DE137" i="3"/>
  <c r="DD137" i="3"/>
  <c r="DE136" i="3"/>
  <c r="DD136" i="3"/>
  <c r="DE135" i="3"/>
  <c r="DD135" i="3"/>
  <c r="DE134" i="3"/>
  <c r="DD134" i="3"/>
  <c r="DE133" i="3"/>
  <c r="DD133" i="3"/>
  <c r="DE132" i="3"/>
  <c r="DD132" i="3"/>
  <c r="DE131" i="3"/>
  <c r="DD131" i="3"/>
  <c r="DE130" i="3"/>
  <c r="DD130" i="3"/>
  <c r="DE129" i="3"/>
  <c r="DD129" i="3"/>
  <c r="DE128" i="3"/>
  <c r="DD128" i="3"/>
  <c r="DE127" i="3"/>
  <c r="DD127" i="3"/>
  <c r="DE126" i="3"/>
  <c r="DD126" i="3"/>
  <c r="DE125" i="3"/>
  <c r="DD125" i="3"/>
  <c r="DE124" i="3"/>
  <c r="DD124" i="3"/>
  <c r="DE123" i="3"/>
  <c r="DD123" i="3"/>
  <c r="DE122" i="3"/>
  <c r="DD122" i="3"/>
  <c r="DE121" i="3"/>
  <c r="DD121" i="3"/>
  <c r="DE120" i="3"/>
  <c r="DD120" i="3"/>
  <c r="DE119" i="3"/>
  <c r="DD119" i="3"/>
  <c r="DE118" i="3"/>
  <c r="DD118" i="3"/>
  <c r="DE117" i="3"/>
  <c r="DD117" i="3"/>
  <c r="DE116" i="3"/>
  <c r="DD116" i="3"/>
  <c r="DE114" i="3"/>
  <c r="DD114" i="3"/>
  <c r="DE111" i="3"/>
  <c r="DD111" i="3"/>
  <c r="DE110" i="3"/>
  <c r="DD110" i="3"/>
  <c r="DE109" i="3"/>
  <c r="DD109" i="3"/>
  <c r="DE108" i="3"/>
  <c r="DD108" i="3"/>
  <c r="DE107" i="3"/>
  <c r="DD107" i="3"/>
  <c r="DE106" i="3"/>
  <c r="DD106" i="3"/>
  <c r="DE105" i="3"/>
  <c r="DD105" i="3"/>
  <c r="DE104" i="3"/>
  <c r="DD104" i="3"/>
  <c r="DE103" i="3"/>
  <c r="DD103" i="3"/>
  <c r="DE100" i="3"/>
  <c r="DD100" i="3"/>
  <c r="DE99" i="3"/>
  <c r="DD99" i="3"/>
  <c r="DE97" i="3"/>
  <c r="DD97" i="3"/>
  <c r="DE96" i="3"/>
  <c r="DD96" i="3"/>
  <c r="DE95" i="3"/>
  <c r="DD95" i="3"/>
  <c r="DE94" i="3"/>
  <c r="DD94" i="3"/>
  <c r="DE93" i="3"/>
  <c r="DD93" i="3"/>
  <c r="DE92" i="3"/>
  <c r="DD92" i="3"/>
  <c r="DE90" i="3"/>
  <c r="DD90" i="3"/>
  <c r="DE89" i="3"/>
  <c r="DD89" i="3"/>
  <c r="DE88" i="3"/>
  <c r="DD88" i="3"/>
  <c r="DE87" i="3"/>
  <c r="DD87" i="3"/>
  <c r="DE86" i="3"/>
  <c r="DD86" i="3"/>
  <c r="DE85" i="3"/>
  <c r="DD85" i="3"/>
  <c r="DE84" i="3"/>
  <c r="DD84" i="3"/>
  <c r="DE83" i="3"/>
  <c r="DD83" i="3"/>
  <c r="DE80" i="3"/>
  <c r="DD80" i="3"/>
  <c r="DE79" i="3"/>
  <c r="DD79" i="3"/>
  <c r="DE78" i="3"/>
  <c r="DD78" i="3"/>
  <c r="DE77" i="3"/>
  <c r="DD77" i="3"/>
  <c r="DE76" i="3"/>
  <c r="DD76" i="3"/>
  <c r="DE75" i="3"/>
  <c r="DD75" i="3"/>
  <c r="DE74" i="3"/>
  <c r="DD74" i="3"/>
  <c r="DE73" i="3"/>
  <c r="DD73" i="3"/>
  <c r="DE72" i="3"/>
  <c r="DD72" i="3"/>
  <c r="DE71" i="3"/>
  <c r="DD71" i="3"/>
  <c r="DE70" i="3"/>
  <c r="DD70" i="3"/>
  <c r="DE68" i="3"/>
  <c r="DD68" i="3"/>
  <c r="DE67" i="3"/>
  <c r="DD67" i="3"/>
  <c r="DE66" i="3"/>
  <c r="DD66" i="3"/>
  <c r="DE63" i="3"/>
  <c r="DD63" i="3"/>
  <c r="DE62" i="3"/>
  <c r="DD62" i="3"/>
  <c r="DE61" i="3"/>
  <c r="DD61" i="3"/>
  <c r="DE60" i="3"/>
  <c r="DD60" i="3"/>
  <c r="DE59" i="3"/>
  <c r="DD59" i="3"/>
  <c r="DE58" i="3"/>
  <c r="DD58" i="3"/>
  <c r="DE56" i="3"/>
  <c r="DD56" i="3"/>
  <c r="DE54" i="3"/>
  <c r="DD54" i="3"/>
  <c r="DE52" i="3"/>
  <c r="DD52" i="3"/>
  <c r="DE51" i="3"/>
  <c r="DD51" i="3"/>
  <c r="DE50" i="3"/>
  <c r="DD50" i="3"/>
  <c r="DE48" i="3"/>
  <c r="DD48" i="3"/>
  <c r="DE47" i="3"/>
  <c r="DD47" i="3"/>
  <c r="DE45" i="3"/>
  <c r="DD45" i="3"/>
  <c r="DE44" i="3"/>
  <c r="DD44" i="3"/>
  <c r="DE42" i="3"/>
  <c r="DD42" i="3"/>
  <c r="DE41" i="3"/>
  <c r="DD41" i="3"/>
  <c r="DE40" i="3"/>
  <c r="DD40" i="3"/>
  <c r="DE39" i="3"/>
  <c r="DD39" i="3"/>
  <c r="DE38" i="3"/>
  <c r="DD38" i="3"/>
  <c r="DE37" i="3"/>
  <c r="DD37" i="3"/>
  <c r="DE35" i="3"/>
  <c r="DD35" i="3"/>
  <c r="DE34" i="3"/>
  <c r="DD34" i="3"/>
  <c r="DE32" i="3"/>
  <c r="DD32" i="3"/>
  <c r="DE31" i="3"/>
  <c r="DD31" i="3"/>
  <c r="DE29" i="3"/>
  <c r="DD29" i="3"/>
  <c r="DE28" i="3"/>
  <c r="DD28" i="3"/>
  <c r="DE26" i="3"/>
  <c r="DD26" i="3"/>
  <c r="DE25" i="3"/>
  <c r="DD25" i="3"/>
  <c r="DE24" i="3"/>
  <c r="DD24" i="3"/>
  <c r="DE21" i="3"/>
  <c r="DD21" i="3"/>
  <c r="DE20" i="3"/>
  <c r="DD20" i="3"/>
  <c r="DE19" i="3"/>
  <c r="DD19" i="3"/>
  <c r="DE18" i="3"/>
  <c r="DD18" i="3"/>
  <c r="DE17" i="3"/>
  <c r="DD17" i="3"/>
  <c r="DE16" i="3"/>
  <c r="DD16" i="3"/>
  <c r="DE15" i="3"/>
  <c r="DD15" i="3"/>
  <c r="DE14" i="3"/>
  <c r="DD14" i="3"/>
  <c r="DE13" i="3"/>
  <c r="DD13" i="3"/>
  <c r="CU179" i="3"/>
  <c r="CT179" i="3"/>
  <c r="CU178" i="3"/>
  <c r="CT178" i="3"/>
  <c r="CU177" i="3"/>
  <c r="CT177" i="3"/>
  <c r="CU176" i="3"/>
  <c r="CT176" i="3"/>
  <c r="CU175" i="3"/>
  <c r="CT175" i="3"/>
  <c r="CU173" i="3"/>
  <c r="CT173" i="3"/>
  <c r="CU172" i="3"/>
  <c r="CT172" i="3"/>
  <c r="CU171" i="3"/>
  <c r="CT171" i="3"/>
  <c r="CU170" i="3"/>
  <c r="CT170" i="3"/>
  <c r="CU169" i="3"/>
  <c r="CT169" i="3"/>
  <c r="CU168" i="3"/>
  <c r="CT168" i="3"/>
  <c r="CU167" i="3"/>
  <c r="CT167" i="3"/>
  <c r="CU166" i="3"/>
  <c r="CT166" i="3"/>
  <c r="CU165" i="3"/>
  <c r="CT165" i="3"/>
  <c r="CU163" i="3"/>
  <c r="CT163" i="3"/>
  <c r="CU162" i="3"/>
  <c r="CT162" i="3"/>
  <c r="CU161" i="3"/>
  <c r="CT161" i="3"/>
  <c r="CU160" i="3"/>
  <c r="CT160" i="3"/>
  <c r="CU158" i="3"/>
  <c r="CT158" i="3"/>
  <c r="CU157" i="3"/>
  <c r="CT157" i="3"/>
  <c r="CU155" i="3"/>
  <c r="CT155" i="3"/>
  <c r="CU153" i="3"/>
  <c r="CT153" i="3"/>
  <c r="CU152" i="3"/>
  <c r="CT152" i="3"/>
  <c r="CU151" i="3"/>
  <c r="CT151" i="3"/>
  <c r="CU150" i="3"/>
  <c r="CT150" i="3"/>
  <c r="CU149" i="3"/>
  <c r="CT149" i="3"/>
  <c r="CU148" i="3"/>
  <c r="CT148" i="3"/>
  <c r="CU147" i="3"/>
  <c r="CT147" i="3"/>
  <c r="CU146" i="3"/>
  <c r="CT146" i="3"/>
  <c r="CU145" i="3"/>
  <c r="CT145" i="3"/>
  <c r="CU144" i="3"/>
  <c r="CT144" i="3"/>
  <c r="CU143" i="3"/>
  <c r="CT143" i="3"/>
  <c r="CU142" i="3"/>
  <c r="CT142" i="3"/>
  <c r="CU141" i="3"/>
  <c r="CT141" i="3"/>
  <c r="CU140" i="3"/>
  <c r="CT140" i="3"/>
  <c r="CU139" i="3"/>
  <c r="CT139" i="3"/>
  <c r="CU138" i="3"/>
  <c r="CT138" i="3"/>
  <c r="CU137" i="3"/>
  <c r="CT137" i="3"/>
  <c r="CU136" i="3"/>
  <c r="CT136" i="3"/>
  <c r="CU135" i="3"/>
  <c r="CT135" i="3"/>
  <c r="CU134" i="3"/>
  <c r="CT134" i="3"/>
  <c r="CU133" i="3"/>
  <c r="CT133" i="3"/>
  <c r="CU132" i="3"/>
  <c r="CT132" i="3"/>
  <c r="CU131" i="3"/>
  <c r="CT131" i="3"/>
  <c r="CU128" i="3"/>
  <c r="CT128" i="3"/>
  <c r="CU126" i="3"/>
  <c r="CT126" i="3"/>
  <c r="CU125" i="3"/>
  <c r="CT125" i="3"/>
  <c r="CU124" i="3"/>
  <c r="CT124" i="3"/>
  <c r="CU123" i="3"/>
  <c r="CT123" i="3"/>
  <c r="CU121" i="3"/>
  <c r="CT121" i="3"/>
  <c r="CU120" i="3"/>
  <c r="CT120" i="3"/>
  <c r="CU119" i="3"/>
  <c r="CT119" i="3"/>
  <c r="CU118" i="3"/>
  <c r="CT118" i="3"/>
  <c r="CU117" i="3"/>
  <c r="CT117" i="3"/>
  <c r="CU116" i="3"/>
  <c r="CT116" i="3"/>
  <c r="CU113" i="3"/>
  <c r="CT113" i="3"/>
  <c r="CU112" i="3"/>
  <c r="CT112" i="3"/>
  <c r="CU111" i="3"/>
  <c r="CT111" i="3"/>
  <c r="CU110" i="3"/>
  <c r="CT110" i="3"/>
  <c r="CU109" i="3"/>
  <c r="CT109" i="3"/>
  <c r="CU108" i="3"/>
  <c r="CT108" i="3"/>
  <c r="CU107" i="3"/>
  <c r="CT107" i="3"/>
  <c r="CU106" i="3"/>
  <c r="CT106" i="3"/>
  <c r="CU105" i="3"/>
  <c r="CT105" i="3"/>
  <c r="CU104" i="3"/>
  <c r="CT104" i="3"/>
  <c r="CU103" i="3"/>
  <c r="CT103" i="3"/>
  <c r="CU102" i="3"/>
  <c r="CT102" i="3"/>
  <c r="CU100" i="3"/>
  <c r="CT100" i="3"/>
  <c r="CU99" i="3"/>
  <c r="CT99" i="3"/>
  <c r="CU96" i="3"/>
  <c r="CT96" i="3"/>
  <c r="CU95" i="3"/>
  <c r="CT95" i="3"/>
  <c r="CU93" i="3"/>
  <c r="CT93" i="3"/>
  <c r="CU92" i="3"/>
  <c r="CT92" i="3"/>
  <c r="CU90" i="3"/>
  <c r="CT90" i="3"/>
  <c r="CU89" i="3"/>
  <c r="CT89" i="3"/>
  <c r="CU87" i="3"/>
  <c r="CT87" i="3"/>
  <c r="CU86" i="3"/>
  <c r="CT86" i="3"/>
  <c r="CU84" i="3"/>
  <c r="CT84" i="3"/>
  <c r="CU83" i="3"/>
  <c r="CT83" i="3"/>
  <c r="CU79" i="3"/>
  <c r="CT79" i="3"/>
  <c r="CU77" i="3"/>
  <c r="CT77" i="3"/>
  <c r="CU76" i="3"/>
  <c r="CT76" i="3"/>
  <c r="CU75" i="3"/>
  <c r="CT75" i="3"/>
  <c r="CU74" i="3"/>
  <c r="CT74" i="3"/>
  <c r="CU73" i="3"/>
  <c r="CT73" i="3"/>
  <c r="CU72" i="3"/>
  <c r="CT72" i="3"/>
  <c r="CU70" i="3"/>
  <c r="CT70" i="3"/>
  <c r="CU68" i="3"/>
  <c r="CT68" i="3"/>
  <c r="CU67" i="3"/>
  <c r="CT67" i="3"/>
  <c r="CU66" i="3"/>
  <c r="CT66" i="3"/>
  <c r="CU65" i="3"/>
  <c r="CT65" i="3"/>
  <c r="CU64" i="3"/>
  <c r="CT64" i="3"/>
  <c r="CU63" i="3"/>
  <c r="CT63" i="3"/>
  <c r="CU62" i="3"/>
  <c r="CT62" i="3"/>
  <c r="CU61" i="3"/>
  <c r="CT61" i="3"/>
  <c r="CU60" i="3"/>
  <c r="CT60" i="3"/>
  <c r="CU59" i="3"/>
  <c r="CT59" i="3"/>
  <c r="CU57" i="3"/>
  <c r="CT57" i="3"/>
  <c r="CU56" i="3"/>
  <c r="CT56" i="3"/>
  <c r="CU54" i="3"/>
  <c r="CT54" i="3"/>
  <c r="CU53" i="3"/>
  <c r="CT53" i="3"/>
  <c r="CU52" i="3"/>
  <c r="CT52" i="3"/>
  <c r="CU51" i="3"/>
  <c r="CT51" i="3"/>
  <c r="CU49" i="3"/>
  <c r="CT49" i="3"/>
  <c r="CU48" i="3"/>
  <c r="CT48" i="3"/>
  <c r="CU47" i="3"/>
  <c r="CT47" i="3"/>
  <c r="CU46" i="3"/>
  <c r="CT46" i="3"/>
  <c r="CU45" i="3"/>
  <c r="CT45" i="3"/>
  <c r="CU44" i="3"/>
  <c r="CT44" i="3"/>
  <c r="CU43" i="3"/>
  <c r="CT43" i="3"/>
  <c r="CU42" i="3"/>
  <c r="CT42" i="3"/>
  <c r="CU41" i="3"/>
  <c r="CT41" i="3"/>
  <c r="CU40" i="3"/>
  <c r="CT40" i="3"/>
  <c r="CU39" i="3"/>
  <c r="CT39" i="3"/>
  <c r="CU38" i="3"/>
  <c r="CT38" i="3"/>
  <c r="CU35" i="3"/>
  <c r="CT35" i="3"/>
  <c r="CU34" i="3"/>
  <c r="CT34" i="3"/>
  <c r="CU33" i="3"/>
  <c r="CT33" i="3"/>
  <c r="CU32" i="3"/>
  <c r="CT32" i="3"/>
  <c r="CU28" i="3"/>
  <c r="CT28" i="3"/>
  <c r="CU27" i="3"/>
  <c r="CT27" i="3"/>
  <c r="CU26" i="3"/>
  <c r="CT26" i="3"/>
  <c r="CU25" i="3"/>
  <c r="CT25" i="3"/>
  <c r="CU23" i="3"/>
  <c r="CT23" i="3"/>
  <c r="CU21" i="3"/>
  <c r="CT21" i="3"/>
  <c r="CU20" i="3"/>
  <c r="CT20" i="3"/>
  <c r="CU19" i="3"/>
  <c r="CT19" i="3"/>
  <c r="CU17" i="3"/>
  <c r="CT17" i="3"/>
  <c r="CU16" i="3"/>
  <c r="CT16" i="3"/>
  <c r="CU15" i="3"/>
  <c r="CT15" i="3"/>
  <c r="CU14" i="3"/>
  <c r="CT14" i="3"/>
  <c r="CU13" i="3"/>
  <c r="CT13" i="3"/>
  <c r="CK179" i="3"/>
  <c r="CJ179" i="3"/>
  <c r="CK178" i="3"/>
  <c r="CJ178" i="3"/>
  <c r="CK177" i="3"/>
  <c r="CJ177" i="3"/>
  <c r="CK176" i="3"/>
  <c r="CJ176" i="3"/>
  <c r="CK175" i="3"/>
  <c r="CJ175" i="3"/>
  <c r="CK172" i="3"/>
  <c r="CJ172" i="3"/>
  <c r="CK171" i="3"/>
  <c r="CJ171" i="3"/>
  <c r="CK170" i="3"/>
  <c r="CJ170" i="3"/>
  <c r="CK169" i="3"/>
  <c r="CJ169" i="3"/>
  <c r="CK168" i="3"/>
  <c r="CJ168" i="3"/>
  <c r="CK167" i="3"/>
  <c r="CJ167" i="3"/>
  <c r="CK165" i="3"/>
  <c r="CJ165" i="3"/>
  <c r="CK164" i="3"/>
  <c r="CJ164" i="3"/>
  <c r="CK163" i="3"/>
  <c r="CJ163" i="3"/>
  <c r="CK162" i="3"/>
  <c r="CJ162" i="3"/>
  <c r="CK161" i="3"/>
  <c r="CJ161" i="3"/>
  <c r="CK160" i="3"/>
  <c r="CJ160" i="3"/>
  <c r="CK158" i="3"/>
  <c r="CJ158" i="3"/>
  <c r="CK157" i="3"/>
  <c r="CJ157" i="3"/>
  <c r="CK156" i="3"/>
  <c r="CJ156" i="3"/>
  <c r="CK155" i="3"/>
  <c r="CJ155" i="3"/>
  <c r="CK153" i="3"/>
  <c r="CJ153" i="3"/>
  <c r="CK152" i="3"/>
  <c r="CJ152" i="3"/>
  <c r="CK151" i="3"/>
  <c r="CJ151" i="3"/>
  <c r="CK150" i="3"/>
  <c r="CJ150" i="3"/>
  <c r="CK149" i="3"/>
  <c r="CJ149" i="3"/>
  <c r="CK148" i="3"/>
  <c r="CJ148" i="3"/>
  <c r="CK147" i="3"/>
  <c r="CJ147" i="3"/>
  <c r="CK146" i="3"/>
  <c r="CJ146" i="3"/>
  <c r="CK145" i="3"/>
  <c r="CJ145" i="3"/>
  <c r="CK144" i="3"/>
  <c r="CJ144" i="3"/>
  <c r="CK143" i="3"/>
  <c r="CJ143" i="3"/>
  <c r="CK142" i="3"/>
  <c r="CJ142" i="3"/>
  <c r="CK140" i="3"/>
  <c r="CJ140" i="3"/>
  <c r="CK139" i="3"/>
  <c r="CJ139" i="3"/>
  <c r="CK138" i="3"/>
  <c r="CJ138" i="3"/>
  <c r="CK137" i="3"/>
  <c r="CJ137" i="3"/>
  <c r="CK136" i="3"/>
  <c r="CJ136" i="3"/>
  <c r="CK135" i="3"/>
  <c r="CJ135" i="3"/>
  <c r="CK133" i="3"/>
  <c r="CJ133" i="3"/>
  <c r="CK132" i="3"/>
  <c r="CJ132" i="3"/>
  <c r="CK131" i="3"/>
  <c r="CJ131" i="3"/>
  <c r="CK130" i="3"/>
  <c r="CJ130" i="3"/>
  <c r="CK129" i="3"/>
  <c r="CJ129" i="3"/>
  <c r="CK128" i="3"/>
  <c r="CJ128" i="3"/>
  <c r="CK127" i="3"/>
  <c r="CJ127" i="3"/>
  <c r="CK126" i="3"/>
  <c r="CJ126" i="3"/>
  <c r="CK125" i="3"/>
  <c r="CJ125" i="3"/>
  <c r="CK124" i="3"/>
  <c r="CJ124" i="3"/>
  <c r="CK123" i="3"/>
  <c r="CJ123" i="3"/>
  <c r="CK122" i="3"/>
  <c r="CJ122" i="3"/>
  <c r="CK120" i="3"/>
  <c r="CJ120" i="3"/>
  <c r="CK119" i="3"/>
  <c r="CJ119" i="3"/>
  <c r="CK117" i="3"/>
  <c r="CJ117" i="3"/>
  <c r="CK116" i="3"/>
  <c r="CJ116" i="3"/>
  <c r="CK115" i="3"/>
  <c r="CJ115" i="3"/>
  <c r="CK114" i="3"/>
  <c r="CJ114" i="3"/>
  <c r="CK113" i="3"/>
  <c r="CJ113" i="3"/>
  <c r="CK111" i="3"/>
  <c r="CJ111" i="3"/>
  <c r="CK110" i="3"/>
  <c r="CJ110" i="3"/>
  <c r="CK109" i="3"/>
  <c r="CJ109" i="3"/>
  <c r="CK108" i="3"/>
  <c r="CJ108" i="3"/>
  <c r="CK107" i="3"/>
  <c r="CJ107" i="3"/>
  <c r="CK106" i="3"/>
  <c r="CJ106" i="3"/>
  <c r="CK105" i="3"/>
  <c r="CJ105" i="3"/>
  <c r="CK104" i="3"/>
  <c r="CJ104" i="3"/>
  <c r="CK103" i="3"/>
  <c r="CJ103" i="3"/>
  <c r="CK102" i="3"/>
  <c r="CJ102" i="3"/>
  <c r="CK100" i="3"/>
  <c r="CJ100" i="3"/>
  <c r="CK98" i="3"/>
  <c r="CJ98" i="3"/>
  <c r="CK97" i="3"/>
  <c r="CJ97" i="3"/>
  <c r="CK96" i="3"/>
  <c r="CJ96" i="3"/>
  <c r="CK95" i="3"/>
  <c r="CJ95" i="3"/>
  <c r="CK94" i="3"/>
  <c r="CJ94" i="3"/>
  <c r="CK93" i="3"/>
  <c r="CJ93" i="3"/>
  <c r="CK92" i="3"/>
  <c r="CJ92" i="3"/>
  <c r="CK91" i="3"/>
  <c r="CJ91" i="3"/>
  <c r="CK90" i="3"/>
  <c r="CJ90" i="3"/>
  <c r="CK88" i="3"/>
  <c r="CJ88" i="3"/>
  <c r="CK87" i="3"/>
  <c r="CJ87" i="3"/>
  <c r="CK85" i="3"/>
  <c r="CJ85" i="3"/>
  <c r="CK84" i="3"/>
  <c r="CJ84" i="3"/>
  <c r="CK83" i="3"/>
  <c r="CJ83" i="3"/>
  <c r="CK81" i="3"/>
  <c r="CJ81" i="3"/>
  <c r="CK77" i="3"/>
  <c r="CJ77" i="3"/>
  <c r="CK76" i="3"/>
  <c r="CJ76" i="3"/>
  <c r="CK75" i="3"/>
  <c r="CJ75" i="3"/>
  <c r="CK74" i="3"/>
  <c r="CJ74" i="3"/>
  <c r="CK73" i="3"/>
  <c r="CJ73" i="3"/>
  <c r="CK72" i="3"/>
  <c r="CJ72" i="3"/>
  <c r="CK71" i="3"/>
  <c r="CJ71" i="3"/>
  <c r="CK70" i="3"/>
  <c r="CJ70" i="3"/>
  <c r="CK69" i="3"/>
  <c r="CJ69" i="3"/>
  <c r="CK67" i="3"/>
  <c r="CJ67" i="3"/>
  <c r="CK66" i="3"/>
  <c r="CJ66" i="3"/>
  <c r="CK64" i="3"/>
  <c r="CJ64" i="3"/>
  <c r="CK63" i="3"/>
  <c r="CJ63" i="3"/>
  <c r="CK62" i="3"/>
  <c r="CJ62" i="3"/>
  <c r="CK61" i="3"/>
  <c r="CJ61" i="3"/>
  <c r="CK60" i="3"/>
  <c r="CJ60" i="3"/>
  <c r="CK59" i="3"/>
  <c r="CJ59" i="3"/>
  <c r="CK56" i="3"/>
  <c r="CJ56" i="3"/>
  <c r="CK55" i="3"/>
  <c r="CJ55" i="3"/>
  <c r="CK54" i="3"/>
  <c r="CJ54" i="3"/>
  <c r="CK52" i="3"/>
  <c r="CJ52" i="3"/>
  <c r="CK51" i="3"/>
  <c r="CJ51" i="3"/>
  <c r="CK50" i="3"/>
  <c r="CJ50" i="3"/>
  <c r="CK47" i="3"/>
  <c r="CJ47" i="3"/>
  <c r="CK45" i="3"/>
  <c r="CJ45" i="3"/>
  <c r="CK44" i="3"/>
  <c r="CJ44" i="3"/>
  <c r="CK42" i="3"/>
  <c r="CJ42" i="3"/>
  <c r="CK40" i="3"/>
  <c r="CJ40" i="3"/>
  <c r="CK39" i="3"/>
  <c r="CJ39" i="3"/>
  <c r="CK38" i="3"/>
  <c r="CJ38" i="3"/>
  <c r="CK37" i="3"/>
  <c r="CJ37" i="3"/>
  <c r="CK35" i="3"/>
  <c r="CJ35" i="3"/>
  <c r="CK34" i="3"/>
  <c r="CJ34" i="3"/>
  <c r="CK33" i="3"/>
  <c r="CJ33" i="3"/>
  <c r="CK32" i="3"/>
  <c r="CJ32" i="3"/>
  <c r="CK28" i="3"/>
  <c r="CJ28" i="3"/>
  <c r="CK25" i="3"/>
  <c r="CJ25" i="3"/>
  <c r="CK24" i="3"/>
  <c r="CJ24" i="3"/>
  <c r="CK21" i="3"/>
  <c r="CJ21" i="3"/>
  <c r="CK20" i="3"/>
  <c r="CJ20" i="3"/>
  <c r="CK19" i="3"/>
  <c r="CJ19" i="3"/>
  <c r="CK18" i="3"/>
  <c r="CJ18" i="3"/>
  <c r="CK17" i="3"/>
  <c r="CJ17" i="3"/>
  <c r="CK16" i="3"/>
  <c r="CJ16" i="3"/>
  <c r="CK15" i="3"/>
  <c r="CJ15" i="3"/>
  <c r="CK14" i="3"/>
  <c r="CJ14" i="3"/>
  <c r="CK13" i="3"/>
  <c r="CJ13" i="3"/>
  <c r="BZ14" i="3"/>
  <c r="CA14" i="3"/>
  <c r="BZ15" i="3"/>
  <c r="CA15" i="3"/>
  <c r="BZ16" i="3"/>
  <c r="CA16" i="3"/>
  <c r="BZ17" i="3"/>
  <c r="CA17" i="3"/>
  <c r="BZ18" i="3"/>
  <c r="CA18" i="3"/>
  <c r="BZ19" i="3"/>
  <c r="CA19" i="3"/>
  <c r="BZ20" i="3"/>
  <c r="CA20" i="3"/>
  <c r="BZ21" i="3"/>
  <c r="CA21" i="3"/>
  <c r="BZ24" i="3"/>
  <c r="CA24" i="3"/>
  <c r="BZ25" i="3"/>
  <c r="CA25" i="3"/>
  <c r="BZ26" i="3"/>
  <c r="CA26" i="3"/>
  <c r="BZ27" i="3"/>
  <c r="CA27" i="3"/>
  <c r="BZ28" i="3"/>
  <c r="CA28" i="3"/>
  <c r="BZ29" i="3"/>
  <c r="CA29" i="3"/>
  <c r="BZ31" i="3"/>
  <c r="CA31" i="3"/>
  <c r="BZ32" i="3"/>
  <c r="CA32" i="3"/>
  <c r="BZ33" i="3"/>
  <c r="CA33" i="3"/>
  <c r="BZ34" i="3"/>
  <c r="CA34" i="3"/>
  <c r="BZ35" i="3"/>
  <c r="CA35" i="3"/>
  <c r="BZ37" i="3"/>
  <c r="CA37" i="3"/>
  <c r="BZ41" i="3"/>
  <c r="CA41" i="3"/>
  <c r="BZ42" i="3"/>
  <c r="CA42" i="3"/>
  <c r="BZ43" i="3"/>
  <c r="CA43" i="3"/>
  <c r="BZ44" i="3"/>
  <c r="CA44" i="3"/>
  <c r="BZ45" i="3"/>
  <c r="CA45" i="3"/>
  <c r="BZ46" i="3"/>
  <c r="CA46" i="3"/>
  <c r="BZ47" i="3"/>
  <c r="CA47" i="3"/>
  <c r="BZ49" i="3"/>
  <c r="CA49" i="3"/>
  <c r="BZ50" i="3"/>
  <c r="CA50" i="3"/>
  <c r="BZ51" i="3"/>
  <c r="CA51" i="3"/>
  <c r="BZ54" i="3"/>
  <c r="CA54" i="3"/>
  <c r="BZ55" i="3"/>
  <c r="CA55" i="3"/>
  <c r="BZ56" i="3"/>
  <c r="CA56" i="3"/>
  <c r="BZ57" i="3"/>
  <c r="CA57" i="3"/>
  <c r="BZ58" i="3"/>
  <c r="CA58" i="3"/>
  <c r="BZ60" i="3"/>
  <c r="CA60" i="3"/>
  <c r="BZ63" i="3"/>
  <c r="CA63" i="3"/>
  <c r="BZ65" i="3"/>
  <c r="CA65" i="3"/>
  <c r="BZ67" i="3"/>
  <c r="CA67" i="3"/>
  <c r="BZ68" i="3"/>
  <c r="CA68" i="3"/>
  <c r="BZ70" i="3"/>
  <c r="CA70" i="3"/>
  <c r="BZ71" i="3"/>
  <c r="CA71" i="3"/>
  <c r="BZ72" i="3"/>
  <c r="CA72" i="3"/>
  <c r="BZ73" i="3"/>
  <c r="CA73" i="3"/>
  <c r="BZ74" i="3"/>
  <c r="CA74" i="3"/>
  <c r="BZ76" i="3"/>
  <c r="CA76" i="3"/>
  <c r="BZ77" i="3"/>
  <c r="CA77" i="3"/>
  <c r="BZ78" i="3"/>
  <c r="CA78" i="3"/>
  <c r="BZ79" i="3"/>
  <c r="CA79" i="3"/>
  <c r="BZ80" i="3"/>
  <c r="CA80" i="3"/>
  <c r="BZ81" i="3"/>
  <c r="CA81" i="3"/>
  <c r="BZ82" i="3"/>
  <c r="CA82" i="3"/>
  <c r="BZ83" i="3"/>
  <c r="CA83" i="3"/>
  <c r="BZ84" i="3"/>
  <c r="CA84" i="3"/>
  <c r="BZ85" i="3"/>
  <c r="CA85" i="3"/>
  <c r="BZ86" i="3"/>
  <c r="CA86" i="3"/>
  <c r="BZ88" i="3"/>
  <c r="CA88" i="3"/>
  <c r="BZ89" i="3"/>
  <c r="CA89" i="3"/>
  <c r="BZ92" i="3"/>
  <c r="CA92" i="3"/>
  <c r="BZ93" i="3"/>
  <c r="CA93" i="3"/>
  <c r="BZ94" i="3"/>
  <c r="CA94" i="3"/>
  <c r="BZ96" i="3"/>
  <c r="CA96" i="3"/>
  <c r="BZ97" i="3"/>
  <c r="CA97" i="3"/>
  <c r="BZ99" i="3"/>
  <c r="CA99" i="3"/>
  <c r="BZ101" i="3"/>
  <c r="CA101" i="3"/>
  <c r="BZ102" i="3"/>
  <c r="CA102" i="3"/>
  <c r="BZ103" i="3"/>
  <c r="CA103" i="3"/>
  <c r="BZ104" i="3"/>
  <c r="CA104" i="3"/>
  <c r="BZ105" i="3"/>
  <c r="CA105" i="3"/>
  <c r="BZ106" i="3"/>
  <c r="CA106" i="3"/>
  <c r="BZ107" i="3"/>
  <c r="CA107" i="3"/>
  <c r="BZ109" i="3"/>
  <c r="CA109" i="3"/>
  <c r="BZ111" i="3"/>
  <c r="CA111" i="3"/>
  <c r="BZ112" i="3"/>
  <c r="CA112" i="3"/>
  <c r="BZ114" i="3"/>
  <c r="CA114" i="3"/>
  <c r="BZ116" i="3"/>
  <c r="CA116" i="3"/>
  <c r="BZ118" i="3"/>
  <c r="CA118" i="3"/>
  <c r="BZ120" i="3"/>
  <c r="CA120" i="3"/>
  <c r="BZ121" i="3"/>
  <c r="CA121" i="3"/>
  <c r="BZ122" i="3"/>
  <c r="CA122" i="3"/>
  <c r="BZ125" i="3"/>
  <c r="CA125" i="3"/>
  <c r="BZ126" i="3"/>
  <c r="CA126" i="3"/>
  <c r="BZ127" i="3"/>
  <c r="CA127" i="3"/>
  <c r="BZ128" i="3"/>
  <c r="CA128" i="3"/>
  <c r="BZ129" i="3"/>
  <c r="CA129" i="3"/>
  <c r="BZ134" i="3"/>
  <c r="CA134" i="3"/>
  <c r="BZ137" i="3"/>
  <c r="CA137" i="3"/>
  <c r="BZ138" i="3"/>
  <c r="CA138" i="3"/>
  <c r="BZ139" i="3"/>
  <c r="CA139" i="3"/>
  <c r="BZ140" i="3"/>
  <c r="CA140" i="3"/>
  <c r="BZ141" i="3"/>
  <c r="CA141" i="3"/>
  <c r="BZ142" i="3"/>
  <c r="CA142" i="3"/>
  <c r="BZ143" i="3"/>
  <c r="CA143" i="3"/>
  <c r="BZ144" i="3"/>
  <c r="CA144" i="3"/>
  <c r="BZ145" i="3"/>
  <c r="CA145" i="3"/>
  <c r="BZ146" i="3"/>
  <c r="CA146" i="3"/>
  <c r="BZ147" i="3"/>
  <c r="CA147" i="3"/>
  <c r="BZ148" i="3"/>
  <c r="CA148" i="3"/>
  <c r="BZ149" i="3"/>
  <c r="CA149" i="3"/>
  <c r="BZ150" i="3"/>
  <c r="CA150" i="3"/>
  <c r="BZ151" i="3"/>
  <c r="CA151" i="3"/>
  <c r="BZ152" i="3"/>
  <c r="CA152" i="3"/>
  <c r="BZ153" i="3"/>
  <c r="CA153" i="3"/>
  <c r="BZ155" i="3"/>
  <c r="CA155" i="3"/>
  <c r="BZ156" i="3"/>
  <c r="CA156" i="3"/>
  <c r="BZ160" i="3"/>
  <c r="CA160" i="3"/>
  <c r="BZ162" i="3"/>
  <c r="CA162" i="3"/>
  <c r="BZ163" i="3"/>
  <c r="CA163" i="3"/>
  <c r="BZ164" i="3"/>
  <c r="CA164" i="3"/>
  <c r="BZ165" i="3"/>
  <c r="CA165" i="3"/>
  <c r="BZ168" i="3"/>
  <c r="CA168" i="3"/>
  <c r="BZ169" i="3"/>
  <c r="CA169" i="3"/>
  <c r="BZ170" i="3"/>
  <c r="CA170" i="3"/>
  <c r="BZ171" i="3"/>
  <c r="CA171" i="3"/>
  <c r="BZ172" i="3"/>
  <c r="CA172" i="3"/>
  <c r="BZ173" i="3"/>
  <c r="CA173" i="3"/>
  <c r="BZ176" i="3"/>
  <c r="CA176" i="3"/>
  <c r="BZ177" i="3"/>
  <c r="CA177" i="3"/>
  <c r="BZ178" i="3"/>
  <c r="CA178" i="3"/>
  <c r="BZ179" i="3"/>
  <c r="CA179" i="3"/>
  <c r="CA13" i="3"/>
  <c r="BZ13" i="3"/>
  <c r="DU199" i="3"/>
  <c r="DU198" i="3"/>
  <c r="DU197" i="3"/>
  <c r="DU196" i="3"/>
  <c r="DT192" i="3"/>
  <c r="DS192" i="3"/>
  <c r="DW191" i="3"/>
  <c r="DW190" i="3"/>
  <c r="DV189" i="3"/>
  <c r="DW189" i="3" s="1"/>
  <c r="DW188" i="3"/>
  <c r="DV187" i="3"/>
  <c r="DW187" i="3" s="1"/>
  <c r="DW186" i="3"/>
  <c r="DV174" i="3"/>
  <c r="DW171" i="3"/>
  <c r="DV170" i="3"/>
  <c r="DW169" i="3"/>
  <c r="DV166" i="3"/>
  <c r="DW165" i="3"/>
  <c r="DV163" i="3"/>
  <c r="DW162" i="3"/>
  <c r="DV159" i="3"/>
  <c r="DV156" i="3"/>
  <c r="DW155" i="3"/>
  <c r="DV148" i="3"/>
  <c r="DW142" i="3"/>
  <c r="DV141" i="3"/>
  <c r="DW140" i="3"/>
  <c r="DV105" i="3"/>
  <c r="DV101" i="3"/>
  <c r="DV99" i="3"/>
  <c r="DV91" i="3"/>
  <c r="DV87" i="3"/>
  <c r="DV79" i="3"/>
  <c r="DV65" i="3"/>
  <c r="DV64" i="3"/>
  <c r="DW63" i="3"/>
  <c r="DV57" i="3"/>
  <c r="DV53" i="3"/>
  <c r="DW49" i="3"/>
  <c r="DV46" i="3"/>
  <c r="DV34" i="3"/>
  <c r="DV28" i="3"/>
  <c r="DV27" i="3"/>
  <c r="DV23" i="3"/>
  <c r="DK199" i="3"/>
  <c r="DK198" i="3"/>
  <c r="DK197" i="3"/>
  <c r="DK196" i="3"/>
  <c r="DK192" i="3"/>
  <c r="DJ192" i="3"/>
  <c r="DI192" i="3"/>
  <c r="DL191" i="3"/>
  <c r="DM191" i="3" s="1"/>
  <c r="DL190" i="3"/>
  <c r="DM190" i="3" s="1"/>
  <c r="DM189" i="3"/>
  <c r="DL188" i="3"/>
  <c r="DM188" i="3" s="1"/>
  <c r="DL187" i="3"/>
  <c r="DM187" i="3" s="1"/>
  <c r="DL177" i="3"/>
  <c r="DL174" i="3"/>
  <c r="DL172" i="3"/>
  <c r="DL166" i="3"/>
  <c r="DL159" i="3"/>
  <c r="DL149" i="3"/>
  <c r="DL144" i="3"/>
  <c r="DL115" i="3"/>
  <c r="DL113" i="3"/>
  <c r="DL101" i="3"/>
  <c r="DL100" i="3"/>
  <c r="DL82" i="3"/>
  <c r="DL79" i="3"/>
  <c r="DL71" i="3"/>
  <c r="DL65" i="3"/>
  <c r="DL57" i="3"/>
  <c r="DL55" i="3"/>
  <c r="DL53" i="3"/>
  <c r="DL49" i="3"/>
  <c r="DL46" i="3"/>
  <c r="DL41" i="3"/>
  <c r="DL27" i="3"/>
  <c r="DA199" i="3"/>
  <c r="DA198" i="3"/>
  <c r="DA197" i="3"/>
  <c r="DA196" i="3"/>
  <c r="DA192" i="3"/>
  <c r="CZ192" i="3"/>
  <c r="CY192" i="3"/>
  <c r="DC191" i="3"/>
  <c r="DB190" i="3"/>
  <c r="DC190" i="3" s="1"/>
  <c r="DB189" i="3"/>
  <c r="DC189" i="3" s="1"/>
  <c r="DB188" i="3"/>
  <c r="DC188" i="3" s="1"/>
  <c r="DB187" i="3"/>
  <c r="DC187" i="3" s="1"/>
  <c r="DB174" i="3"/>
  <c r="DB173" i="3"/>
  <c r="DC171" i="3"/>
  <c r="DB166" i="3"/>
  <c r="DB160" i="3"/>
  <c r="DB159" i="3"/>
  <c r="DB149" i="3"/>
  <c r="DB115" i="3"/>
  <c r="DB113" i="3"/>
  <c r="DB112" i="3"/>
  <c r="DB102" i="3"/>
  <c r="DB101" i="3"/>
  <c r="DB98" i="3"/>
  <c r="DB91" i="3"/>
  <c r="DB82" i="3"/>
  <c r="DB81" i="3"/>
  <c r="DB69" i="3"/>
  <c r="DB65" i="3"/>
  <c r="DB64" i="3"/>
  <c r="DB57" i="3"/>
  <c r="DB55" i="3"/>
  <c r="DC54" i="3"/>
  <c r="DB53" i="3"/>
  <c r="DB49" i="3"/>
  <c r="DB46" i="3"/>
  <c r="DB43" i="3"/>
  <c r="DB33" i="3"/>
  <c r="DB27" i="3"/>
  <c r="DB23" i="3"/>
  <c r="DB22" i="3"/>
  <c r="CQ199" i="3"/>
  <c r="CQ198" i="3"/>
  <c r="CQ197" i="3"/>
  <c r="CQ196" i="3"/>
  <c r="CQ192" i="3"/>
  <c r="CP192" i="3"/>
  <c r="CO192" i="3"/>
  <c r="CR191" i="3"/>
  <c r="CS191" i="3" s="1"/>
  <c r="CR190" i="3"/>
  <c r="CS190" i="3" s="1"/>
  <c r="CS189" i="3"/>
  <c r="CR188" i="3"/>
  <c r="CS188" i="3" s="1"/>
  <c r="CR187" i="3"/>
  <c r="CS187" i="3" s="1"/>
  <c r="CR30" i="3"/>
  <c r="CR174" i="3"/>
  <c r="CR164" i="3"/>
  <c r="CR159" i="3"/>
  <c r="CR156" i="3"/>
  <c r="CR130" i="3"/>
  <c r="CR129" i="3"/>
  <c r="CR127" i="3"/>
  <c r="CR122" i="3"/>
  <c r="CR115" i="3"/>
  <c r="CR114" i="3"/>
  <c r="CR101" i="3"/>
  <c r="CR98" i="3"/>
  <c r="CR97" i="3"/>
  <c r="CR94" i="3"/>
  <c r="CR91" i="3"/>
  <c r="CR88" i="3"/>
  <c r="CR85" i="3"/>
  <c r="CR82" i="3"/>
  <c r="CR81" i="3"/>
  <c r="CR80" i="3"/>
  <c r="CR78" i="3"/>
  <c r="CR71" i="3"/>
  <c r="CS70" i="3"/>
  <c r="CR69" i="3"/>
  <c r="CR58" i="3"/>
  <c r="CR55" i="3"/>
  <c r="CS55" i="3" s="1"/>
  <c r="CS54" i="3"/>
  <c r="CR50" i="3"/>
  <c r="CS50" i="3" s="1"/>
  <c r="CR37" i="3"/>
  <c r="CS37" i="3" s="1"/>
  <c r="CR29" i="3"/>
  <c r="CS29" i="3" s="1"/>
  <c r="CR24" i="3"/>
  <c r="CR22" i="3"/>
  <c r="CS22" i="3" s="1"/>
  <c r="CS21" i="3"/>
  <c r="CR18" i="3"/>
  <c r="CS18" i="3" s="1"/>
  <c r="CG199" i="3"/>
  <c r="CG198" i="3"/>
  <c r="CG197" i="3"/>
  <c r="CI196" i="3"/>
  <c r="CI200" i="3" s="1"/>
  <c r="CG196" i="3"/>
  <c r="CG192" i="3"/>
  <c r="CF192" i="3"/>
  <c r="CE192" i="3"/>
  <c r="CH191" i="3"/>
  <c r="CI191" i="3" s="1"/>
  <c r="CI190" i="3"/>
  <c r="CI189" i="3"/>
  <c r="CH188" i="3"/>
  <c r="CI188" i="3" s="1"/>
  <c r="CH187" i="3"/>
  <c r="CI187" i="3" s="1"/>
  <c r="CH174" i="3"/>
  <c r="CI174" i="3" s="1"/>
  <c r="CH173" i="3"/>
  <c r="CI173" i="3" s="1"/>
  <c r="CI171" i="3"/>
  <c r="CH166" i="3"/>
  <c r="CI166" i="3" s="1"/>
  <c r="CI165" i="3"/>
  <c r="CI164" i="3"/>
  <c r="CI163" i="3"/>
  <c r="CI162" i="3"/>
  <c r="CI161" i="3"/>
  <c r="CH159" i="3"/>
  <c r="CI159" i="3" s="1"/>
  <c r="CH141" i="3"/>
  <c r="CI141" i="3" s="1"/>
  <c r="CI140" i="3"/>
  <c r="CH134" i="3"/>
  <c r="CI134" i="3" s="1"/>
  <c r="CH121" i="3"/>
  <c r="CH118" i="3"/>
  <c r="CI118" i="3" s="1"/>
  <c r="CH112" i="3"/>
  <c r="CI112" i="3" s="1"/>
  <c r="CH101" i="3"/>
  <c r="CI101" i="3" s="1"/>
  <c r="CH99" i="3"/>
  <c r="CI99" i="3" s="1"/>
  <c r="CH86" i="3"/>
  <c r="CI86" i="3" s="1"/>
  <c r="CH89" i="3"/>
  <c r="CH82" i="3"/>
  <c r="CI82" i="3" s="1"/>
  <c r="CH80" i="3"/>
  <c r="CI80" i="3" s="1"/>
  <c r="CH79" i="3"/>
  <c r="CI79" i="3" s="1"/>
  <c r="CH78" i="3"/>
  <c r="CI78" i="3" s="1"/>
  <c r="CH68" i="3"/>
  <c r="CI68" i="3" s="1"/>
  <c r="CH65" i="3"/>
  <c r="CI65" i="3" s="1"/>
  <c r="CH58" i="3"/>
  <c r="CI58" i="3" s="1"/>
  <c r="CH57" i="3"/>
  <c r="CI57" i="3" s="1"/>
  <c r="CI54" i="3"/>
  <c r="CH53" i="3"/>
  <c r="CI53" i="3" s="1"/>
  <c r="CH49" i="3"/>
  <c r="CI49" i="3" s="1"/>
  <c r="CH48" i="3"/>
  <c r="CI48" i="3" s="1"/>
  <c r="CH46" i="3"/>
  <c r="CI46" i="3" s="1"/>
  <c r="CH43" i="3"/>
  <c r="CI43" i="3" s="1"/>
  <c r="CH41" i="3"/>
  <c r="CI41" i="3" s="1"/>
  <c r="CH31" i="3"/>
  <c r="CH29" i="3"/>
  <c r="CI29" i="3" s="1"/>
  <c r="CH27" i="3"/>
  <c r="CI27" i="3" s="1"/>
  <c r="CH26" i="3"/>
  <c r="CH23" i="3"/>
  <c r="CI23" i="3" s="1"/>
  <c r="CH22" i="3"/>
  <c r="CI22" i="3" s="1"/>
  <c r="BW199" i="3"/>
  <c r="BW198" i="3"/>
  <c r="BW197" i="3"/>
  <c r="BW196" i="3"/>
  <c r="BW192" i="3"/>
  <c r="BV192" i="3"/>
  <c r="BU192" i="3"/>
  <c r="BX191" i="3"/>
  <c r="BY191" i="3" s="1"/>
  <c r="BX190" i="3"/>
  <c r="BY190" i="3" s="1"/>
  <c r="BX189" i="3"/>
  <c r="BY189" i="3" s="1"/>
  <c r="BX188" i="3"/>
  <c r="BY188" i="3" s="1"/>
  <c r="BX187" i="3"/>
  <c r="BY187" i="3" s="1"/>
  <c r="BX175" i="3"/>
  <c r="BY175" i="3" s="1"/>
  <c r="BX174" i="3"/>
  <c r="BY174" i="3" s="1"/>
  <c r="BX167" i="3"/>
  <c r="BY167" i="3" s="1"/>
  <c r="BX166" i="3"/>
  <c r="BY166" i="3" s="1"/>
  <c r="BX161" i="3"/>
  <c r="BY161" i="3" s="1"/>
  <c r="BX159" i="3"/>
  <c r="BY159" i="3" s="1"/>
  <c r="BX157" i="3"/>
  <c r="BY157" i="3" s="1"/>
  <c r="BX158" i="3"/>
  <c r="BY158" i="3" s="1"/>
  <c r="BX136" i="3"/>
  <c r="BY136" i="3" s="1"/>
  <c r="BX135" i="3"/>
  <c r="BY135" i="3" s="1"/>
  <c r="BX133" i="3"/>
  <c r="BX132" i="3"/>
  <c r="BY132" i="3" s="1"/>
  <c r="BX131" i="3"/>
  <c r="BX130" i="3"/>
  <c r="BX124" i="3"/>
  <c r="BY124" i="3" s="1"/>
  <c r="BX123" i="3"/>
  <c r="BX119" i="3"/>
  <c r="BX117" i="3"/>
  <c r="BY117" i="3" s="1"/>
  <c r="BX115" i="3"/>
  <c r="BY115" i="3" s="1"/>
  <c r="BX113" i="3"/>
  <c r="BY113" i="3" s="1"/>
  <c r="BX110" i="3"/>
  <c r="BY110" i="3" s="1"/>
  <c r="BX108" i="3"/>
  <c r="BY108" i="3" s="1"/>
  <c r="BX100" i="3"/>
  <c r="BY100" i="3" s="1"/>
  <c r="BX98" i="3"/>
  <c r="BY98" i="3" s="1"/>
  <c r="BX95" i="3"/>
  <c r="BY95" i="3" s="1"/>
  <c r="BX91" i="3"/>
  <c r="BY91" i="3" s="1"/>
  <c r="BX90" i="3"/>
  <c r="BX87" i="3"/>
  <c r="BX75" i="3"/>
  <c r="BY75" i="3" s="1"/>
  <c r="BX69" i="3"/>
  <c r="BX66" i="3"/>
  <c r="BX64" i="3"/>
  <c r="BY64" i="3" s="1"/>
  <c r="BX62" i="3"/>
  <c r="BX61" i="3"/>
  <c r="BX59" i="3"/>
  <c r="BY59" i="3" s="1"/>
  <c r="BY54" i="3"/>
  <c r="BX53" i="3"/>
  <c r="BY53" i="3" s="1"/>
  <c r="BX52" i="3"/>
  <c r="BY52" i="3" s="1"/>
  <c r="BY51" i="3"/>
  <c r="BX48" i="3"/>
  <c r="BY48" i="3" s="1"/>
  <c r="BY44" i="3"/>
  <c r="BX40" i="3"/>
  <c r="BX39" i="3"/>
  <c r="BY39" i="3" s="1"/>
  <c r="BX38" i="3"/>
  <c r="BY38" i="3" s="1"/>
  <c r="BX23" i="3"/>
  <c r="BY23" i="3" s="1"/>
  <c r="BX22" i="3"/>
  <c r="BY22" i="3" s="1"/>
  <c r="BP14" i="3"/>
  <c r="BQ14" i="3"/>
  <c r="BP15" i="3"/>
  <c r="BQ15" i="3"/>
  <c r="BP16" i="3"/>
  <c r="BQ16" i="3"/>
  <c r="BP17" i="3"/>
  <c r="BQ17" i="3"/>
  <c r="BP18" i="3"/>
  <c r="BQ18" i="3"/>
  <c r="BP19" i="3"/>
  <c r="BQ19" i="3"/>
  <c r="BP20" i="3"/>
  <c r="BQ20" i="3"/>
  <c r="BP21" i="3"/>
  <c r="BQ21" i="3"/>
  <c r="BP22" i="3"/>
  <c r="BQ22" i="3"/>
  <c r="BP23" i="3"/>
  <c r="BQ23" i="3"/>
  <c r="BP24" i="3"/>
  <c r="BQ24" i="3"/>
  <c r="BP25" i="3"/>
  <c r="BQ25" i="3"/>
  <c r="BP26" i="3"/>
  <c r="BQ26" i="3"/>
  <c r="BP28" i="3"/>
  <c r="BQ28" i="3"/>
  <c r="BP29" i="3"/>
  <c r="BQ29" i="3"/>
  <c r="BP31" i="3"/>
  <c r="BQ31" i="3"/>
  <c r="BP32" i="3"/>
  <c r="BQ32" i="3"/>
  <c r="BP35" i="3"/>
  <c r="BQ35" i="3"/>
  <c r="BP37" i="3"/>
  <c r="BQ37" i="3"/>
  <c r="BP38" i="3"/>
  <c r="BQ38" i="3"/>
  <c r="BP39" i="3"/>
  <c r="BQ39" i="3"/>
  <c r="BP40" i="3"/>
  <c r="BQ40" i="3"/>
  <c r="BP41" i="3"/>
  <c r="BQ41" i="3"/>
  <c r="BP43" i="3"/>
  <c r="BQ43" i="3"/>
  <c r="BP44" i="3"/>
  <c r="BQ44" i="3"/>
  <c r="BP45" i="3"/>
  <c r="BQ45" i="3"/>
  <c r="BP47" i="3"/>
  <c r="BQ47" i="3"/>
  <c r="BP48" i="3"/>
  <c r="BQ48" i="3"/>
  <c r="BP49" i="3"/>
  <c r="BQ49" i="3"/>
  <c r="BP50" i="3"/>
  <c r="BQ50" i="3"/>
  <c r="BP51" i="3"/>
  <c r="BQ51" i="3"/>
  <c r="BP52" i="3"/>
  <c r="BQ52" i="3"/>
  <c r="BP54" i="3"/>
  <c r="BQ54" i="3"/>
  <c r="BP56" i="3"/>
  <c r="BQ56" i="3"/>
  <c r="BP58" i="3"/>
  <c r="BQ58" i="3"/>
  <c r="BP60" i="3"/>
  <c r="BQ60" i="3"/>
  <c r="BP61" i="3"/>
  <c r="BQ61" i="3"/>
  <c r="BP62" i="3"/>
  <c r="BQ62" i="3"/>
  <c r="BP63" i="3"/>
  <c r="BQ63" i="3"/>
  <c r="BP66" i="3"/>
  <c r="BQ66" i="3"/>
  <c r="BP67" i="3"/>
  <c r="BQ67" i="3"/>
  <c r="BP68" i="3"/>
  <c r="BQ68" i="3"/>
  <c r="BP69" i="3"/>
  <c r="BQ69" i="3"/>
  <c r="BP70" i="3"/>
  <c r="BQ70" i="3"/>
  <c r="BP72" i="3"/>
  <c r="BQ72" i="3"/>
  <c r="BP73" i="3"/>
  <c r="BQ73" i="3"/>
  <c r="BP74" i="3"/>
  <c r="BQ74" i="3"/>
  <c r="BP75" i="3"/>
  <c r="BQ75" i="3"/>
  <c r="BP76" i="3"/>
  <c r="BQ76" i="3"/>
  <c r="BP77" i="3"/>
  <c r="BQ77" i="3"/>
  <c r="BP79" i="3"/>
  <c r="BQ79" i="3"/>
  <c r="BP83" i="3"/>
  <c r="BQ83" i="3"/>
  <c r="BP85" i="3"/>
  <c r="BQ85" i="3"/>
  <c r="BP87" i="3"/>
  <c r="BQ87" i="3"/>
  <c r="BP88" i="3"/>
  <c r="BQ88" i="3"/>
  <c r="BP89" i="3"/>
  <c r="BQ89" i="3"/>
  <c r="BP90" i="3"/>
  <c r="BQ90" i="3"/>
  <c r="BP91" i="3"/>
  <c r="BQ91" i="3"/>
  <c r="BP92" i="3"/>
  <c r="BQ92" i="3"/>
  <c r="BP93" i="3"/>
  <c r="BQ93" i="3"/>
  <c r="BP94" i="3"/>
  <c r="BQ94" i="3"/>
  <c r="BP95" i="3"/>
  <c r="BQ95" i="3"/>
  <c r="BP96" i="3"/>
  <c r="BQ96" i="3"/>
  <c r="BP97" i="3"/>
  <c r="BQ97" i="3"/>
  <c r="BP98" i="3"/>
  <c r="BQ98" i="3"/>
  <c r="BP102" i="3"/>
  <c r="BQ102" i="3"/>
  <c r="BP103" i="3"/>
  <c r="BQ103" i="3"/>
  <c r="BP105" i="3"/>
  <c r="BQ105" i="3"/>
  <c r="BP106" i="3"/>
  <c r="BQ106" i="3"/>
  <c r="BP107" i="3"/>
  <c r="BQ107" i="3"/>
  <c r="BP108" i="3"/>
  <c r="BQ108" i="3"/>
  <c r="BP109" i="3"/>
  <c r="BQ109" i="3"/>
  <c r="BP110" i="3"/>
  <c r="BQ110" i="3"/>
  <c r="BP111" i="3"/>
  <c r="BQ111" i="3"/>
  <c r="BP112" i="3"/>
  <c r="BQ112" i="3"/>
  <c r="BP114" i="3"/>
  <c r="BQ114" i="3"/>
  <c r="BP115" i="3"/>
  <c r="BQ115" i="3"/>
  <c r="BP116" i="3"/>
  <c r="BQ116" i="3"/>
  <c r="BP117" i="3"/>
  <c r="BQ117" i="3"/>
  <c r="BP119" i="3"/>
  <c r="BQ119" i="3"/>
  <c r="BP120" i="3"/>
  <c r="BQ120" i="3"/>
  <c r="BP121" i="3"/>
  <c r="BQ121" i="3"/>
  <c r="BP122" i="3"/>
  <c r="BQ122" i="3"/>
  <c r="BP123" i="3"/>
  <c r="BQ123" i="3"/>
  <c r="BP124" i="3"/>
  <c r="BQ124" i="3"/>
  <c r="BP125" i="3"/>
  <c r="BQ125" i="3"/>
  <c r="BP126" i="3"/>
  <c r="BQ126" i="3"/>
  <c r="BP127" i="3"/>
  <c r="BQ127" i="3"/>
  <c r="BP128" i="3"/>
  <c r="BQ128" i="3"/>
  <c r="BP129" i="3"/>
  <c r="BQ129" i="3"/>
  <c r="BP130" i="3"/>
  <c r="BQ130" i="3"/>
  <c r="BP131" i="3"/>
  <c r="BQ131" i="3"/>
  <c r="BP133" i="3"/>
  <c r="BQ133" i="3"/>
  <c r="BP134" i="3"/>
  <c r="BQ134" i="3"/>
  <c r="BP135" i="3"/>
  <c r="BQ135" i="3"/>
  <c r="BP136" i="3"/>
  <c r="BQ136" i="3"/>
  <c r="BP137" i="3"/>
  <c r="BQ137" i="3"/>
  <c r="BP138" i="3"/>
  <c r="BQ138" i="3"/>
  <c r="BP139" i="3"/>
  <c r="BQ139" i="3"/>
  <c r="BP140" i="3"/>
  <c r="BQ140" i="3"/>
  <c r="BP141" i="3"/>
  <c r="BQ141" i="3"/>
  <c r="BP142" i="3"/>
  <c r="BQ142" i="3"/>
  <c r="BP143" i="3"/>
  <c r="BQ143" i="3"/>
  <c r="BP144" i="3"/>
  <c r="BQ144" i="3"/>
  <c r="BP145" i="3"/>
  <c r="BQ145" i="3"/>
  <c r="BP146" i="3"/>
  <c r="BQ146" i="3"/>
  <c r="BP147" i="3"/>
  <c r="BQ147" i="3"/>
  <c r="BP148" i="3"/>
  <c r="BQ148" i="3"/>
  <c r="BP149" i="3"/>
  <c r="BQ149" i="3"/>
  <c r="BP150" i="3"/>
  <c r="BQ150" i="3"/>
  <c r="BP151" i="3"/>
  <c r="BQ151" i="3"/>
  <c r="BP152" i="3"/>
  <c r="BQ152" i="3"/>
  <c r="BP153" i="3"/>
  <c r="BQ153" i="3"/>
  <c r="BP155" i="3"/>
  <c r="BQ155" i="3"/>
  <c r="BP156" i="3"/>
  <c r="BQ156" i="3"/>
  <c r="BP157" i="3"/>
  <c r="BQ157" i="3"/>
  <c r="BP158" i="3"/>
  <c r="BQ158" i="3"/>
  <c r="BP160" i="3"/>
  <c r="BQ160" i="3"/>
  <c r="BP161" i="3"/>
  <c r="BQ161" i="3"/>
  <c r="BP162" i="3"/>
  <c r="BQ162" i="3"/>
  <c r="BP163" i="3"/>
  <c r="BQ163" i="3"/>
  <c r="BP165" i="3"/>
  <c r="BQ165" i="3"/>
  <c r="BP166" i="3"/>
  <c r="BQ166" i="3"/>
  <c r="BP167" i="3"/>
  <c r="BQ167" i="3"/>
  <c r="BP168" i="3"/>
  <c r="BQ168" i="3"/>
  <c r="BP169" i="3"/>
  <c r="BQ169" i="3"/>
  <c r="BP170" i="3"/>
  <c r="BQ170" i="3"/>
  <c r="BP171" i="3"/>
  <c r="BQ171" i="3"/>
  <c r="BP172" i="3"/>
  <c r="BQ172" i="3"/>
  <c r="BP175" i="3"/>
  <c r="BQ175" i="3"/>
  <c r="BP176" i="3"/>
  <c r="BQ176" i="3"/>
  <c r="BP178" i="3"/>
  <c r="BQ178" i="3"/>
  <c r="BP179" i="3"/>
  <c r="BQ179" i="3"/>
  <c r="BQ13" i="3"/>
  <c r="BP13" i="3"/>
  <c r="BO199" i="3"/>
  <c r="BM199" i="3"/>
  <c r="BO198" i="3"/>
  <c r="BM198" i="3"/>
  <c r="BO197" i="3"/>
  <c r="BM197" i="3"/>
  <c r="BO196" i="3"/>
  <c r="BM196" i="3"/>
  <c r="BL192" i="3"/>
  <c r="BK192" i="3"/>
  <c r="BO190" i="3"/>
  <c r="BO189" i="3"/>
  <c r="BO188" i="3"/>
  <c r="BN187" i="3"/>
  <c r="BO187" i="3" s="1"/>
  <c r="BN177" i="3"/>
  <c r="BO177" i="3" s="1"/>
  <c r="BN174" i="3"/>
  <c r="BO174" i="3" s="1"/>
  <c r="BO172" i="3"/>
  <c r="BN173" i="3"/>
  <c r="BO173" i="3" s="1"/>
  <c r="BN164" i="3"/>
  <c r="BO164" i="3" s="1"/>
  <c r="BN159" i="3"/>
  <c r="BO159" i="3" s="1"/>
  <c r="BN132" i="3"/>
  <c r="BN118" i="3"/>
  <c r="BO118" i="3" s="1"/>
  <c r="BN113" i="3"/>
  <c r="BO113" i="3" s="1"/>
  <c r="BN104" i="3"/>
  <c r="BO104" i="3" s="1"/>
  <c r="BN101" i="3"/>
  <c r="BO101" i="3" s="1"/>
  <c r="BN100" i="3"/>
  <c r="BO100" i="3" s="1"/>
  <c r="BN99" i="3"/>
  <c r="BO99" i="3" s="1"/>
  <c r="BN86" i="3"/>
  <c r="BO86" i="3" s="1"/>
  <c r="BN84" i="3"/>
  <c r="BN82" i="3"/>
  <c r="BO82" i="3" s="1"/>
  <c r="BN81" i="3"/>
  <c r="BO81" i="3" s="1"/>
  <c r="BN80" i="3"/>
  <c r="BN78" i="3"/>
  <c r="BO78" i="3" s="1"/>
  <c r="BN71" i="3"/>
  <c r="BO71" i="3" s="1"/>
  <c r="BN65" i="3"/>
  <c r="BO65" i="3" s="1"/>
  <c r="BN64" i="3"/>
  <c r="BO64" i="3" s="1"/>
  <c r="BN59" i="3"/>
  <c r="BO59" i="3" s="1"/>
  <c r="BN57" i="3"/>
  <c r="BO57" i="3" s="1"/>
  <c r="BN55" i="3"/>
  <c r="BO55" i="3" s="1"/>
  <c r="BN53" i="3"/>
  <c r="BO53" i="3" s="1"/>
  <c r="BN46" i="3"/>
  <c r="BO46" i="3" s="1"/>
  <c r="BO44" i="3"/>
  <c r="BN42" i="3"/>
  <c r="BO42" i="3" s="1"/>
  <c r="BN34" i="3"/>
  <c r="BN33" i="3"/>
  <c r="BO33" i="3" s="1"/>
  <c r="BN27" i="3"/>
  <c r="BO27" i="3" s="1"/>
  <c r="BG179" i="3"/>
  <c r="BF179" i="3"/>
  <c r="BG178" i="3"/>
  <c r="BF178" i="3"/>
  <c r="BG176" i="3"/>
  <c r="BF176" i="3"/>
  <c r="BG175" i="3"/>
  <c r="BF175" i="3"/>
  <c r="BG171" i="3"/>
  <c r="BF171" i="3"/>
  <c r="BG169" i="3"/>
  <c r="BF169" i="3"/>
  <c r="BG168" i="3"/>
  <c r="BF168" i="3"/>
  <c r="BG167" i="3"/>
  <c r="BF167" i="3"/>
  <c r="BG165" i="3"/>
  <c r="BF165" i="3"/>
  <c r="BG164" i="3"/>
  <c r="BF164" i="3"/>
  <c r="BG163" i="3"/>
  <c r="BF163" i="3"/>
  <c r="BG162" i="3"/>
  <c r="BF162" i="3"/>
  <c r="BG161" i="3"/>
  <c r="BF161" i="3"/>
  <c r="BG158" i="3"/>
  <c r="BF158" i="3"/>
  <c r="BG157" i="3"/>
  <c r="BF157" i="3"/>
  <c r="BG156" i="3"/>
  <c r="BF156" i="3"/>
  <c r="BG155" i="3"/>
  <c r="BF155" i="3"/>
  <c r="BG153" i="3"/>
  <c r="BF153" i="3"/>
  <c r="BG152" i="3"/>
  <c r="BF152" i="3"/>
  <c r="BG151" i="3"/>
  <c r="BF151" i="3"/>
  <c r="BG150" i="3"/>
  <c r="BF150" i="3"/>
  <c r="BG149" i="3"/>
  <c r="BF149" i="3"/>
  <c r="BG148" i="3"/>
  <c r="BF148" i="3"/>
  <c r="BG147" i="3"/>
  <c r="BF147" i="3"/>
  <c r="BG146" i="3"/>
  <c r="BF146" i="3"/>
  <c r="BG145" i="3"/>
  <c r="BF145" i="3"/>
  <c r="BG144" i="3"/>
  <c r="BF144" i="3"/>
  <c r="BG142" i="3"/>
  <c r="BF142" i="3"/>
  <c r="BG140" i="3"/>
  <c r="BF140" i="3"/>
  <c r="BG139" i="3"/>
  <c r="BF139" i="3"/>
  <c r="BG138" i="3"/>
  <c r="BF138" i="3"/>
  <c r="BG137" i="3"/>
  <c r="BF137" i="3"/>
  <c r="BG136" i="3"/>
  <c r="BF136" i="3"/>
  <c r="BG135" i="3"/>
  <c r="BF135" i="3"/>
  <c r="BG134" i="3"/>
  <c r="BF134" i="3"/>
  <c r="BG133" i="3"/>
  <c r="BF133" i="3"/>
  <c r="BG132" i="3"/>
  <c r="BF132" i="3"/>
  <c r="BG131" i="3"/>
  <c r="BF131" i="3"/>
  <c r="BG130" i="3"/>
  <c r="BF130" i="3"/>
  <c r="BG129" i="3"/>
  <c r="BF129" i="3"/>
  <c r="BG128" i="3"/>
  <c r="BF128" i="3"/>
  <c r="BG127" i="3"/>
  <c r="BF127" i="3"/>
  <c r="BG126" i="3"/>
  <c r="BF126" i="3"/>
  <c r="BG125" i="3"/>
  <c r="BF125" i="3"/>
  <c r="BG123" i="3"/>
  <c r="BF123" i="3"/>
  <c r="BG122" i="3"/>
  <c r="BF122" i="3"/>
  <c r="BG121" i="3"/>
  <c r="BF121" i="3"/>
  <c r="BG120" i="3"/>
  <c r="BF120" i="3"/>
  <c r="BG119" i="3"/>
  <c r="BF119" i="3"/>
  <c r="BG118" i="3"/>
  <c r="BF118" i="3"/>
  <c r="BG116" i="3"/>
  <c r="BF116" i="3"/>
  <c r="BG114" i="3"/>
  <c r="BF114" i="3"/>
  <c r="BG111" i="3"/>
  <c r="BF111" i="3"/>
  <c r="BG110" i="3"/>
  <c r="BF110" i="3"/>
  <c r="BG109" i="3"/>
  <c r="BF109" i="3"/>
  <c r="BG107" i="3"/>
  <c r="BF107" i="3"/>
  <c r="BG106" i="3"/>
  <c r="BF106" i="3"/>
  <c r="BG105" i="3"/>
  <c r="BF105" i="3"/>
  <c r="BG103" i="3"/>
  <c r="BF103" i="3"/>
  <c r="BG102" i="3"/>
  <c r="BF102" i="3"/>
  <c r="BG98" i="3"/>
  <c r="BF98" i="3"/>
  <c r="BG97" i="3"/>
  <c r="BF97" i="3"/>
  <c r="BG96" i="3"/>
  <c r="BF96" i="3"/>
  <c r="BG95" i="3"/>
  <c r="BF95" i="3"/>
  <c r="BG94" i="3"/>
  <c r="BF94" i="3"/>
  <c r="BG93" i="3"/>
  <c r="BF93" i="3"/>
  <c r="BG92" i="3"/>
  <c r="BF92" i="3"/>
  <c r="BG91" i="3"/>
  <c r="BF91" i="3"/>
  <c r="BG90" i="3"/>
  <c r="BF90" i="3"/>
  <c r="BG89" i="3"/>
  <c r="BF89" i="3"/>
  <c r="BG88" i="3"/>
  <c r="BF88" i="3"/>
  <c r="BG87" i="3"/>
  <c r="BF87" i="3"/>
  <c r="BG85" i="3"/>
  <c r="BF85" i="3"/>
  <c r="BG84" i="3"/>
  <c r="BF84" i="3"/>
  <c r="BG83" i="3"/>
  <c r="BF83" i="3"/>
  <c r="BG80" i="3"/>
  <c r="BF80" i="3"/>
  <c r="BG78" i="3"/>
  <c r="BF78" i="3"/>
  <c r="BG77" i="3"/>
  <c r="BF77" i="3"/>
  <c r="BG76" i="3"/>
  <c r="BF76" i="3"/>
  <c r="BG75" i="3"/>
  <c r="BF75" i="3"/>
  <c r="BG74" i="3"/>
  <c r="BF74" i="3"/>
  <c r="BG73" i="3"/>
  <c r="BF73" i="3"/>
  <c r="BG72" i="3"/>
  <c r="BF72" i="3"/>
  <c r="BG70" i="3"/>
  <c r="BF70" i="3"/>
  <c r="BG69" i="3"/>
  <c r="BF69" i="3"/>
  <c r="BG68" i="3"/>
  <c r="BF68" i="3"/>
  <c r="BG67" i="3"/>
  <c r="BF67" i="3"/>
  <c r="BG66" i="3"/>
  <c r="BF66" i="3"/>
  <c r="BG63" i="3"/>
  <c r="BF63" i="3"/>
  <c r="BG62" i="3"/>
  <c r="BF62" i="3"/>
  <c r="BG61" i="3"/>
  <c r="BF61" i="3"/>
  <c r="BG60" i="3"/>
  <c r="BF60" i="3"/>
  <c r="BG58" i="3"/>
  <c r="BF58" i="3"/>
  <c r="BG56" i="3"/>
  <c r="BF56" i="3"/>
  <c r="BG55" i="3"/>
  <c r="BF55" i="3"/>
  <c r="BG54" i="3"/>
  <c r="BF54" i="3"/>
  <c r="BG51" i="3"/>
  <c r="BF51" i="3"/>
  <c r="BG47" i="3"/>
  <c r="BF47" i="3"/>
  <c r="BG45" i="3"/>
  <c r="BF45" i="3"/>
  <c r="BG40" i="3"/>
  <c r="BF40" i="3"/>
  <c r="BG39" i="3"/>
  <c r="BF39" i="3"/>
  <c r="BG38" i="3"/>
  <c r="BF38" i="3"/>
  <c r="BG37" i="3"/>
  <c r="BF37" i="3"/>
  <c r="BG35" i="3"/>
  <c r="BF35" i="3"/>
  <c r="BG34" i="3"/>
  <c r="BF34" i="3"/>
  <c r="BG32" i="3"/>
  <c r="BF32" i="3"/>
  <c r="BG31" i="3"/>
  <c r="BF31" i="3"/>
  <c r="BG28" i="3"/>
  <c r="BF28" i="3"/>
  <c r="BG26" i="3"/>
  <c r="BF26" i="3"/>
  <c r="BG25" i="3"/>
  <c r="BF25" i="3"/>
  <c r="BG24" i="3"/>
  <c r="BF24" i="3"/>
  <c r="BG21" i="3"/>
  <c r="BF21" i="3"/>
  <c r="BG20" i="3"/>
  <c r="BF20" i="3"/>
  <c r="BG19" i="3"/>
  <c r="BF19" i="3"/>
  <c r="BG18" i="3"/>
  <c r="BF18" i="3"/>
  <c r="BG17" i="3"/>
  <c r="BF17" i="3"/>
  <c r="BG16" i="3"/>
  <c r="BF16" i="3"/>
  <c r="BG15" i="3"/>
  <c r="BF15" i="3"/>
  <c r="BG14" i="3"/>
  <c r="BF14" i="3"/>
  <c r="BG13" i="3"/>
  <c r="BF13" i="3"/>
  <c r="BE199" i="3"/>
  <c r="BC199" i="3"/>
  <c r="BE198" i="3"/>
  <c r="BC198" i="3"/>
  <c r="BE197" i="3"/>
  <c r="BC197" i="3"/>
  <c r="BE196" i="3"/>
  <c r="BC196" i="3"/>
  <c r="BC192" i="3"/>
  <c r="BB192" i="3"/>
  <c r="BA192" i="3"/>
  <c r="BD190" i="3"/>
  <c r="BE190" i="3" s="1"/>
  <c r="BD189" i="3"/>
  <c r="BE189" i="3" s="1"/>
  <c r="BD188" i="3"/>
  <c r="BE188" i="3" s="1"/>
  <c r="BD187" i="3"/>
  <c r="BE187" i="3" s="1"/>
  <c r="BD177" i="3"/>
  <c r="BE177" i="3" s="1"/>
  <c r="BE176" i="3"/>
  <c r="BD174" i="3"/>
  <c r="BE174" i="3" s="1"/>
  <c r="BD172" i="3"/>
  <c r="BE172" i="3" s="1"/>
  <c r="BD173" i="3"/>
  <c r="BE173" i="3" s="1"/>
  <c r="BD170" i="3"/>
  <c r="BE170" i="3" s="1"/>
  <c r="BD166" i="3"/>
  <c r="BE166" i="3" s="1"/>
  <c r="BE165" i="3"/>
  <c r="BD160" i="3"/>
  <c r="BE160" i="3" s="1"/>
  <c r="BD159" i="3"/>
  <c r="BE159" i="3" s="1"/>
  <c r="BE155" i="3"/>
  <c r="BD143" i="3"/>
  <c r="BE143" i="3" s="1"/>
  <c r="BE144" i="3"/>
  <c r="BE142" i="3"/>
  <c r="BD141" i="3"/>
  <c r="BE141" i="3" s="1"/>
  <c r="BD124" i="3"/>
  <c r="BD117" i="3"/>
  <c r="BE117" i="3" s="1"/>
  <c r="BD115" i="3"/>
  <c r="BE115" i="3" s="1"/>
  <c r="BE114" i="3"/>
  <c r="BD113" i="3"/>
  <c r="BE113" i="3" s="1"/>
  <c r="BD112" i="3"/>
  <c r="BE112" i="3" s="1"/>
  <c r="BD108" i="3"/>
  <c r="BE106" i="3"/>
  <c r="BD104" i="3"/>
  <c r="BE104" i="3" s="1"/>
  <c r="BD101" i="3"/>
  <c r="BE101" i="3" s="1"/>
  <c r="BD100" i="3"/>
  <c r="BE100" i="3" s="1"/>
  <c r="BD99" i="3"/>
  <c r="BE99" i="3" s="1"/>
  <c r="BD86" i="3"/>
  <c r="BE86" i="3" s="1"/>
  <c r="BD82" i="3"/>
  <c r="BE82" i="3" s="1"/>
  <c r="BD81" i="3"/>
  <c r="BE81" i="3" s="1"/>
  <c r="BD79" i="3"/>
  <c r="BE79" i="3" s="1"/>
  <c r="BD71" i="3"/>
  <c r="BE71" i="3" s="1"/>
  <c r="BD65" i="3"/>
  <c r="BE65" i="3" s="1"/>
  <c r="BD64" i="3"/>
  <c r="BE64" i="3" s="1"/>
  <c r="BD59" i="3"/>
  <c r="BE59" i="3" s="1"/>
  <c r="BD57" i="3"/>
  <c r="BE57" i="3" s="1"/>
  <c r="BE54" i="3"/>
  <c r="BD53" i="3"/>
  <c r="BE53" i="3" s="1"/>
  <c r="BD52" i="3"/>
  <c r="BD50" i="3"/>
  <c r="BE50" i="3" s="1"/>
  <c r="BD49" i="3"/>
  <c r="BE49" i="3" s="1"/>
  <c r="BD48" i="3"/>
  <c r="BD46" i="3"/>
  <c r="BE46" i="3" s="1"/>
  <c r="BD44" i="3"/>
  <c r="BE44" i="3" s="1"/>
  <c r="BD42" i="3"/>
  <c r="BE42" i="3" s="1"/>
  <c r="BD43" i="3"/>
  <c r="BE43" i="3" s="1"/>
  <c r="BD41" i="3"/>
  <c r="BE41" i="3" s="1"/>
  <c r="BD33" i="3"/>
  <c r="BE33" i="3" s="1"/>
  <c r="BD29" i="3"/>
  <c r="BE29" i="3" s="1"/>
  <c r="BD27" i="3"/>
  <c r="BE27" i="3" s="1"/>
  <c r="BD23" i="3"/>
  <c r="BD22" i="3"/>
  <c r="BE22" i="3" s="1"/>
  <c r="AW179" i="3"/>
  <c r="AV179" i="3"/>
  <c r="AW178" i="3"/>
  <c r="AV178" i="3"/>
  <c r="AW176" i="3"/>
  <c r="AV176" i="3"/>
  <c r="AW174" i="3"/>
  <c r="AV174" i="3"/>
  <c r="AW172" i="3"/>
  <c r="AV172" i="3"/>
  <c r="AW171" i="3"/>
  <c r="AV171" i="3"/>
  <c r="AW170" i="3"/>
  <c r="AV170" i="3"/>
  <c r="AW169" i="3"/>
  <c r="AV169" i="3"/>
  <c r="AW168" i="3"/>
  <c r="AV168" i="3"/>
  <c r="AW167" i="3"/>
  <c r="AV167" i="3"/>
  <c r="AW166" i="3"/>
  <c r="AV166" i="3"/>
  <c r="AW165" i="3"/>
  <c r="AV165" i="3"/>
  <c r="AW164" i="3"/>
  <c r="AV164" i="3"/>
  <c r="AW162" i="3"/>
  <c r="AV162" i="3"/>
  <c r="AW161" i="3"/>
  <c r="AV161" i="3"/>
  <c r="AW160" i="3"/>
  <c r="AV160" i="3"/>
  <c r="AW159" i="3"/>
  <c r="AV159" i="3"/>
  <c r="AW158" i="3"/>
  <c r="AV158" i="3"/>
  <c r="AW157" i="3"/>
  <c r="AV157" i="3"/>
  <c r="AW156" i="3"/>
  <c r="AV156" i="3"/>
  <c r="AW155" i="3"/>
  <c r="AV155" i="3"/>
  <c r="AW153" i="3"/>
  <c r="AV153" i="3"/>
  <c r="AW152" i="3"/>
  <c r="AV152" i="3"/>
  <c r="AW151" i="3"/>
  <c r="AV151" i="3"/>
  <c r="AW150" i="3"/>
  <c r="AV150" i="3"/>
  <c r="AW149" i="3"/>
  <c r="AV149" i="3"/>
  <c r="AW148" i="3"/>
  <c r="AV148" i="3"/>
  <c r="AW147" i="3"/>
  <c r="AV147" i="3"/>
  <c r="AW146" i="3"/>
  <c r="AV146" i="3"/>
  <c r="AW145" i="3"/>
  <c r="AV145" i="3"/>
  <c r="AW144" i="3"/>
  <c r="AV144" i="3"/>
  <c r="AW143" i="3"/>
  <c r="AV143" i="3"/>
  <c r="AW142" i="3"/>
  <c r="AV142" i="3"/>
  <c r="AW141" i="3"/>
  <c r="AV141" i="3"/>
  <c r="AW140" i="3"/>
  <c r="AV140" i="3"/>
  <c r="AW139" i="3"/>
  <c r="AV139" i="3"/>
  <c r="AW138" i="3"/>
  <c r="AV138" i="3"/>
  <c r="AW137" i="3"/>
  <c r="AV137" i="3"/>
  <c r="AW136" i="3"/>
  <c r="AV136" i="3"/>
  <c r="AW135" i="3"/>
  <c r="AV135" i="3"/>
  <c r="AW134" i="3"/>
  <c r="AV134" i="3"/>
  <c r="AW133" i="3"/>
  <c r="AV133" i="3"/>
  <c r="AW132" i="3"/>
  <c r="AV132" i="3"/>
  <c r="AW131" i="3"/>
  <c r="AV131" i="3"/>
  <c r="AW130" i="3"/>
  <c r="AV130" i="3"/>
  <c r="AW129" i="3"/>
  <c r="AV129" i="3"/>
  <c r="AW127" i="3"/>
  <c r="AV127" i="3"/>
  <c r="AW126" i="3"/>
  <c r="AV126" i="3"/>
  <c r="AW125" i="3"/>
  <c r="AV125" i="3"/>
  <c r="AW124" i="3"/>
  <c r="AV124" i="3"/>
  <c r="AW123" i="3"/>
  <c r="AV123" i="3"/>
  <c r="AW122" i="3"/>
  <c r="AV122" i="3"/>
  <c r="AW121" i="3"/>
  <c r="AV121" i="3"/>
  <c r="AW120" i="3"/>
  <c r="AV120" i="3"/>
  <c r="AW119" i="3"/>
  <c r="AV119" i="3"/>
  <c r="AW118" i="3"/>
  <c r="AV118" i="3"/>
  <c r="AW117" i="3"/>
  <c r="AV117" i="3"/>
  <c r="AW116" i="3"/>
  <c r="AV116" i="3"/>
  <c r="AW114" i="3"/>
  <c r="AV114" i="3"/>
  <c r="AW113" i="3"/>
  <c r="AV113" i="3"/>
  <c r="AW112" i="3"/>
  <c r="AV112" i="3"/>
  <c r="AW111" i="3"/>
  <c r="AV111" i="3"/>
  <c r="AW110" i="3"/>
  <c r="AV110" i="3"/>
  <c r="AW109" i="3"/>
  <c r="AV109" i="3"/>
  <c r="AW108" i="3"/>
  <c r="AV108" i="3"/>
  <c r="AW107" i="3"/>
  <c r="AV107" i="3"/>
  <c r="AW106" i="3"/>
  <c r="AV106" i="3"/>
  <c r="AW105" i="3"/>
  <c r="AV105" i="3"/>
  <c r="AW104" i="3"/>
  <c r="AV104" i="3"/>
  <c r="AW103" i="3"/>
  <c r="AV103" i="3"/>
  <c r="AW102" i="3"/>
  <c r="AV102" i="3"/>
  <c r="AW100" i="3"/>
  <c r="AV100" i="3"/>
  <c r="AW98" i="3"/>
  <c r="AV98" i="3"/>
  <c r="AW97" i="3"/>
  <c r="AV97" i="3"/>
  <c r="AW96" i="3"/>
  <c r="AV96" i="3"/>
  <c r="AW94" i="3"/>
  <c r="AV94" i="3"/>
  <c r="AW93" i="3"/>
  <c r="AV93" i="3"/>
  <c r="AW92" i="3"/>
  <c r="AV92" i="3"/>
  <c r="AW91" i="3"/>
  <c r="AV91" i="3"/>
  <c r="AW90" i="3"/>
  <c r="AV90" i="3"/>
  <c r="AW89" i="3"/>
  <c r="AV89" i="3"/>
  <c r="AW88" i="3"/>
  <c r="AV88" i="3"/>
  <c r="AW87" i="3"/>
  <c r="AV87" i="3"/>
  <c r="AW85" i="3"/>
  <c r="AV85" i="3"/>
  <c r="AW84" i="3"/>
  <c r="AV84" i="3"/>
  <c r="AW81" i="3"/>
  <c r="AV81" i="3"/>
  <c r="AW80" i="3"/>
  <c r="AV80" i="3"/>
  <c r="AW79" i="3"/>
  <c r="AV79" i="3"/>
  <c r="AW77" i="3"/>
  <c r="AV77" i="3"/>
  <c r="AW76" i="3"/>
  <c r="AV76" i="3"/>
  <c r="AW73" i="3"/>
  <c r="AV73" i="3"/>
  <c r="AW72" i="3"/>
  <c r="AV72" i="3"/>
  <c r="AW70" i="3"/>
  <c r="AV70" i="3"/>
  <c r="AW69" i="3"/>
  <c r="AV69" i="3"/>
  <c r="AW68" i="3"/>
  <c r="AV68" i="3"/>
  <c r="AW67" i="3"/>
  <c r="AV67" i="3"/>
  <c r="AW66" i="3"/>
  <c r="AV66" i="3"/>
  <c r="AW64" i="3"/>
  <c r="AV64" i="3"/>
  <c r="AW63" i="3"/>
  <c r="AV63" i="3"/>
  <c r="AW62" i="3"/>
  <c r="AV62" i="3"/>
  <c r="AW61" i="3"/>
  <c r="AV61" i="3"/>
  <c r="AW60" i="3"/>
  <c r="AV60" i="3"/>
  <c r="AW59" i="3"/>
  <c r="AV59" i="3"/>
  <c r="AW56" i="3"/>
  <c r="AV56" i="3"/>
  <c r="AW54" i="3"/>
  <c r="AV54" i="3"/>
  <c r="AW52" i="3"/>
  <c r="AV52" i="3"/>
  <c r="AW51" i="3"/>
  <c r="AV51" i="3"/>
  <c r="AW50" i="3"/>
  <c r="AV50" i="3"/>
  <c r="AW49" i="3"/>
  <c r="AV49" i="3"/>
  <c r="AW48" i="3"/>
  <c r="AV48" i="3"/>
  <c r="AW47" i="3"/>
  <c r="AV47" i="3"/>
  <c r="AW45" i="3"/>
  <c r="AV45" i="3"/>
  <c r="AW44" i="3"/>
  <c r="AV44" i="3"/>
  <c r="AW40" i="3"/>
  <c r="AV40" i="3"/>
  <c r="AW35" i="3"/>
  <c r="AV35" i="3"/>
  <c r="AW34" i="3"/>
  <c r="AV34" i="3"/>
  <c r="AW33" i="3"/>
  <c r="AV33" i="3"/>
  <c r="AW32" i="3"/>
  <c r="AV32" i="3"/>
  <c r="AW31" i="3"/>
  <c r="AV31" i="3"/>
  <c r="AW29" i="3"/>
  <c r="AV29" i="3"/>
  <c r="AW28" i="3"/>
  <c r="AV28" i="3"/>
  <c r="AW27" i="3"/>
  <c r="AV27" i="3"/>
  <c r="AW26" i="3"/>
  <c r="AV26" i="3"/>
  <c r="AW25" i="3"/>
  <c r="AV25" i="3"/>
  <c r="AW24" i="3"/>
  <c r="AV24" i="3"/>
  <c r="AW23" i="3"/>
  <c r="AV23" i="3"/>
  <c r="AW22" i="3"/>
  <c r="AV22" i="3"/>
  <c r="AW21" i="3"/>
  <c r="AV21" i="3"/>
  <c r="AW20" i="3"/>
  <c r="AV20" i="3"/>
  <c r="AW19" i="3"/>
  <c r="AV19" i="3"/>
  <c r="AW17" i="3"/>
  <c r="AV17" i="3"/>
  <c r="AW16" i="3"/>
  <c r="AV16" i="3"/>
  <c r="AW15" i="3"/>
  <c r="AV15" i="3"/>
  <c r="AW14" i="3"/>
  <c r="AV14" i="3"/>
  <c r="AW13" i="3"/>
  <c r="AV13" i="3"/>
  <c r="AU199" i="3"/>
  <c r="AS199" i="3"/>
  <c r="AU198" i="3"/>
  <c r="AS198" i="3"/>
  <c r="AU197" i="3"/>
  <c r="AS197" i="3"/>
  <c r="AU196" i="3"/>
  <c r="AS196" i="3"/>
  <c r="AS192" i="3"/>
  <c r="AR192" i="3"/>
  <c r="AQ192" i="3"/>
  <c r="AT191" i="3"/>
  <c r="AU191" i="3" s="1"/>
  <c r="AT190" i="3"/>
  <c r="AU190" i="3" s="1"/>
  <c r="AU189" i="3"/>
  <c r="AT188" i="3"/>
  <c r="AU188" i="3" s="1"/>
  <c r="AT187" i="3"/>
  <c r="AU187" i="3" s="1"/>
  <c r="AU186" i="3"/>
  <c r="AT177" i="3"/>
  <c r="AU176" i="3"/>
  <c r="AT175" i="3"/>
  <c r="AT173" i="3"/>
  <c r="AT163" i="3"/>
  <c r="AT128" i="3"/>
  <c r="AT115" i="3"/>
  <c r="AT101" i="3"/>
  <c r="AT99" i="3"/>
  <c r="AU99" i="3" s="1"/>
  <c r="AT95" i="3"/>
  <c r="AU95" i="3" s="1"/>
  <c r="AT86" i="3"/>
  <c r="AU86" i="3" s="1"/>
  <c r="AT83" i="3"/>
  <c r="AT82" i="3"/>
  <c r="AU82" i="3" s="1"/>
  <c r="AT78" i="3"/>
  <c r="AU78" i="3" s="1"/>
  <c r="AT75" i="3"/>
  <c r="AT74" i="3"/>
  <c r="AT71" i="3"/>
  <c r="AT65" i="3"/>
  <c r="AU65" i="3" s="1"/>
  <c r="AT58" i="3"/>
  <c r="AT57" i="3"/>
  <c r="AU57" i="3" s="1"/>
  <c r="AT55" i="3"/>
  <c r="AU55" i="3" s="1"/>
  <c r="AT53" i="3"/>
  <c r="AU53" i="3" s="1"/>
  <c r="AU51" i="3"/>
  <c r="AT46" i="3"/>
  <c r="AU46" i="3" s="1"/>
  <c r="AT42" i="3"/>
  <c r="AU42" i="3" s="1"/>
  <c r="AT43" i="3"/>
  <c r="AU43" i="3" s="1"/>
  <c r="AT41" i="3"/>
  <c r="AU41" i="3" s="1"/>
  <c r="AT39" i="3"/>
  <c r="AT38" i="3"/>
  <c r="AT37" i="3"/>
  <c r="AU37" i="3" s="1"/>
  <c r="AT18" i="3"/>
  <c r="AM179" i="3"/>
  <c r="AL179" i="3"/>
  <c r="AM178" i="3"/>
  <c r="AL178" i="3"/>
  <c r="AM176" i="3"/>
  <c r="AL176" i="3"/>
  <c r="AM175" i="3"/>
  <c r="AL175" i="3"/>
  <c r="AM173" i="3"/>
  <c r="AL173" i="3"/>
  <c r="AM171" i="3"/>
  <c r="AL171" i="3"/>
  <c r="AM170" i="3"/>
  <c r="AL170" i="3"/>
  <c r="AM169" i="3"/>
  <c r="AL169" i="3"/>
  <c r="AM168" i="3"/>
  <c r="AL168" i="3"/>
  <c r="AM167" i="3"/>
  <c r="AL167" i="3"/>
  <c r="AM165" i="3"/>
  <c r="AL165" i="3"/>
  <c r="AM163" i="3"/>
  <c r="AL163" i="3"/>
  <c r="AM162" i="3"/>
  <c r="AL162" i="3"/>
  <c r="AM161" i="3"/>
  <c r="AL161" i="3"/>
  <c r="AM158" i="3"/>
  <c r="AL158" i="3"/>
  <c r="AM157" i="3"/>
  <c r="AL157" i="3"/>
  <c r="AM156" i="3"/>
  <c r="AL156" i="3"/>
  <c r="AM155" i="3"/>
  <c r="AL155" i="3"/>
  <c r="AM153" i="3"/>
  <c r="AL153" i="3"/>
  <c r="AM152" i="3"/>
  <c r="AL152" i="3"/>
  <c r="AM151" i="3"/>
  <c r="AL151" i="3"/>
  <c r="AM150" i="3"/>
  <c r="AL150" i="3"/>
  <c r="AM149" i="3"/>
  <c r="AL149" i="3"/>
  <c r="AM146" i="3"/>
  <c r="AL146" i="3"/>
  <c r="AM145" i="3"/>
  <c r="AL145" i="3"/>
  <c r="AM143" i="3"/>
  <c r="AL143" i="3"/>
  <c r="AM142" i="3"/>
  <c r="AL142" i="3"/>
  <c r="AM141" i="3"/>
  <c r="AL141" i="3"/>
  <c r="AM140" i="3"/>
  <c r="AL140" i="3"/>
  <c r="AM139" i="3"/>
  <c r="AL139" i="3"/>
  <c r="AM138" i="3"/>
  <c r="AL138" i="3"/>
  <c r="AM137" i="3"/>
  <c r="AL137" i="3"/>
  <c r="AM136" i="3"/>
  <c r="AL136" i="3"/>
  <c r="AM135" i="3"/>
  <c r="AL135" i="3"/>
  <c r="AM134" i="3"/>
  <c r="AL134" i="3"/>
  <c r="AM133" i="3"/>
  <c r="AL133" i="3"/>
  <c r="AM132" i="3"/>
  <c r="AL132" i="3"/>
  <c r="AM131" i="3"/>
  <c r="AL131" i="3"/>
  <c r="AM130" i="3"/>
  <c r="AL130" i="3"/>
  <c r="AM129" i="3"/>
  <c r="AL129" i="3"/>
  <c r="AM128" i="3"/>
  <c r="AL128" i="3"/>
  <c r="AM127" i="3"/>
  <c r="AL127" i="3"/>
  <c r="AM126" i="3"/>
  <c r="AL126" i="3"/>
  <c r="AM125" i="3"/>
  <c r="AL125" i="3"/>
  <c r="AM124" i="3"/>
  <c r="AL124" i="3"/>
  <c r="AM123" i="3"/>
  <c r="AL123" i="3"/>
  <c r="AM122" i="3"/>
  <c r="AL122" i="3"/>
  <c r="AM121" i="3"/>
  <c r="AL121" i="3"/>
  <c r="AM119" i="3"/>
  <c r="AL119" i="3"/>
  <c r="AM117" i="3"/>
  <c r="AL117" i="3"/>
  <c r="AM114" i="3"/>
  <c r="AL114" i="3"/>
  <c r="AM111" i="3"/>
  <c r="AL111" i="3"/>
  <c r="AM110" i="3"/>
  <c r="AL110" i="3"/>
  <c r="AM109" i="3"/>
  <c r="AL109" i="3"/>
  <c r="AM108" i="3"/>
  <c r="AL108" i="3"/>
  <c r="AM107" i="3"/>
  <c r="AL107" i="3"/>
  <c r="AM106" i="3"/>
  <c r="AL106" i="3"/>
  <c r="AM105" i="3"/>
  <c r="AL105" i="3"/>
  <c r="AM103" i="3"/>
  <c r="AL103" i="3"/>
  <c r="AM102" i="3"/>
  <c r="AL102" i="3"/>
  <c r="AM99" i="3"/>
  <c r="AL99" i="3"/>
  <c r="AM98" i="3"/>
  <c r="AL98" i="3"/>
  <c r="AM97" i="3"/>
  <c r="AL97" i="3"/>
  <c r="AM96" i="3"/>
  <c r="AL96" i="3"/>
  <c r="AM94" i="3"/>
  <c r="AL94" i="3"/>
  <c r="AM93" i="3"/>
  <c r="AL93" i="3"/>
  <c r="AM92" i="3"/>
  <c r="AL92" i="3"/>
  <c r="AM91" i="3"/>
  <c r="AL91" i="3"/>
  <c r="AM90" i="3"/>
  <c r="AL90" i="3"/>
  <c r="AM89" i="3"/>
  <c r="AL89" i="3"/>
  <c r="AM88" i="3"/>
  <c r="AL88" i="3"/>
  <c r="AM87" i="3"/>
  <c r="AL87" i="3"/>
  <c r="AM85" i="3"/>
  <c r="AL85" i="3"/>
  <c r="AM84" i="3"/>
  <c r="AL84" i="3"/>
  <c r="AM83" i="3"/>
  <c r="AL83" i="3"/>
  <c r="AM82" i="3"/>
  <c r="AL82" i="3"/>
  <c r="AM81" i="3"/>
  <c r="AL81" i="3"/>
  <c r="AM80" i="3"/>
  <c r="AL80" i="3"/>
  <c r="AM78" i="3"/>
  <c r="AL78" i="3"/>
  <c r="AM77" i="3"/>
  <c r="AL77" i="3"/>
  <c r="AM76" i="3"/>
  <c r="AL76" i="3"/>
  <c r="AM75" i="3"/>
  <c r="AL75" i="3"/>
  <c r="AM74" i="3"/>
  <c r="AL74" i="3"/>
  <c r="AM73" i="3"/>
  <c r="AL73" i="3"/>
  <c r="AM72" i="3"/>
  <c r="AL72" i="3"/>
  <c r="AM71" i="3"/>
  <c r="AL71" i="3"/>
  <c r="AM70" i="3"/>
  <c r="AL70" i="3"/>
  <c r="AM69" i="3"/>
  <c r="AL69" i="3"/>
  <c r="AM67" i="3"/>
  <c r="AL67" i="3"/>
  <c r="AM66" i="3"/>
  <c r="AL66" i="3"/>
  <c r="AM65" i="3"/>
  <c r="AL65" i="3"/>
  <c r="AM63" i="3"/>
  <c r="AL63" i="3"/>
  <c r="AM62" i="3"/>
  <c r="AL62" i="3"/>
  <c r="AM61" i="3"/>
  <c r="AL61" i="3"/>
  <c r="AM60" i="3"/>
  <c r="AL60" i="3"/>
  <c r="AM58" i="3"/>
  <c r="AL58" i="3"/>
  <c r="AM56" i="3"/>
  <c r="AL56" i="3"/>
  <c r="AM54" i="3"/>
  <c r="AL54" i="3"/>
  <c r="AM52" i="3"/>
  <c r="AL52" i="3"/>
  <c r="AM51" i="3"/>
  <c r="AL51" i="3"/>
  <c r="AM48" i="3"/>
  <c r="AL48" i="3"/>
  <c r="AM47" i="3"/>
  <c r="AL47" i="3"/>
  <c r="AM45" i="3"/>
  <c r="AL45" i="3"/>
  <c r="AM44" i="3"/>
  <c r="AL44" i="3"/>
  <c r="AM42" i="3"/>
  <c r="AL42" i="3"/>
  <c r="AM41" i="3"/>
  <c r="AL41" i="3"/>
  <c r="AM40" i="3"/>
  <c r="AL40" i="3"/>
  <c r="AM39" i="3"/>
  <c r="AL39" i="3"/>
  <c r="AM38" i="3"/>
  <c r="AL38" i="3"/>
  <c r="AM37" i="3"/>
  <c r="AL37" i="3"/>
  <c r="AM35" i="3"/>
  <c r="AL35" i="3"/>
  <c r="AM34" i="3"/>
  <c r="AL34" i="3"/>
  <c r="AM33" i="3"/>
  <c r="AL33" i="3"/>
  <c r="AM32" i="3"/>
  <c r="AL32" i="3"/>
  <c r="AM31" i="3"/>
  <c r="AL31" i="3"/>
  <c r="AM28" i="3"/>
  <c r="AL28" i="3"/>
  <c r="AM26" i="3"/>
  <c r="AL26" i="3"/>
  <c r="AM25" i="3"/>
  <c r="AL25" i="3"/>
  <c r="AM24" i="3"/>
  <c r="AL24" i="3"/>
  <c r="AM23" i="3"/>
  <c r="AL23" i="3"/>
  <c r="AM21" i="3"/>
  <c r="AL21" i="3"/>
  <c r="AM20" i="3"/>
  <c r="AL20" i="3"/>
  <c r="AM19" i="3"/>
  <c r="AL19" i="3"/>
  <c r="AM18" i="3"/>
  <c r="AL18" i="3"/>
  <c r="AM17" i="3"/>
  <c r="AL17" i="3"/>
  <c r="AM16" i="3"/>
  <c r="AL16" i="3"/>
  <c r="AM15" i="3"/>
  <c r="AL15" i="3"/>
  <c r="AM14" i="3"/>
  <c r="AL14" i="3"/>
  <c r="AM13" i="3"/>
  <c r="AL13" i="3"/>
  <c r="AI199" i="3"/>
  <c r="AI198" i="3"/>
  <c r="AI197" i="3"/>
  <c r="AI196" i="3"/>
  <c r="AI192" i="3"/>
  <c r="AH192" i="3"/>
  <c r="AG192" i="3"/>
  <c r="AK191" i="3"/>
  <c r="AJ190" i="3"/>
  <c r="AK190" i="3" s="1"/>
  <c r="AJ189" i="3"/>
  <c r="AK189" i="3" s="1"/>
  <c r="AK188" i="3"/>
  <c r="AJ187" i="3"/>
  <c r="AK187" i="3" s="1"/>
  <c r="AK186" i="3"/>
  <c r="AJ177" i="3"/>
  <c r="AK177" i="3" s="1"/>
  <c r="AK176" i="3"/>
  <c r="AJ174" i="3"/>
  <c r="AK174" i="3" s="1"/>
  <c r="AJ172" i="3"/>
  <c r="AK172" i="3" s="1"/>
  <c r="AK171" i="3"/>
  <c r="AJ166" i="3"/>
  <c r="AK166" i="3" s="1"/>
  <c r="AK165" i="3"/>
  <c r="AJ164" i="3"/>
  <c r="AK164" i="3" s="1"/>
  <c r="AJ160" i="3"/>
  <c r="AK160" i="3" s="1"/>
  <c r="AJ159" i="3"/>
  <c r="AK159" i="3" s="1"/>
  <c r="AK155" i="3"/>
  <c r="AJ148" i="3"/>
  <c r="AK148" i="3" s="1"/>
  <c r="AJ147" i="3"/>
  <c r="AK147" i="3" s="1"/>
  <c r="AJ144" i="3"/>
  <c r="AK144" i="3" s="1"/>
  <c r="AJ120" i="3"/>
  <c r="AJ118" i="3"/>
  <c r="AK118" i="3" s="1"/>
  <c r="AJ116" i="3"/>
  <c r="AK115" i="3"/>
  <c r="AJ113" i="3"/>
  <c r="AK113" i="3" s="1"/>
  <c r="AJ112" i="3"/>
  <c r="AJ104" i="3"/>
  <c r="AJ101" i="3"/>
  <c r="AK101" i="3" s="1"/>
  <c r="AJ100" i="3"/>
  <c r="AK100" i="3" s="1"/>
  <c r="AJ95" i="3"/>
  <c r="AJ86" i="3"/>
  <c r="AK86" i="3" s="1"/>
  <c r="AJ79" i="3"/>
  <c r="AK79" i="3" s="1"/>
  <c r="AJ68" i="3"/>
  <c r="AK65" i="3"/>
  <c r="AJ64" i="3"/>
  <c r="AK64" i="3" s="1"/>
  <c r="AJ59" i="3"/>
  <c r="AJ57" i="3"/>
  <c r="AK57" i="3" s="1"/>
  <c r="AJ55" i="3"/>
  <c r="AK55" i="3" s="1"/>
  <c r="AJ53" i="3"/>
  <c r="AK53" i="3" s="1"/>
  <c r="AJ50" i="3"/>
  <c r="AK50" i="3" s="1"/>
  <c r="AJ49" i="3"/>
  <c r="AK49" i="3" s="1"/>
  <c r="AJ46" i="3"/>
  <c r="AK46" i="3" s="1"/>
  <c r="AK44" i="3"/>
  <c r="AJ43" i="3"/>
  <c r="AK43" i="3" s="1"/>
  <c r="AJ29" i="3"/>
  <c r="AK29" i="3" s="1"/>
  <c r="AJ27" i="3"/>
  <c r="AK27" i="3" s="1"/>
  <c r="AJ22" i="3"/>
  <c r="AK22" i="3" s="1"/>
  <c r="AC179" i="3"/>
  <c r="AB179" i="3"/>
  <c r="AC178" i="3"/>
  <c r="AB178" i="3"/>
  <c r="AC177" i="3"/>
  <c r="AB177" i="3"/>
  <c r="AC176" i="3"/>
  <c r="AB176" i="3"/>
  <c r="AC175" i="3"/>
  <c r="AB175" i="3"/>
  <c r="AC173" i="3"/>
  <c r="AB173" i="3"/>
  <c r="AC172" i="3"/>
  <c r="AB172" i="3"/>
  <c r="AC171" i="3"/>
  <c r="AB171" i="3"/>
  <c r="AC170" i="3"/>
  <c r="AB170" i="3"/>
  <c r="AC169" i="3"/>
  <c r="AB169" i="3"/>
  <c r="AC168" i="3"/>
  <c r="AB168" i="3"/>
  <c r="AC167" i="3"/>
  <c r="AB167" i="3"/>
  <c r="AC166" i="3"/>
  <c r="AB166" i="3"/>
  <c r="AC165" i="3"/>
  <c r="AB165" i="3"/>
  <c r="AC164" i="3"/>
  <c r="AB164" i="3"/>
  <c r="AC163" i="3"/>
  <c r="AB163" i="3"/>
  <c r="AC162" i="3"/>
  <c r="AB162" i="3"/>
  <c r="AC161" i="3"/>
  <c r="AB161" i="3"/>
  <c r="AC160" i="3"/>
  <c r="AB160" i="3"/>
  <c r="AC158" i="3"/>
  <c r="AB158" i="3"/>
  <c r="AC157" i="3"/>
  <c r="AB157" i="3"/>
  <c r="AC155" i="3"/>
  <c r="AB155" i="3"/>
  <c r="AC153" i="3"/>
  <c r="AB153" i="3"/>
  <c r="AC152" i="3"/>
  <c r="AB152" i="3"/>
  <c r="AC151" i="3"/>
  <c r="AB151" i="3"/>
  <c r="AC150" i="3"/>
  <c r="AB150" i="3"/>
  <c r="AC149" i="3"/>
  <c r="AB149" i="3"/>
  <c r="AC148" i="3"/>
  <c r="AB148" i="3"/>
  <c r="AC147" i="3"/>
  <c r="AB147" i="3"/>
  <c r="AC146" i="3"/>
  <c r="AB146" i="3"/>
  <c r="AC145" i="3"/>
  <c r="AB145" i="3"/>
  <c r="AC144" i="3"/>
  <c r="AB144" i="3"/>
  <c r="AC143" i="3"/>
  <c r="AB143" i="3"/>
  <c r="AC142" i="3"/>
  <c r="AB142" i="3"/>
  <c r="AC141" i="3"/>
  <c r="AB141" i="3"/>
  <c r="AC140" i="3"/>
  <c r="AB140" i="3"/>
  <c r="AC139" i="3"/>
  <c r="AB139" i="3"/>
  <c r="AC138" i="3"/>
  <c r="AB138" i="3"/>
  <c r="AC137" i="3"/>
  <c r="AB137" i="3"/>
  <c r="AC136" i="3"/>
  <c r="AB136" i="3"/>
  <c r="AC135" i="3"/>
  <c r="AB135" i="3"/>
  <c r="AC134" i="3"/>
  <c r="AB134" i="3"/>
  <c r="AC133" i="3"/>
  <c r="AB133" i="3"/>
  <c r="AC132" i="3"/>
  <c r="AB132" i="3"/>
  <c r="AC131" i="3"/>
  <c r="AB131" i="3"/>
  <c r="AC130" i="3"/>
  <c r="AB130" i="3"/>
  <c r="AC129" i="3"/>
  <c r="AB129" i="3"/>
  <c r="AC128" i="3"/>
  <c r="AB128" i="3"/>
  <c r="AC127" i="3"/>
  <c r="AB127" i="3"/>
  <c r="AC126" i="3"/>
  <c r="AB126" i="3"/>
  <c r="AC125" i="3"/>
  <c r="AB125" i="3"/>
  <c r="AC124" i="3"/>
  <c r="AB124" i="3"/>
  <c r="AC123" i="3"/>
  <c r="AB123" i="3"/>
  <c r="AC122" i="3"/>
  <c r="AB122" i="3"/>
  <c r="AC121" i="3"/>
  <c r="AB121" i="3"/>
  <c r="AC120" i="3"/>
  <c r="AB120" i="3"/>
  <c r="AC119" i="3"/>
  <c r="AB119" i="3"/>
  <c r="AC116" i="3"/>
  <c r="AB116" i="3"/>
  <c r="AC115" i="3"/>
  <c r="AB115" i="3"/>
  <c r="AC114" i="3"/>
  <c r="AB114" i="3"/>
  <c r="AC112" i="3"/>
  <c r="AB112" i="3"/>
  <c r="AC111" i="3"/>
  <c r="AB111" i="3"/>
  <c r="AC109" i="3"/>
  <c r="AB109" i="3"/>
  <c r="AC108" i="3"/>
  <c r="AB108" i="3"/>
  <c r="AC107" i="3"/>
  <c r="AB107" i="3"/>
  <c r="AC106" i="3"/>
  <c r="AB106" i="3"/>
  <c r="AC105" i="3"/>
  <c r="AB105" i="3"/>
  <c r="AC104" i="3"/>
  <c r="AB104" i="3"/>
  <c r="AC103" i="3"/>
  <c r="AB103" i="3"/>
  <c r="AC102" i="3"/>
  <c r="AB102" i="3"/>
  <c r="AC101" i="3"/>
  <c r="AB101" i="3"/>
  <c r="AC96" i="3"/>
  <c r="AB96" i="3"/>
  <c r="AC95" i="3"/>
  <c r="AB95" i="3"/>
  <c r="AC94" i="3"/>
  <c r="AB94" i="3"/>
  <c r="AC93" i="3"/>
  <c r="AB93" i="3"/>
  <c r="AC92" i="3"/>
  <c r="AB92" i="3"/>
  <c r="AC90" i="3"/>
  <c r="AB90" i="3"/>
  <c r="AC89" i="3"/>
  <c r="AB89" i="3"/>
  <c r="AC88" i="3"/>
  <c r="AB88" i="3"/>
  <c r="AC87" i="3"/>
  <c r="AB87" i="3"/>
  <c r="AC85" i="3"/>
  <c r="AB85" i="3"/>
  <c r="AC84" i="3"/>
  <c r="AB84" i="3"/>
  <c r="AC83" i="3"/>
  <c r="AB83" i="3"/>
  <c r="AC80" i="3"/>
  <c r="AB80" i="3"/>
  <c r="AC78" i="3"/>
  <c r="AB78" i="3"/>
  <c r="AC77" i="3"/>
  <c r="AB77" i="3"/>
  <c r="AC76" i="3"/>
  <c r="AB76" i="3"/>
  <c r="AC75" i="3"/>
  <c r="AB75" i="3"/>
  <c r="AC74" i="3"/>
  <c r="AB74" i="3"/>
  <c r="AC73" i="3"/>
  <c r="AB73" i="3"/>
  <c r="AC72" i="3"/>
  <c r="AB72" i="3"/>
  <c r="AC71" i="3"/>
  <c r="AB71" i="3"/>
  <c r="AC70" i="3"/>
  <c r="AB70" i="3"/>
  <c r="AC69" i="3"/>
  <c r="AB69" i="3"/>
  <c r="AC68" i="3"/>
  <c r="AB68" i="3"/>
  <c r="AC67" i="3"/>
  <c r="AB67" i="3"/>
  <c r="AC66" i="3"/>
  <c r="AB66" i="3"/>
  <c r="AC63" i="3"/>
  <c r="AB63" i="3"/>
  <c r="AC62" i="3"/>
  <c r="AB62" i="3"/>
  <c r="AC61" i="3"/>
  <c r="AB61" i="3"/>
  <c r="AC60" i="3"/>
  <c r="AB60" i="3"/>
  <c r="AC59" i="3"/>
  <c r="AB59" i="3"/>
  <c r="AC58" i="3"/>
  <c r="AB58" i="3"/>
  <c r="AC56" i="3"/>
  <c r="AB56" i="3"/>
  <c r="AC54" i="3"/>
  <c r="AB54" i="3"/>
  <c r="AC52" i="3"/>
  <c r="AB52" i="3"/>
  <c r="AC51" i="3"/>
  <c r="AB51" i="3"/>
  <c r="AC49" i="3"/>
  <c r="AB49" i="3"/>
  <c r="AC48" i="3"/>
  <c r="AB48" i="3"/>
  <c r="AC47" i="3"/>
  <c r="AB47" i="3"/>
  <c r="AC45" i="3"/>
  <c r="AB45" i="3"/>
  <c r="AC44" i="3"/>
  <c r="AB44" i="3"/>
  <c r="AC41" i="3"/>
  <c r="AB41" i="3"/>
  <c r="AC40" i="3"/>
  <c r="AB40" i="3"/>
  <c r="AC39" i="3"/>
  <c r="AB39" i="3"/>
  <c r="AC38" i="3"/>
  <c r="AB38" i="3"/>
  <c r="AC37" i="3"/>
  <c r="AB37" i="3"/>
  <c r="AC35" i="3"/>
  <c r="AB35" i="3"/>
  <c r="AC34" i="3"/>
  <c r="AB34" i="3"/>
  <c r="AC31" i="3"/>
  <c r="AB31" i="3"/>
  <c r="AC29" i="3"/>
  <c r="AB29" i="3"/>
  <c r="AC28" i="3"/>
  <c r="AB28" i="3"/>
  <c r="AC26" i="3"/>
  <c r="AB26" i="3"/>
  <c r="AC25" i="3"/>
  <c r="AB25" i="3"/>
  <c r="AC24" i="3"/>
  <c r="AB24" i="3"/>
  <c r="AC23" i="3"/>
  <c r="AB23" i="3"/>
  <c r="AC21" i="3"/>
  <c r="AB21" i="3"/>
  <c r="AC20" i="3"/>
  <c r="AB20" i="3"/>
  <c r="AC19" i="3"/>
  <c r="AB19" i="3"/>
  <c r="AC18" i="3"/>
  <c r="AB18" i="3"/>
  <c r="AC17" i="3"/>
  <c r="AB17" i="3"/>
  <c r="AC16" i="3"/>
  <c r="AB16" i="3"/>
  <c r="AC15" i="3"/>
  <c r="AB15" i="3"/>
  <c r="AC14" i="3"/>
  <c r="AB14" i="3"/>
  <c r="AC13" i="3"/>
  <c r="AB13" i="3"/>
  <c r="Y199" i="3"/>
  <c r="Y198" i="3"/>
  <c r="Y197" i="3"/>
  <c r="Y196" i="3"/>
  <c r="Y192" i="3"/>
  <c r="W192" i="3"/>
  <c r="Z191" i="3"/>
  <c r="AA191" i="3" s="1"/>
  <c r="AA190" i="3"/>
  <c r="Z189" i="3"/>
  <c r="AA189" i="3" s="1"/>
  <c r="AA188" i="3"/>
  <c r="Z187" i="3"/>
  <c r="AA187" i="3" s="1"/>
  <c r="Z174" i="3"/>
  <c r="AA174" i="3" s="1"/>
  <c r="Z159" i="3"/>
  <c r="AA159" i="3" s="1"/>
  <c r="Z156" i="3"/>
  <c r="AA156" i="3" s="1"/>
  <c r="Z118" i="3"/>
  <c r="AA118" i="3" s="1"/>
  <c r="Z117" i="3"/>
  <c r="Z113" i="3"/>
  <c r="AA113" i="3" s="1"/>
  <c r="Z110" i="3"/>
  <c r="Z100" i="3"/>
  <c r="AA100" i="3" s="1"/>
  <c r="Z99" i="3"/>
  <c r="AA99" i="3" s="1"/>
  <c r="Z98" i="3"/>
  <c r="AA98" i="3" s="1"/>
  <c r="Z97" i="3"/>
  <c r="AA97" i="3" s="1"/>
  <c r="Z91" i="3"/>
  <c r="Z86" i="3"/>
  <c r="AA86" i="3" s="1"/>
  <c r="Z82" i="3"/>
  <c r="AA82" i="3" s="1"/>
  <c r="Z81" i="3"/>
  <c r="AA81" i="3" s="1"/>
  <c r="Z79" i="3"/>
  <c r="Z65" i="3"/>
  <c r="Z64" i="3"/>
  <c r="AA64" i="3" s="1"/>
  <c r="Z57" i="3"/>
  <c r="AA57" i="3" s="1"/>
  <c r="X55" i="3"/>
  <c r="X192" i="3" s="1"/>
  <c r="Z53" i="3"/>
  <c r="AA53" i="3" s="1"/>
  <c r="Z50" i="3"/>
  <c r="Z46" i="3"/>
  <c r="AA46" i="3" s="1"/>
  <c r="Z42" i="3"/>
  <c r="Z43" i="3"/>
  <c r="Z33" i="3"/>
  <c r="Z32" i="3"/>
  <c r="Z27" i="3"/>
  <c r="AA27" i="3" s="1"/>
  <c r="Z22" i="3"/>
  <c r="S179" i="3"/>
  <c r="R179" i="3"/>
  <c r="S178" i="3"/>
  <c r="R178" i="3"/>
  <c r="S177" i="3"/>
  <c r="R177" i="3"/>
  <c r="S176" i="3"/>
  <c r="R176" i="3"/>
  <c r="S175" i="3"/>
  <c r="R175" i="3"/>
  <c r="S173" i="3"/>
  <c r="R173" i="3"/>
  <c r="S172" i="3"/>
  <c r="R172" i="3"/>
  <c r="S171" i="3"/>
  <c r="R171" i="3"/>
  <c r="S170" i="3"/>
  <c r="R170" i="3"/>
  <c r="S169" i="3"/>
  <c r="R169" i="3"/>
  <c r="S168" i="3"/>
  <c r="R168" i="3"/>
  <c r="S167" i="3"/>
  <c r="R167" i="3"/>
  <c r="S166" i="3"/>
  <c r="R166" i="3"/>
  <c r="S165" i="3"/>
  <c r="R165" i="3"/>
  <c r="S164" i="3"/>
  <c r="R164" i="3"/>
  <c r="S162" i="3"/>
  <c r="R162" i="3"/>
  <c r="S161" i="3"/>
  <c r="R161" i="3"/>
  <c r="S160" i="3"/>
  <c r="R160" i="3"/>
  <c r="S158" i="3"/>
  <c r="R158" i="3"/>
  <c r="S157" i="3"/>
  <c r="R157" i="3"/>
  <c r="S156" i="3"/>
  <c r="R156" i="3"/>
  <c r="S155" i="3"/>
  <c r="R155" i="3"/>
  <c r="S153" i="3"/>
  <c r="R153" i="3"/>
  <c r="S152" i="3"/>
  <c r="R152" i="3"/>
  <c r="S151" i="3"/>
  <c r="R151" i="3"/>
  <c r="S150" i="3"/>
  <c r="R150" i="3"/>
  <c r="S149" i="3"/>
  <c r="R149" i="3"/>
  <c r="S148" i="3"/>
  <c r="R148" i="3"/>
  <c r="S147" i="3"/>
  <c r="R147" i="3"/>
  <c r="S146" i="3"/>
  <c r="R146" i="3"/>
  <c r="S145" i="3"/>
  <c r="R145" i="3"/>
  <c r="S144" i="3"/>
  <c r="R144" i="3"/>
  <c r="S143" i="3"/>
  <c r="R143" i="3"/>
  <c r="S142" i="3"/>
  <c r="R142" i="3"/>
  <c r="S141" i="3"/>
  <c r="R141" i="3"/>
  <c r="S140" i="3"/>
  <c r="R140" i="3"/>
  <c r="S139" i="3"/>
  <c r="R139" i="3"/>
  <c r="S138" i="3"/>
  <c r="R138" i="3"/>
  <c r="S137" i="3"/>
  <c r="R137" i="3"/>
  <c r="S136" i="3"/>
  <c r="R136" i="3"/>
  <c r="S135" i="3"/>
  <c r="R135" i="3"/>
  <c r="S134" i="3"/>
  <c r="R134" i="3"/>
  <c r="S133" i="3"/>
  <c r="R133" i="3"/>
  <c r="S132" i="3"/>
  <c r="R132" i="3"/>
  <c r="S131" i="3"/>
  <c r="R131" i="3"/>
  <c r="S130" i="3"/>
  <c r="R130" i="3"/>
  <c r="S129" i="3"/>
  <c r="R129" i="3"/>
  <c r="S128" i="3"/>
  <c r="R128" i="3"/>
  <c r="S127" i="3"/>
  <c r="R127" i="3"/>
  <c r="S126" i="3"/>
  <c r="R126" i="3"/>
  <c r="S125" i="3"/>
  <c r="R125" i="3"/>
  <c r="S124" i="3"/>
  <c r="R124" i="3"/>
  <c r="S123" i="3"/>
  <c r="R123" i="3"/>
  <c r="S122" i="3"/>
  <c r="R122" i="3"/>
  <c r="S121" i="3"/>
  <c r="R121" i="3"/>
  <c r="S120" i="3"/>
  <c r="R120" i="3"/>
  <c r="S119" i="3"/>
  <c r="R119" i="3"/>
  <c r="S117" i="3"/>
  <c r="R117" i="3"/>
  <c r="S116" i="3"/>
  <c r="R116" i="3"/>
  <c r="S115" i="3"/>
  <c r="R115" i="3"/>
  <c r="S114" i="3"/>
  <c r="R114" i="3"/>
  <c r="S112" i="3"/>
  <c r="R112" i="3"/>
  <c r="S111" i="3"/>
  <c r="R111" i="3"/>
  <c r="S110" i="3"/>
  <c r="R110" i="3"/>
  <c r="S109" i="3"/>
  <c r="R109" i="3"/>
  <c r="S108" i="3"/>
  <c r="R108" i="3"/>
  <c r="S107" i="3"/>
  <c r="R107" i="3"/>
  <c r="S106" i="3"/>
  <c r="R106" i="3"/>
  <c r="S105" i="3"/>
  <c r="R105" i="3"/>
  <c r="S104" i="3"/>
  <c r="R104" i="3"/>
  <c r="S103" i="3"/>
  <c r="R103" i="3"/>
  <c r="S102" i="3"/>
  <c r="R102" i="3"/>
  <c r="S96" i="3"/>
  <c r="R96" i="3"/>
  <c r="S95" i="3"/>
  <c r="R95" i="3"/>
  <c r="S94" i="3"/>
  <c r="R94" i="3"/>
  <c r="S92" i="3"/>
  <c r="R92" i="3"/>
  <c r="S91" i="3"/>
  <c r="R91" i="3"/>
  <c r="S90" i="3"/>
  <c r="R90" i="3"/>
  <c r="S89" i="3"/>
  <c r="R89" i="3"/>
  <c r="S88" i="3"/>
  <c r="R88" i="3"/>
  <c r="S87" i="3"/>
  <c r="R87" i="3"/>
  <c r="S85" i="3"/>
  <c r="R85" i="3"/>
  <c r="S84" i="3"/>
  <c r="R84" i="3"/>
  <c r="S83" i="3"/>
  <c r="R83" i="3"/>
  <c r="S80" i="3"/>
  <c r="R80" i="3"/>
  <c r="S79" i="3"/>
  <c r="R79" i="3"/>
  <c r="S77" i="3"/>
  <c r="R77" i="3"/>
  <c r="S75" i="3"/>
  <c r="R75" i="3"/>
  <c r="S74" i="3"/>
  <c r="R74" i="3"/>
  <c r="S73" i="3"/>
  <c r="R73" i="3"/>
  <c r="S72" i="3"/>
  <c r="R72" i="3"/>
  <c r="S71" i="3"/>
  <c r="R71" i="3"/>
  <c r="S70" i="3"/>
  <c r="R70" i="3"/>
  <c r="S69" i="3"/>
  <c r="R69" i="3"/>
  <c r="S68" i="3"/>
  <c r="R68" i="3"/>
  <c r="S67" i="3"/>
  <c r="R67" i="3"/>
  <c r="S66" i="3"/>
  <c r="R66" i="3"/>
  <c r="S65" i="3"/>
  <c r="R65" i="3"/>
  <c r="S63" i="3"/>
  <c r="R63" i="3"/>
  <c r="S62" i="3"/>
  <c r="R62" i="3"/>
  <c r="S61" i="3"/>
  <c r="R61" i="3"/>
  <c r="S60" i="3"/>
  <c r="R60" i="3"/>
  <c r="S59" i="3"/>
  <c r="R59" i="3"/>
  <c r="S58" i="3"/>
  <c r="R58" i="3"/>
  <c r="S56" i="3"/>
  <c r="R56" i="3"/>
  <c r="S54" i="3"/>
  <c r="R54" i="3"/>
  <c r="S52" i="3"/>
  <c r="R52" i="3"/>
  <c r="S51" i="3"/>
  <c r="R51" i="3"/>
  <c r="S50" i="3"/>
  <c r="R50" i="3"/>
  <c r="S48" i="3"/>
  <c r="R48" i="3"/>
  <c r="S47" i="3"/>
  <c r="R47" i="3"/>
  <c r="S45" i="3"/>
  <c r="R45" i="3"/>
  <c r="S44" i="3"/>
  <c r="R44" i="3"/>
  <c r="S43" i="3"/>
  <c r="R43" i="3"/>
  <c r="S42" i="3"/>
  <c r="R42" i="3"/>
  <c r="S40" i="3"/>
  <c r="R40" i="3"/>
  <c r="S39" i="3"/>
  <c r="R39" i="3"/>
  <c r="S38" i="3"/>
  <c r="R38" i="3"/>
  <c r="S35" i="3"/>
  <c r="R35" i="3"/>
  <c r="S34" i="3"/>
  <c r="R34" i="3"/>
  <c r="S33" i="3"/>
  <c r="R33" i="3"/>
  <c r="S32" i="3"/>
  <c r="R32" i="3"/>
  <c r="S31" i="3"/>
  <c r="R31" i="3"/>
  <c r="S28" i="3"/>
  <c r="R28" i="3"/>
  <c r="S26" i="3"/>
  <c r="R26" i="3"/>
  <c r="S25" i="3"/>
  <c r="R25" i="3"/>
  <c r="S24" i="3"/>
  <c r="R24" i="3"/>
  <c r="S23" i="3"/>
  <c r="R23" i="3"/>
  <c r="S22" i="3"/>
  <c r="R22" i="3"/>
  <c r="S21" i="3"/>
  <c r="R21" i="3"/>
  <c r="S20" i="3"/>
  <c r="R20" i="3"/>
  <c r="S19" i="3"/>
  <c r="R19" i="3"/>
  <c r="S17" i="3"/>
  <c r="R17" i="3"/>
  <c r="S16" i="3"/>
  <c r="R16" i="3"/>
  <c r="S15" i="3"/>
  <c r="R15" i="3"/>
  <c r="S14" i="3"/>
  <c r="R14" i="3"/>
  <c r="S13" i="3"/>
  <c r="R13" i="3"/>
  <c r="O199" i="3"/>
  <c r="O198" i="3"/>
  <c r="O197" i="3"/>
  <c r="O196" i="3"/>
  <c r="O192" i="3"/>
  <c r="N192" i="3"/>
  <c r="M192" i="3"/>
  <c r="P191" i="3"/>
  <c r="Q191" i="3" s="1"/>
  <c r="P190" i="3"/>
  <c r="Q190" i="3" s="1"/>
  <c r="Q189" i="3"/>
  <c r="P188" i="3"/>
  <c r="Q188" i="3" s="1"/>
  <c r="P187" i="3"/>
  <c r="Q187" i="3" s="1"/>
  <c r="Q186" i="3"/>
  <c r="P174" i="3"/>
  <c r="Q174" i="3" s="1"/>
  <c r="P163" i="3"/>
  <c r="Q163" i="3" s="1"/>
  <c r="Q162" i="3"/>
  <c r="P159" i="3"/>
  <c r="Q159" i="3" s="1"/>
  <c r="P118" i="3"/>
  <c r="P113" i="3"/>
  <c r="P101" i="3"/>
  <c r="P100" i="3"/>
  <c r="P99" i="3"/>
  <c r="P98" i="3"/>
  <c r="P97" i="3"/>
  <c r="P93" i="3"/>
  <c r="P86" i="3"/>
  <c r="P82" i="3"/>
  <c r="P81" i="3"/>
  <c r="P78" i="3"/>
  <c r="P76" i="3"/>
  <c r="P64" i="3"/>
  <c r="P57" i="3"/>
  <c r="P55" i="3"/>
  <c r="Q54" i="3"/>
  <c r="P53" i="3"/>
  <c r="P49" i="3"/>
  <c r="P46" i="3"/>
  <c r="P41" i="3"/>
  <c r="P37" i="3"/>
  <c r="P29" i="3"/>
  <c r="P27" i="3"/>
  <c r="P18" i="3"/>
  <c r="GQ179" i="1"/>
  <c r="GP179" i="1"/>
  <c r="GQ178" i="1"/>
  <c r="GP178" i="1"/>
  <c r="GQ177" i="1"/>
  <c r="GP177" i="1"/>
  <c r="GQ176" i="1"/>
  <c r="GP176" i="1"/>
  <c r="GQ175" i="1"/>
  <c r="GP175" i="1"/>
  <c r="GQ174" i="1"/>
  <c r="GP174" i="1"/>
  <c r="GQ173" i="1"/>
  <c r="GP173" i="1"/>
  <c r="GQ171" i="1"/>
  <c r="GP171" i="1"/>
  <c r="GQ170" i="1"/>
  <c r="GP170" i="1"/>
  <c r="GQ169" i="1"/>
  <c r="GP169" i="1"/>
  <c r="GQ168" i="1"/>
  <c r="GP168" i="1"/>
  <c r="GQ167" i="1"/>
  <c r="GP167" i="1"/>
  <c r="GQ166" i="1"/>
  <c r="GP166" i="1"/>
  <c r="GQ165" i="1"/>
  <c r="GP165" i="1"/>
  <c r="GQ164" i="1"/>
  <c r="GP164" i="1"/>
  <c r="GQ161" i="1"/>
  <c r="GP161" i="1"/>
  <c r="GQ160" i="1"/>
  <c r="GP160" i="1"/>
  <c r="GQ159" i="1"/>
  <c r="GP159" i="1"/>
  <c r="GQ158" i="1"/>
  <c r="GP158" i="1"/>
  <c r="GQ157" i="1"/>
  <c r="GP157" i="1"/>
  <c r="GQ156" i="1"/>
  <c r="GP156" i="1"/>
  <c r="GQ155" i="1"/>
  <c r="GP155" i="1"/>
  <c r="GQ152" i="1"/>
  <c r="GP152" i="1"/>
  <c r="GQ151" i="1"/>
  <c r="GP151" i="1"/>
  <c r="GQ150" i="1"/>
  <c r="GP150" i="1"/>
  <c r="GQ148" i="1"/>
  <c r="GP148" i="1"/>
  <c r="GQ147" i="1"/>
  <c r="GP147" i="1"/>
  <c r="GQ146" i="1"/>
  <c r="GP146" i="1"/>
  <c r="GQ145" i="1"/>
  <c r="GP145" i="1"/>
  <c r="GQ144" i="1"/>
  <c r="GP144" i="1"/>
  <c r="GQ143" i="1"/>
  <c r="GP143" i="1"/>
  <c r="GQ142" i="1"/>
  <c r="GP142" i="1"/>
  <c r="GQ141" i="1"/>
  <c r="GP141" i="1"/>
  <c r="GQ140" i="1"/>
  <c r="GP140" i="1"/>
  <c r="GQ139" i="1"/>
  <c r="GP139" i="1"/>
  <c r="GQ138" i="1"/>
  <c r="GP138" i="1"/>
  <c r="GQ137" i="1"/>
  <c r="GP137" i="1"/>
  <c r="GQ136" i="1"/>
  <c r="GP136" i="1"/>
  <c r="GQ135" i="1"/>
  <c r="GP135" i="1"/>
  <c r="GQ133" i="1"/>
  <c r="GP133" i="1"/>
  <c r="GQ130" i="1"/>
  <c r="GP130" i="1"/>
  <c r="GQ129" i="1"/>
  <c r="GP129" i="1"/>
  <c r="GQ128" i="1"/>
  <c r="GP128" i="1"/>
  <c r="GQ127" i="1"/>
  <c r="GP127" i="1"/>
  <c r="GQ125" i="1"/>
  <c r="GP125" i="1"/>
  <c r="GQ124" i="1"/>
  <c r="GP124" i="1"/>
  <c r="GQ123" i="1"/>
  <c r="GP123" i="1"/>
  <c r="GQ122" i="1"/>
  <c r="GP122" i="1"/>
  <c r="GQ121" i="1"/>
  <c r="GP121" i="1"/>
  <c r="GQ120" i="1"/>
  <c r="GP120" i="1"/>
  <c r="GQ119" i="1"/>
  <c r="GP119" i="1"/>
  <c r="GQ118" i="1"/>
  <c r="GP118" i="1"/>
  <c r="GQ116" i="1"/>
  <c r="GP116" i="1"/>
  <c r="GQ115" i="1"/>
  <c r="GP115" i="1"/>
  <c r="GQ114" i="1"/>
  <c r="GP114" i="1"/>
  <c r="GQ112" i="1"/>
  <c r="GP112" i="1"/>
  <c r="GQ111" i="1"/>
  <c r="GP111" i="1"/>
  <c r="GQ110" i="1"/>
  <c r="GP110" i="1"/>
  <c r="GQ108" i="1"/>
  <c r="GP108" i="1"/>
  <c r="GQ106" i="1"/>
  <c r="GP106" i="1"/>
  <c r="GQ105" i="1"/>
  <c r="GP105" i="1"/>
  <c r="GQ103" i="1"/>
  <c r="GP103" i="1"/>
  <c r="GQ102" i="1"/>
  <c r="GP102" i="1"/>
  <c r="GQ99" i="1"/>
  <c r="GP99" i="1"/>
  <c r="GQ97" i="1"/>
  <c r="GP97" i="1"/>
  <c r="GQ96" i="1"/>
  <c r="GP96" i="1"/>
  <c r="GQ95" i="1"/>
  <c r="GP95" i="1"/>
  <c r="GQ93" i="1"/>
  <c r="GP93" i="1"/>
  <c r="GQ92" i="1"/>
  <c r="GP92" i="1"/>
  <c r="GQ90" i="1"/>
  <c r="GP90" i="1"/>
  <c r="GQ89" i="1"/>
  <c r="GP89" i="1"/>
  <c r="GQ88" i="1"/>
  <c r="GP88" i="1"/>
  <c r="GQ87" i="1"/>
  <c r="GP87" i="1"/>
  <c r="GQ85" i="1"/>
  <c r="GP85" i="1"/>
  <c r="GQ84" i="1"/>
  <c r="GP84" i="1"/>
  <c r="GQ83" i="1"/>
  <c r="GP83" i="1"/>
  <c r="GQ82" i="1"/>
  <c r="GP82" i="1"/>
  <c r="GQ81" i="1"/>
  <c r="GP81" i="1"/>
  <c r="GQ80" i="1"/>
  <c r="GP80" i="1"/>
  <c r="GQ78" i="1"/>
  <c r="GP78" i="1"/>
  <c r="GQ76" i="1"/>
  <c r="GP76" i="1"/>
  <c r="GQ75" i="1"/>
  <c r="GP75" i="1"/>
  <c r="GQ74" i="1"/>
  <c r="GP74" i="1"/>
  <c r="GQ70" i="1"/>
  <c r="GP70" i="1"/>
  <c r="GQ69" i="1"/>
  <c r="GP69" i="1"/>
  <c r="GQ67" i="1"/>
  <c r="GP67" i="1"/>
  <c r="GQ66" i="1"/>
  <c r="GP66" i="1"/>
  <c r="GQ63" i="1"/>
  <c r="GP63" i="1"/>
  <c r="GQ60" i="1"/>
  <c r="GP60" i="1"/>
  <c r="GQ59" i="1"/>
  <c r="GP59" i="1"/>
  <c r="GQ58" i="1"/>
  <c r="GP58" i="1"/>
  <c r="GQ56" i="1"/>
  <c r="GP56" i="1"/>
  <c r="GQ55" i="1"/>
  <c r="GP55" i="1"/>
  <c r="GQ54" i="1"/>
  <c r="GP54" i="1"/>
  <c r="GQ51" i="1"/>
  <c r="GP51" i="1"/>
  <c r="GQ49" i="1"/>
  <c r="GP49" i="1"/>
  <c r="GQ48" i="1"/>
  <c r="GP48" i="1"/>
  <c r="GQ47" i="1"/>
  <c r="GP47" i="1"/>
  <c r="GQ45" i="1"/>
  <c r="GP45" i="1"/>
  <c r="GQ44" i="1"/>
  <c r="GP44" i="1"/>
  <c r="GQ43" i="1"/>
  <c r="GP43" i="1"/>
  <c r="GQ40" i="1"/>
  <c r="GP40" i="1"/>
  <c r="GQ39" i="1"/>
  <c r="GP39" i="1"/>
  <c r="GQ38" i="1"/>
  <c r="GP38" i="1"/>
  <c r="GQ35" i="1"/>
  <c r="GP35" i="1"/>
  <c r="GQ33" i="1"/>
  <c r="GP33" i="1"/>
  <c r="GQ32" i="1"/>
  <c r="GP32" i="1"/>
  <c r="GQ31" i="1"/>
  <c r="GP31" i="1"/>
  <c r="GQ28" i="1"/>
  <c r="GP28" i="1"/>
  <c r="GQ27" i="1"/>
  <c r="GP27" i="1"/>
  <c r="GQ26" i="1"/>
  <c r="GP26" i="1"/>
  <c r="GQ24" i="1"/>
  <c r="GP24" i="1"/>
  <c r="GQ22" i="1"/>
  <c r="GP22" i="1"/>
  <c r="GQ21" i="1"/>
  <c r="GP21" i="1"/>
  <c r="GQ19" i="1"/>
  <c r="GP19" i="1"/>
  <c r="GQ18" i="1"/>
  <c r="GP18" i="1"/>
  <c r="GQ17" i="1"/>
  <c r="GP17" i="1"/>
  <c r="GQ16" i="1"/>
  <c r="GP16" i="1"/>
  <c r="GQ15" i="1"/>
  <c r="GP15" i="1"/>
  <c r="GQ14" i="1"/>
  <c r="GP14" i="1"/>
  <c r="GQ13" i="1"/>
  <c r="GP13" i="1"/>
  <c r="GM194" i="1"/>
  <c r="GL194" i="1"/>
  <c r="GK194" i="1"/>
  <c r="GM201" i="1"/>
  <c r="GM200" i="1"/>
  <c r="GM199" i="1"/>
  <c r="GM198" i="1"/>
  <c r="GN193" i="1"/>
  <c r="GO193" i="1" s="1"/>
  <c r="GN192" i="1"/>
  <c r="GO192" i="1" s="1"/>
  <c r="GN191" i="1"/>
  <c r="GO191" i="1" s="1"/>
  <c r="GN190" i="1"/>
  <c r="GO190" i="1" s="1"/>
  <c r="GN189" i="1"/>
  <c r="GO189" i="1" s="1"/>
  <c r="GN172" i="1"/>
  <c r="GO172" i="1" s="1"/>
  <c r="GN163" i="1"/>
  <c r="GO163" i="1" s="1"/>
  <c r="GN162" i="1"/>
  <c r="GO162" i="1" s="1"/>
  <c r="GN153" i="1"/>
  <c r="GO153" i="1" s="1"/>
  <c r="GN149" i="1"/>
  <c r="GO149" i="1" s="1"/>
  <c r="GN134" i="1"/>
  <c r="GO134" i="1" s="1"/>
  <c r="GN131" i="1"/>
  <c r="GO131" i="1" s="1"/>
  <c r="GN132" i="1"/>
  <c r="GO132" i="1" s="1"/>
  <c r="GN126" i="1"/>
  <c r="GO126" i="1" s="1"/>
  <c r="GN117" i="1"/>
  <c r="GO117" i="1" s="1"/>
  <c r="GN113" i="1"/>
  <c r="GO113" i="1" s="1"/>
  <c r="GN109" i="1"/>
  <c r="GN107" i="1"/>
  <c r="GO107" i="1" s="1"/>
  <c r="GN104" i="1"/>
  <c r="GO104" i="1" s="1"/>
  <c r="GN101" i="1"/>
  <c r="GO101" i="1" s="1"/>
  <c r="GN100" i="1"/>
  <c r="GO100" i="1" s="1"/>
  <c r="GN98" i="1"/>
  <c r="GO98" i="1" s="1"/>
  <c r="GN94" i="1"/>
  <c r="GO94" i="1" s="1"/>
  <c r="GN91" i="1"/>
  <c r="GO91" i="1" s="1"/>
  <c r="GN86" i="1"/>
  <c r="GO86" i="1" s="1"/>
  <c r="GN79" i="1"/>
  <c r="GO79" i="1" s="1"/>
  <c r="GN77" i="1"/>
  <c r="GO77" i="1" s="1"/>
  <c r="GN73" i="1"/>
  <c r="GO73" i="1" s="1"/>
  <c r="GN72" i="1"/>
  <c r="GO72" i="1" s="1"/>
  <c r="GN71" i="1"/>
  <c r="GO71" i="1" s="1"/>
  <c r="GN68" i="1"/>
  <c r="GO68" i="1" s="1"/>
  <c r="GN65" i="1"/>
  <c r="GO65" i="1" s="1"/>
  <c r="GN64" i="1"/>
  <c r="GO64" i="1" s="1"/>
  <c r="GN62" i="1"/>
  <c r="GN61" i="1"/>
  <c r="GO61" i="1" s="1"/>
  <c r="GN57" i="1"/>
  <c r="GO57" i="1" s="1"/>
  <c r="GN53" i="1"/>
  <c r="GO53" i="1" s="1"/>
  <c r="GN52" i="1"/>
  <c r="GO52" i="1" s="1"/>
  <c r="GN20" i="1"/>
  <c r="GO20" i="1" s="1"/>
  <c r="GN50" i="1"/>
  <c r="GO50" i="1" s="1"/>
  <c r="GN46" i="1"/>
  <c r="GO46" i="1" s="1"/>
  <c r="GN42" i="1"/>
  <c r="GO42" i="1" s="1"/>
  <c r="GN41" i="1"/>
  <c r="GO41" i="1" s="1"/>
  <c r="GN34" i="1"/>
  <c r="GO34" i="1" s="1"/>
  <c r="GN29" i="1"/>
  <c r="GO29" i="1" s="1"/>
  <c r="GN25" i="1"/>
  <c r="GO25" i="1" s="1"/>
  <c r="GN23" i="1"/>
  <c r="GO23" i="1" s="1"/>
  <c r="GG179" i="1"/>
  <c r="GF179" i="1"/>
  <c r="GG178" i="1"/>
  <c r="GF178" i="1"/>
  <c r="GG177" i="1"/>
  <c r="GF177" i="1"/>
  <c r="GG176" i="1"/>
  <c r="GF176" i="1"/>
  <c r="GG173" i="1"/>
  <c r="GF173" i="1"/>
  <c r="GG172" i="1"/>
  <c r="GF172" i="1"/>
  <c r="GG171" i="1"/>
  <c r="GF171" i="1"/>
  <c r="GG170" i="1"/>
  <c r="GF170" i="1"/>
  <c r="GG169" i="1"/>
  <c r="GF169" i="1"/>
  <c r="GG167" i="1"/>
  <c r="GF167" i="1"/>
  <c r="GG166" i="1"/>
  <c r="GF166" i="1"/>
  <c r="GG164" i="1"/>
  <c r="GF164" i="1"/>
  <c r="GG163" i="1"/>
  <c r="GF163" i="1"/>
  <c r="GG162" i="1"/>
  <c r="GF162" i="1"/>
  <c r="GG161" i="1"/>
  <c r="GF161" i="1"/>
  <c r="GG160" i="1"/>
  <c r="GF160" i="1"/>
  <c r="GG158" i="1"/>
  <c r="GF158" i="1"/>
  <c r="GG157" i="1"/>
  <c r="GF157" i="1"/>
  <c r="GG156" i="1"/>
  <c r="GF156" i="1"/>
  <c r="GG152" i="1"/>
  <c r="GF152" i="1"/>
  <c r="GG151" i="1"/>
  <c r="GF151" i="1"/>
  <c r="GG150" i="1"/>
  <c r="GF150" i="1"/>
  <c r="GG149" i="1"/>
  <c r="GF149" i="1"/>
  <c r="GG148" i="1"/>
  <c r="GF148" i="1"/>
  <c r="GG147" i="1"/>
  <c r="GF147" i="1"/>
  <c r="GG146" i="1"/>
  <c r="GF146" i="1"/>
  <c r="GG145" i="1"/>
  <c r="GF145" i="1"/>
  <c r="GG144" i="1"/>
  <c r="GF144" i="1"/>
  <c r="GG143" i="1"/>
  <c r="GF143" i="1"/>
  <c r="GG142" i="1"/>
  <c r="GF142" i="1"/>
  <c r="GG141" i="1"/>
  <c r="GF141" i="1"/>
  <c r="GG140" i="1"/>
  <c r="GF140" i="1"/>
  <c r="GG139" i="1"/>
  <c r="GF139" i="1"/>
  <c r="GG138" i="1"/>
  <c r="GF138" i="1"/>
  <c r="GG137" i="1"/>
  <c r="GF137" i="1"/>
  <c r="GG136" i="1"/>
  <c r="GF136" i="1"/>
  <c r="GG135" i="1"/>
  <c r="GF135" i="1"/>
  <c r="GG134" i="1"/>
  <c r="GF134" i="1"/>
  <c r="GG133" i="1"/>
  <c r="GF133" i="1"/>
  <c r="GG132" i="1"/>
  <c r="GF132" i="1"/>
  <c r="GG131" i="1"/>
  <c r="GF131" i="1"/>
  <c r="GG130" i="1"/>
  <c r="GF130" i="1"/>
  <c r="GG129" i="1"/>
  <c r="GF129" i="1"/>
  <c r="GG128" i="1"/>
  <c r="GF128" i="1"/>
  <c r="GG127" i="1"/>
  <c r="GF127" i="1"/>
  <c r="GG126" i="1"/>
  <c r="GF126" i="1"/>
  <c r="GG125" i="1"/>
  <c r="GF125" i="1"/>
  <c r="GG124" i="1"/>
  <c r="GF124" i="1"/>
  <c r="GG123" i="1"/>
  <c r="GF123" i="1"/>
  <c r="GG122" i="1"/>
  <c r="GF122" i="1"/>
  <c r="GG121" i="1"/>
  <c r="GF121" i="1"/>
  <c r="GG120" i="1"/>
  <c r="GF120" i="1"/>
  <c r="GG119" i="1"/>
  <c r="GF119" i="1"/>
  <c r="GG118" i="1"/>
  <c r="GF118" i="1"/>
  <c r="GG117" i="1"/>
  <c r="GF117" i="1"/>
  <c r="GG116" i="1"/>
  <c r="GF116" i="1"/>
  <c r="GG115" i="1"/>
  <c r="GF115" i="1"/>
  <c r="GG114" i="1"/>
  <c r="GF114" i="1"/>
  <c r="GG111" i="1"/>
  <c r="GF111" i="1"/>
  <c r="GG110" i="1"/>
  <c r="GF110" i="1"/>
  <c r="GG109" i="1"/>
  <c r="GF109" i="1"/>
  <c r="GG108" i="1"/>
  <c r="GF108" i="1"/>
  <c r="GG106" i="1"/>
  <c r="GF106" i="1"/>
  <c r="GG105" i="1"/>
  <c r="GF105" i="1"/>
  <c r="GG104" i="1"/>
  <c r="GF104" i="1"/>
  <c r="GG103" i="1"/>
  <c r="GF103" i="1"/>
  <c r="GG102" i="1"/>
  <c r="GF102" i="1"/>
  <c r="GG99" i="1"/>
  <c r="GF99" i="1"/>
  <c r="GG97" i="1"/>
  <c r="GF97" i="1"/>
  <c r="GG96" i="1"/>
  <c r="GF96" i="1"/>
  <c r="GG95" i="1"/>
  <c r="GF95" i="1"/>
  <c r="GG94" i="1"/>
  <c r="GF94" i="1"/>
  <c r="GG93" i="1"/>
  <c r="GF93" i="1"/>
  <c r="GG92" i="1"/>
  <c r="GF92" i="1"/>
  <c r="GG91" i="1"/>
  <c r="GF91" i="1"/>
  <c r="GG90" i="1"/>
  <c r="GF90" i="1"/>
  <c r="GG89" i="1"/>
  <c r="GF89" i="1"/>
  <c r="GG88" i="1"/>
  <c r="GF88" i="1"/>
  <c r="GG87" i="1"/>
  <c r="GF87" i="1"/>
  <c r="GG85" i="1"/>
  <c r="GF85" i="1"/>
  <c r="GG84" i="1"/>
  <c r="GF84" i="1"/>
  <c r="GG83" i="1"/>
  <c r="GF83" i="1"/>
  <c r="GG79" i="1"/>
  <c r="GF79" i="1"/>
  <c r="GG78" i="1"/>
  <c r="GF78" i="1"/>
  <c r="GG77" i="1"/>
  <c r="GF77" i="1"/>
  <c r="GG76" i="1"/>
  <c r="GF76" i="1"/>
  <c r="GG75" i="1"/>
  <c r="GF75" i="1"/>
  <c r="GG74" i="1"/>
  <c r="GF74" i="1"/>
  <c r="GG73" i="1"/>
  <c r="GF73" i="1"/>
  <c r="GG70" i="1"/>
  <c r="GF70" i="1"/>
  <c r="GG69" i="1"/>
  <c r="GF69" i="1"/>
  <c r="GG67" i="1"/>
  <c r="GF67" i="1"/>
  <c r="GG66" i="1"/>
  <c r="GF66" i="1"/>
  <c r="GG65" i="1"/>
  <c r="GF65" i="1"/>
  <c r="GG64" i="1"/>
  <c r="GF64" i="1"/>
  <c r="GG63" i="1"/>
  <c r="GF63" i="1"/>
  <c r="GG62" i="1"/>
  <c r="GF62" i="1"/>
  <c r="GG61" i="1"/>
  <c r="GF61" i="1"/>
  <c r="GG60" i="1"/>
  <c r="GF60" i="1"/>
  <c r="GG59" i="1"/>
  <c r="GF59" i="1"/>
  <c r="GG58" i="1"/>
  <c r="GF58" i="1"/>
  <c r="GG56" i="1"/>
  <c r="GF56" i="1"/>
  <c r="GG54" i="1"/>
  <c r="GF54" i="1"/>
  <c r="GG51" i="1"/>
  <c r="GF51" i="1"/>
  <c r="GG50" i="1"/>
  <c r="GF50" i="1"/>
  <c r="GG49" i="1"/>
  <c r="GF49" i="1"/>
  <c r="GG48" i="1"/>
  <c r="GF48" i="1"/>
  <c r="GG47" i="1"/>
  <c r="GF47" i="1"/>
  <c r="GG46" i="1"/>
  <c r="GF46" i="1"/>
  <c r="GG45" i="1"/>
  <c r="GF45" i="1"/>
  <c r="GG44" i="1"/>
  <c r="GF44" i="1"/>
  <c r="GG43" i="1"/>
  <c r="GF43" i="1"/>
  <c r="GG40" i="1"/>
  <c r="GF40" i="1"/>
  <c r="GG39" i="1"/>
  <c r="GF39" i="1"/>
  <c r="GG38" i="1"/>
  <c r="GF38" i="1"/>
  <c r="GG35" i="1"/>
  <c r="GF35" i="1"/>
  <c r="GG33" i="1"/>
  <c r="GF33" i="1"/>
  <c r="GG32" i="1"/>
  <c r="GF32" i="1"/>
  <c r="GG31" i="1"/>
  <c r="GF31" i="1"/>
  <c r="GG29" i="1"/>
  <c r="GF29" i="1"/>
  <c r="GG28" i="1"/>
  <c r="GF28" i="1"/>
  <c r="GG27" i="1"/>
  <c r="GF27" i="1"/>
  <c r="GG26" i="1"/>
  <c r="GF26" i="1"/>
  <c r="GG25" i="1"/>
  <c r="GF25" i="1"/>
  <c r="GG24" i="1"/>
  <c r="GF24" i="1"/>
  <c r="GG22" i="1"/>
  <c r="GF22" i="1"/>
  <c r="GG21" i="1"/>
  <c r="GF21" i="1"/>
  <c r="GG20" i="1"/>
  <c r="GF20" i="1"/>
  <c r="GG19" i="1"/>
  <c r="GF19" i="1"/>
  <c r="GG18" i="1"/>
  <c r="GF18" i="1"/>
  <c r="GG17" i="1"/>
  <c r="GF17" i="1"/>
  <c r="GG16" i="1"/>
  <c r="GF16" i="1"/>
  <c r="GG15" i="1"/>
  <c r="GF15" i="1"/>
  <c r="GG14" i="1"/>
  <c r="GF14" i="1"/>
  <c r="GG13" i="1"/>
  <c r="GF13" i="1"/>
  <c r="GD36" i="1"/>
  <c r="GE36" i="1" s="1"/>
  <c r="GD174" i="1"/>
  <c r="GE174" i="1" s="1"/>
  <c r="GD168" i="1"/>
  <c r="GE168" i="1" s="1"/>
  <c r="GD165" i="1"/>
  <c r="GE165" i="1" s="1"/>
  <c r="GD159" i="1"/>
  <c r="GE159" i="1" s="1"/>
  <c r="GD155" i="1"/>
  <c r="GE155" i="1" s="1"/>
  <c r="GD153" i="1"/>
  <c r="GE153" i="1" s="1"/>
  <c r="GD113" i="1"/>
  <c r="GE113" i="1" s="1"/>
  <c r="GD112" i="1"/>
  <c r="GE112" i="1" s="1"/>
  <c r="GD107" i="1"/>
  <c r="GE107" i="1" s="1"/>
  <c r="GD101" i="1"/>
  <c r="GE101" i="1" s="1"/>
  <c r="GD100" i="1"/>
  <c r="GE100" i="1" s="1"/>
  <c r="GD98" i="1"/>
  <c r="GE98" i="1" s="1"/>
  <c r="GD86" i="1"/>
  <c r="GE86" i="1" s="1"/>
  <c r="GD82" i="1"/>
  <c r="GE82" i="1" s="1"/>
  <c r="GD81" i="1"/>
  <c r="GE81" i="1" s="1"/>
  <c r="GD80" i="1"/>
  <c r="GE80" i="1" s="1"/>
  <c r="GD72" i="1"/>
  <c r="GE72" i="1" s="1"/>
  <c r="GD71" i="1"/>
  <c r="GE71" i="1" s="1"/>
  <c r="GD68" i="1"/>
  <c r="GE68" i="1" s="1"/>
  <c r="GD57" i="1"/>
  <c r="GE57" i="1" s="1"/>
  <c r="GD55" i="1"/>
  <c r="GE55" i="1" s="1"/>
  <c r="GE201" i="1"/>
  <c r="GC201" i="1"/>
  <c r="GE200" i="1"/>
  <c r="GC200" i="1"/>
  <c r="GE199" i="1"/>
  <c r="GC199" i="1"/>
  <c r="GE198" i="1"/>
  <c r="GC198" i="1"/>
  <c r="GC194" i="1"/>
  <c r="GB194" i="1"/>
  <c r="GA194" i="1"/>
  <c r="GD193" i="1"/>
  <c r="GE193" i="1" s="1"/>
  <c r="GD192" i="1"/>
  <c r="GE192" i="1" s="1"/>
  <c r="GD191" i="1"/>
  <c r="GE191" i="1" s="1"/>
  <c r="GD190" i="1"/>
  <c r="GE190" i="1" s="1"/>
  <c r="GD189" i="1"/>
  <c r="GE189" i="1" s="1"/>
  <c r="GD188" i="1"/>
  <c r="GE188" i="1" s="1"/>
  <c r="GD53" i="1"/>
  <c r="GE53" i="1" s="1"/>
  <c r="GD52" i="1"/>
  <c r="GE52" i="1" s="1"/>
  <c r="GD42" i="1"/>
  <c r="GE42" i="1" s="1"/>
  <c r="GD41" i="1"/>
  <c r="GE41" i="1" s="1"/>
  <c r="GD34" i="1"/>
  <c r="GE34" i="1" s="1"/>
  <c r="GD23" i="1"/>
  <c r="GE23" i="1" s="1"/>
  <c r="FW179" i="1"/>
  <c r="FV179" i="1"/>
  <c r="FW175" i="1"/>
  <c r="FV175" i="1"/>
  <c r="FW173" i="1"/>
  <c r="FV173" i="1"/>
  <c r="FW171" i="1"/>
  <c r="FV171" i="1"/>
  <c r="FW170" i="1"/>
  <c r="FV170" i="1"/>
  <c r="FW169" i="1"/>
  <c r="FV169" i="1"/>
  <c r="FW166" i="1"/>
  <c r="FV166" i="1"/>
  <c r="FW165" i="1"/>
  <c r="FV165" i="1"/>
  <c r="FW162" i="1"/>
  <c r="FV162" i="1"/>
  <c r="FW159" i="1"/>
  <c r="FV159" i="1"/>
  <c r="FW158" i="1"/>
  <c r="FV158" i="1"/>
  <c r="FW157" i="1"/>
  <c r="FV157" i="1"/>
  <c r="FW156" i="1"/>
  <c r="FV156" i="1"/>
  <c r="FW155" i="1"/>
  <c r="FV155" i="1"/>
  <c r="FW152" i="1"/>
  <c r="FV152" i="1"/>
  <c r="FW151" i="1"/>
  <c r="FV151" i="1"/>
  <c r="FW150" i="1"/>
  <c r="FV150" i="1"/>
  <c r="FW149" i="1"/>
  <c r="FV149" i="1"/>
  <c r="FW148" i="1"/>
  <c r="FV148" i="1"/>
  <c r="FW147" i="1"/>
  <c r="FV147" i="1"/>
  <c r="FW146" i="1"/>
  <c r="FV146" i="1"/>
  <c r="FW145" i="1"/>
  <c r="FV145" i="1"/>
  <c r="FW144" i="1"/>
  <c r="FV144" i="1"/>
  <c r="FW143" i="1"/>
  <c r="FV143" i="1"/>
  <c r="FW142" i="1"/>
  <c r="FV142" i="1"/>
  <c r="FW141" i="1"/>
  <c r="FV141" i="1"/>
  <c r="FW140" i="1"/>
  <c r="FV140" i="1"/>
  <c r="FW139" i="1"/>
  <c r="FV139" i="1"/>
  <c r="FW138" i="1"/>
  <c r="FV138" i="1"/>
  <c r="FW137" i="1"/>
  <c r="FV137" i="1"/>
  <c r="FW136" i="1"/>
  <c r="FV136" i="1"/>
  <c r="FW135" i="1"/>
  <c r="FV135" i="1"/>
  <c r="FW134" i="1"/>
  <c r="FV134" i="1"/>
  <c r="FW133" i="1"/>
  <c r="FV133" i="1"/>
  <c r="FW132" i="1"/>
  <c r="FV132" i="1"/>
  <c r="FW131" i="1"/>
  <c r="FV131" i="1"/>
  <c r="FW130" i="1"/>
  <c r="FV130" i="1"/>
  <c r="FW129" i="1"/>
  <c r="FV129" i="1"/>
  <c r="FW128" i="1"/>
  <c r="FV128" i="1"/>
  <c r="FW127" i="1"/>
  <c r="FV127" i="1"/>
  <c r="FW126" i="1"/>
  <c r="FV126" i="1"/>
  <c r="FW125" i="1"/>
  <c r="FV125" i="1"/>
  <c r="FW124" i="1"/>
  <c r="FV124" i="1"/>
  <c r="FW123" i="1"/>
  <c r="FV123" i="1"/>
  <c r="FW122" i="1"/>
  <c r="FV122" i="1"/>
  <c r="FW121" i="1"/>
  <c r="FV121" i="1"/>
  <c r="FW120" i="1"/>
  <c r="FV120" i="1"/>
  <c r="FW119" i="1"/>
  <c r="FV119" i="1"/>
  <c r="FW118" i="1"/>
  <c r="FV118" i="1"/>
  <c r="FW117" i="1"/>
  <c r="FV117" i="1"/>
  <c r="FW116" i="1"/>
  <c r="FV116" i="1"/>
  <c r="FW115" i="1"/>
  <c r="FV115" i="1"/>
  <c r="FW114" i="1"/>
  <c r="FV114" i="1"/>
  <c r="FW111" i="1"/>
  <c r="FV111" i="1"/>
  <c r="FW110" i="1"/>
  <c r="FV110" i="1"/>
  <c r="FW109" i="1"/>
  <c r="FV109" i="1"/>
  <c r="FW108" i="1"/>
  <c r="FV108" i="1"/>
  <c r="FW106" i="1"/>
  <c r="FV106" i="1"/>
  <c r="FW105" i="1"/>
  <c r="FV105" i="1"/>
  <c r="FW103" i="1"/>
  <c r="FV103" i="1"/>
  <c r="FW102" i="1"/>
  <c r="FV102" i="1"/>
  <c r="FW99" i="1"/>
  <c r="FV99" i="1"/>
  <c r="FW98" i="1"/>
  <c r="FV98" i="1"/>
  <c r="FW97" i="1"/>
  <c r="FV97" i="1"/>
  <c r="FW96" i="1"/>
  <c r="FV96" i="1"/>
  <c r="FW95" i="1"/>
  <c r="FV95" i="1"/>
  <c r="FW94" i="1"/>
  <c r="FV94" i="1"/>
  <c r="FW93" i="1"/>
  <c r="FV93" i="1"/>
  <c r="FW92" i="1"/>
  <c r="FV92" i="1"/>
  <c r="FW91" i="1"/>
  <c r="FV91" i="1"/>
  <c r="FW90" i="1"/>
  <c r="FV90" i="1"/>
  <c r="FW89" i="1"/>
  <c r="FV89" i="1"/>
  <c r="FW88" i="1"/>
  <c r="FV88" i="1"/>
  <c r="FW87" i="1"/>
  <c r="FV87" i="1"/>
  <c r="FW85" i="1"/>
  <c r="FV85" i="1"/>
  <c r="FW84" i="1"/>
  <c r="FV84" i="1"/>
  <c r="FW83" i="1"/>
  <c r="FV83" i="1"/>
  <c r="FW80" i="1"/>
  <c r="FV80" i="1"/>
  <c r="FW78" i="1"/>
  <c r="FV78" i="1"/>
  <c r="FW76" i="1"/>
  <c r="FV76" i="1"/>
  <c r="FW75" i="1"/>
  <c r="FV75" i="1"/>
  <c r="FW74" i="1"/>
  <c r="FV74" i="1"/>
  <c r="FW72" i="1"/>
  <c r="FV72" i="1"/>
  <c r="FW70" i="1"/>
  <c r="FV70" i="1"/>
  <c r="FW69" i="1"/>
  <c r="FV69" i="1"/>
  <c r="FW68" i="1"/>
  <c r="FV68" i="1"/>
  <c r="FW67" i="1"/>
  <c r="FV67" i="1"/>
  <c r="FW66" i="1"/>
  <c r="FV66" i="1"/>
  <c r="FW64" i="1"/>
  <c r="FV64" i="1"/>
  <c r="FW63" i="1"/>
  <c r="FV63" i="1"/>
  <c r="FW62" i="1"/>
  <c r="FV62" i="1"/>
  <c r="FW61" i="1"/>
  <c r="FV61" i="1"/>
  <c r="FW60" i="1"/>
  <c r="FV60" i="1"/>
  <c r="FW59" i="1"/>
  <c r="FV59" i="1"/>
  <c r="FW58" i="1"/>
  <c r="FV58" i="1"/>
  <c r="FW57" i="1"/>
  <c r="FV57" i="1"/>
  <c r="FW56" i="1"/>
  <c r="FV56" i="1"/>
  <c r="FW54" i="1"/>
  <c r="FV54" i="1"/>
  <c r="FW52" i="1"/>
  <c r="FV52" i="1"/>
  <c r="FW51" i="1"/>
  <c r="FV51" i="1"/>
  <c r="FW50" i="1"/>
  <c r="FV50" i="1"/>
  <c r="FW48" i="1"/>
  <c r="FV48" i="1"/>
  <c r="FW44" i="1"/>
  <c r="FV44" i="1"/>
  <c r="FW40" i="1"/>
  <c r="FV40" i="1"/>
  <c r="FW39" i="1"/>
  <c r="FV39" i="1"/>
  <c r="FW38" i="1"/>
  <c r="FV38" i="1"/>
  <c r="FV35" i="1"/>
  <c r="FW33" i="1"/>
  <c r="FV33" i="1"/>
  <c r="FW32" i="1"/>
  <c r="FV32" i="1"/>
  <c r="FW31" i="1"/>
  <c r="FV31" i="1"/>
  <c r="FW29" i="1"/>
  <c r="FV29" i="1"/>
  <c r="FW28" i="1"/>
  <c r="FV28" i="1"/>
  <c r="FW26" i="1"/>
  <c r="FV26" i="1"/>
  <c r="FW25" i="1"/>
  <c r="FV25" i="1"/>
  <c r="FW24" i="1"/>
  <c r="FV24" i="1"/>
  <c r="FW22" i="1"/>
  <c r="FV22" i="1"/>
  <c r="FW21" i="1"/>
  <c r="FV21" i="1"/>
  <c r="FW20" i="1"/>
  <c r="FV20" i="1"/>
  <c r="FW19" i="1"/>
  <c r="FV19" i="1"/>
  <c r="FW18" i="1"/>
  <c r="FV18" i="1"/>
  <c r="FW17" i="1"/>
  <c r="FV17" i="1"/>
  <c r="FW16" i="1"/>
  <c r="FV16" i="1"/>
  <c r="FW15" i="1"/>
  <c r="FV15" i="1"/>
  <c r="FW14" i="1"/>
  <c r="FV14" i="1"/>
  <c r="FW13" i="1"/>
  <c r="FV13" i="1"/>
  <c r="FU201" i="1"/>
  <c r="FS201" i="1"/>
  <c r="FU200" i="1"/>
  <c r="FS200" i="1"/>
  <c r="FU199" i="1"/>
  <c r="FS199" i="1"/>
  <c r="FU198" i="1"/>
  <c r="FS198" i="1"/>
  <c r="FS194" i="1"/>
  <c r="FR194" i="1"/>
  <c r="FQ194" i="1"/>
  <c r="FT193" i="1"/>
  <c r="FU193" i="1" s="1"/>
  <c r="FT192" i="1"/>
  <c r="FU192" i="1" s="1"/>
  <c r="FT191" i="1"/>
  <c r="FU191" i="1" s="1"/>
  <c r="FT190" i="1"/>
  <c r="FU190" i="1" s="1"/>
  <c r="FT189" i="1"/>
  <c r="FU189" i="1" s="1"/>
  <c r="FT36" i="1"/>
  <c r="FT177" i="1"/>
  <c r="FU177" i="1" s="1"/>
  <c r="FT181" i="1"/>
  <c r="FU181" i="1" s="1"/>
  <c r="FT172" i="1"/>
  <c r="FU172" i="1" s="1"/>
  <c r="FT174" i="1"/>
  <c r="FU174" i="1" s="1"/>
  <c r="FT167" i="1"/>
  <c r="FU167" i="1" s="1"/>
  <c r="FT168" i="1"/>
  <c r="FU168" i="1" s="1"/>
  <c r="FT164" i="1"/>
  <c r="FU164" i="1" s="1"/>
  <c r="FT163" i="1"/>
  <c r="FU163" i="1" s="1"/>
  <c r="FT160" i="1"/>
  <c r="FU160" i="1" s="1"/>
  <c r="FT161" i="1"/>
  <c r="FU161" i="1" s="1"/>
  <c r="FT153" i="1"/>
  <c r="FU153" i="1" s="1"/>
  <c r="FT113" i="1"/>
  <c r="FU113" i="1" s="1"/>
  <c r="FT112" i="1"/>
  <c r="FU112" i="1" s="1"/>
  <c r="FT107" i="1"/>
  <c r="FT104" i="1"/>
  <c r="FU104" i="1" s="1"/>
  <c r="FT101" i="1"/>
  <c r="FU101" i="1" s="1"/>
  <c r="FT100" i="1"/>
  <c r="FU100" i="1" s="1"/>
  <c r="FT86" i="1"/>
  <c r="FU86" i="1" s="1"/>
  <c r="FT82" i="1"/>
  <c r="FU82" i="1" s="1"/>
  <c r="FT81" i="1"/>
  <c r="FU81" i="1" s="1"/>
  <c r="FT79" i="1"/>
  <c r="FU79" i="1" s="1"/>
  <c r="FT77" i="1"/>
  <c r="FU77" i="1" s="1"/>
  <c r="FT73" i="1"/>
  <c r="FU73" i="1" s="1"/>
  <c r="FT71" i="1"/>
  <c r="FU71" i="1" s="1"/>
  <c r="FT65" i="1"/>
  <c r="FU65" i="1" s="1"/>
  <c r="FT55" i="1"/>
  <c r="FU55" i="1" s="1"/>
  <c r="FT53" i="1"/>
  <c r="FU53" i="1" s="1"/>
  <c r="FT49" i="1"/>
  <c r="FU49" i="1" s="1"/>
  <c r="FT47" i="1"/>
  <c r="FU47" i="1" s="1"/>
  <c r="FT46" i="1"/>
  <c r="FU46" i="1" s="1"/>
  <c r="FT45" i="1"/>
  <c r="FU45" i="1" s="1"/>
  <c r="FT42" i="1"/>
  <c r="FU42" i="1" s="1"/>
  <c r="FT43" i="1"/>
  <c r="FU43" i="1" s="1"/>
  <c r="FT41" i="1"/>
  <c r="FU41" i="1" s="1"/>
  <c r="FT34" i="1"/>
  <c r="FU34" i="1" s="1"/>
  <c r="FT27" i="1"/>
  <c r="FU27" i="1" s="1"/>
  <c r="FT23" i="1"/>
  <c r="FM179" i="1"/>
  <c r="FL179" i="1"/>
  <c r="FM178" i="1"/>
  <c r="FL178" i="1"/>
  <c r="FM177" i="1"/>
  <c r="FL177" i="1"/>
  <c r="FM176" i="1"/>
  <c r="FL176" i="1"/>
  <c r="FM175" i="1"/>
  <c r="FL175" i="1"/>
  <c r="FM173" i="1"/>
  <c r="FL173" i="1"/>
  <c r="FM172" i="1"/>
  <c r="FL172" i="1"/>
  <c r="FM170" i="1"/>
  <c r="FL170" i="1"/>
  <c r="FM169" i="1"/>
  <c r="FL169" i="1"/>
  <c r="FM168" i="1"/>
  <c r="FL168" i="1"/>
  <c r="FM167" i="1"/>
  <c r="FL167" i="1"/>
  <c r="FM163" i="1"/>
  <c r="FL163" i="1"/>
  <c r="FM161" i="1"/>
  <c r="FL161" i="1"/>
  <c r="FM160" i="1"/>
  <c r="FL160" i="1"/>
  <c r="FM158" i="1"/>
  <c r="FL158" i="1"/>
  <c r="FM157" i="1"/>
  <c r="FL157" i="1"/>
  <c r="FM156" i="1"/>
  <c r="FL156" i="1"/>
  <c r="FM151" i="1"/>
  <c r="FL151" i="1"/>
  <c r="FM150" i="1"/>
  <c r="FL150" i="1"/>
  <c r="FM148" i="1"/>
  <c r="FL148" i="1"/>
  <c r="FM147" i="1"/>
  <c r="FL147" i="1"/>
  <c r="FM146" i="1"/>
  <c r="FL146" i="1"/>
  <c r="FM145" i="1"/>
  <c r="FL145" i="1"/>
  <c r="FM144" i="1"/>
  <c r="FL144" i="1"/>
  <c r="FM143" i="1"/>
  <c r="FL143" i="1"/>
  <c r="FM142" i="1"/>
  <c r="FL142" i="1"/>
  <c r="FM141" i="1"/>
  <c r="FL141" i="1"/>
  <c r="FM140" i="1"/>
  <c r="FL140" i="1"/>
  <c r="FM139" i="1"/>
  <c r="FL139" i="1"/>
  <c r="FM138" i="1"/>
  <c r="FL138" i="1"/>
  <c r="FM137" i="1"/>
  <c r="FL137" i="1"/>
  <c r="FM136" i="1"/>
  <c r="FL136" i="1"/>
  <c r="FM135" i="1"/>
  <c r="FL135" i="1"/>
  <c r="FM134" i="1"/>
  <c r="FL134" i="1"/>
  <c r="FM133" i="1"/>
  <c r="FL133" i="1"/>
  <c r="FM132" i="1"/>
  <c r="FL132" i="1"/>
  <c r="FM131" i="1"/>
  <c r="FL131" i="1"/>
  <c r="FM130" i="1"/>
  <c r="FL130" i="1"/>
  <c r="FM129" i="1"/>
  <c r="FL129" i="1"/>
  <c r="FM128" i="1"/>
  <c r="FL128" i="1"/>
  <c r="FM127" i="1"/>
  <c r="FL127" i="1"/>
  <c r="FM126" i="1"/>
  <c r="FL126" i="1"/>
  <c r="FM125" i="1"/>
  <c r="FL125" i="1"/>
  <c r="FM124" i="1"/>
  <c r="FL124" i="1"/>
  <c r="FM123" i="1"/>
  <c r="FL123" i="1"/>
  <c r="FM122" i="1"/>
  <c r="FL122" i="1"/>
  <c r="FM120" i="1"/>
  <c r="FL120" i="1"/>
  <c r="FM119" i="1"/>
  <c r="FL119" i="1"/>
  <c r="FM118" i="1"/>
  <c r="FL118" i="1"/>
  <c r="FM117" i="1"/>
  <c r="FL117" i="1"/>
  <c r="FM116" i="1"/>
  <c r="FL116" i="1"/>
  <c r="FM115" i="1"/>
  <c r="FL115" i="1"/>
  <c r="FM114" i="1"/>
  <c r="FL114" i="1"/>
  <c r="FM111" i="1"/>
  <c r="FL111" i="1"/>
  <c r="FM110" i="1"/>
  <c r="FL110" i="1"/>
  <c r="FM109" i="1"/>
  <c r="FL109" i="1"/>
  <c r="FM108" i="1"/>
  <c r="FL108" i="1"/>
  <c r="FM107" i="1"/>
  <c r="FL107" i="1"/>
  <c r="FM106" i="1"/>
  <c r="FL106" i="1"/>
  <c r="FM105" i="1"/>
  <c r="FL105" i="1"/>
  <c r="FM104" i="1"/>
  <c r="FL104" i="1"/>
  <c r="FM103" i="1"/>
  <c r="FL103" i="1"/>
  <c r="FM102" i="1"/>
  <c r="FL102" i="1"/>
  <c r="FM99" i="1"/>
  <c r="FL99" i="1"/>
  <c r="FM98" i="1"/>
  <c r="FL98" i="1"/>
  <c r="FM97" i="1"/>
  <c r="FL97" i="1"/>
  <c r="FM96" i="1"/>
  <c r="FL96" i="1"/>
  <c r="FM94" i="1"/>
  <c r="FL94" i="1"/>
  <c r="FM93" i="1"/>
  <c r="FL93" i="1"/>
  <c r="FM92" i="1"/>
  <c r="FL92" i="1"/>
  <c r="FM91" i="1"/>
  <c r="FL91" i="1"/>
  <c r="FM90" i="1"/>
  <c r="FL90" i="1"/>
  <c r="FM89" i="1"/>
  <c r="FL89" i="1"/>
  <c r="FM88" i="1"/>
  <c r="FL88" i="1"/>
  <c r="FM87" i="1"/>
  <c r="FL87" i="1"/>
  <c r="FM85" i="1"/>
  <c r="FL85" i="1"/>
  <c r="FM84" i="1"/>
  <c r="FL84" i="1"/>
  <c r="FM83" i="1"/>
  <c r="FL83" i="1"/>
  <c r="FM81" i="1"/>
  <c r="FL81" i="1"/>
  <c r="FM80" i="1"/>
  <c r="FL80" i="1"/>
  <c r="FM78" i="1"/>
  <c r="FL78" i="1"/>
  <c r="FM77" i="1"/>
  <c r="FL77" i="1"/>
  <c r="FM76" i="1"/>
  <c r="FL76" i="1"/>
  <c r="FM75" i="1"/>
  <c r="FL75" i="1"/>
  <c r="FM74" i="1"/>
  <c r="FL74" i="1"/>
  <c r="FM72" i="1"/>
  <c r="FL72" i="1"/>
  <c r="FM70" i="1"/>
  <c r="FL70" i="1"/>
  <c r="FM69" i="1"/>
  <c r="FL69" i="1"/>
  <c r="FM68" i="1"/>
  <c r="FL68" i="1"/>
  <c r="FM67" i="1"/>
  <c r="FL67" i="1"/>
  <c r="FM66" i="1"/>
  <c r="FL66" i="1"/>
  <c r="FM64" i="1"/>
  <c r="FL64" i="1"/>
  <c r="FM63" i="1"/>
  <c r="FL63" i="1"/>
  <c r="FM62" i="1"/>
  <c r="FL62" i="1"/>
  <c r="FM61" i="1"/>
  <c r="FL61" i="1"/>
  <c r="FM60" i="1"/>
  <c r="FL60" i="1"/>
  <c r="FM59" i="1"/>
  <c r="FL59" i="1"/>
  <c r="FM58" i="1"/>
  <c r="FL58" i="1"/>
  <c r="FM56" i="1"/>
  <c r="FL56" i="1"/>
  <c r="FM54" i="1"/>
  <c r="FL54" i="1"/>
  <c r="FM52" i="1"/>
  <c r="FL52" i="1"/>
  <c r="FM51" i="1"/>
  <c r="FL51" i="1"/>
  <c r="FM50" i="1"/>
  <c r="FL50" i="1"/>
  <c r="FM48" i="1"/>
  <c r="FL48" i="1"/>
  <c r="FM47" i="1"/>
  <c r="FL47" i="1"/>
  <c r="FM45" i="1"/>
  <c r="FL45" i="1"/>
  <c r="FM41" i="1"/>
  <c r="FL41" i="1"/>
  <c r="FM40" i="1"/>
  <c r="FL40" i="1"/>
  <c r="FM39" i="1"/>
  <c r="FL39" i="1"/>
  <c r="FM38" i="1"/>
  <c r="FL38" i="1"/>
  <c r="FM35" i="1"/>
  <c r="FL35" i="1"/>
  <c r="FM33" i="1"/>
  <c r="FL33" i="1"/>
  <c r="FM32" i="1"/>
  <c r="FL32" i="1"/>
  <c r="FM31" i="1"/>
  <c r="FL31" i="1"/>
  <c r="FM28" i="1"/>
  <c r="FL28" i="1"/>
  <c r="FM26" i="1"/>
  <c r="FL26" i="1"/>
  <c r="FM24" i="1"/>
  <c r="FL24" i="1"/>
  <c r="FM23" i="1"/>
  <c r="FL23" i="1"/>
  <c r="FM22" i="1"/>
  <c r="FL22" i="1"/>
  <c r="FM21" i="1"/>
  <c r="FL21" i="1"/>
  <c r="FM20" i="1"/>
  <c r="FL20" i="1"/>
  <c r="FM19" i="1"/>
  <c r="FL19" i="1"/>
  <c r="FM18" i="1"/>
  <c r="FL18" i="1"/>
  <c r="FM17" i="1"/>
  <c r="FL17" i="1"/>
  <c r="FM16" i="1"/>
  <c r="FL16" i="1"/>
  <c r="FM15" i="1"/>
  <c r="FL15" i="1"/>
  <c r="FM14" i="1"/>
  <c r="FL14" i="1"/>
  <c r="FM13" i="1"/>
  <c r="FL13" i="1"/>
  <c r="FK201" i="1"/>
  <c r="FI201" i="1"/>
  <c r="FK200" i="1"/>
  <c r="FI200" i="1"/>
  <c r="FK199" i="1"/>
  <c r="FI199" i="1"/>
  <c r="FK198" i="1"/>
  <c r="FI198" i="1"/>
  <c r="FI194" i="1"/>
  <c r="FH194" i="1"/>
  <c r="FG194" i="1"/>
  <c r="FJ193" i="1"/>
  <c r="FK193" i="1" s="1"/>
  <c r="FK192" i="1"/>
  <c r="FK191" i="1"/>
  <c r="FK190" i="1"/>
  <c r="FJ189" i="1"/>
  <c r="FK189" i="1" s="1"/>
  <c r="FJ174" i="1"/>
  <c r="FK174" i="1" s="1"/>
  <c r="FJ171" i="1"/>
  <c r="FK171" i="1" s="1"/>
  <c r="FJ166" i="1"/>
  <c r="FK166" i="1" s="1"/>
  <c r="FJ165" i="1"/>
  <c r="FK165" i="1" s="1"/>
  <c r="FJ164" i="1"/>
  <c r="FK164" i="1" s="1"/>
  <c r="FJ162" i="1"/>
  <c r="FK162" i="1" s="1"/>
  <c r="FJ159" i="1"/>
  <c r="FK159" i="1" s="1"/>
  <c r="FJ155" i="1"/>
  <c r="FK155" i="1" s="1"/>
  <c r="FJ153" i="1"/>
  <c r="FK153" i="1" s="1"/>
  <c r="FJ152" i="1"/>
  <c r="FK152" i="1" s="1"/>
  <c r="FJ149" i="1"/>
  <c r="FK149" i="1" s="1"/>
  <c r="FJ121" i="1"/>
  <c r="FK121" i="1" s="1"/>
  <c r="FJ113" i="1"/>
  <c r="FK113" i="1" s="1"/>
  <c r="FJ112" i="1"/>
  <c r="FK112" i="1" s="1"/>
  <c r="FJ101" i="1"/>
  <c r="FK101" i="1" s="1"/>
  <c r="FJ100" i="1"/>
  <c r="FK100" i="1" s="1"/>
  <c r="FJ95" i="1"/>
  <c r="FK95" i="1" s="1"/>
  <c r="FJ86" i="1"/>
  <c r="FK86" i="1" s="1"/>
  <c r="FJ82" i="1"/>
  <c r="FK82" i="1" s="1"/>
  <c r="FJ79" i="1"/>
  <c r="FK79" i="1" s="1"/>
  <c r="FJ73" i="1"/>
  <c r="FK73" i="1" s="1"/>
  <c r="FJ71" i="1"/>
  <c r="FK71" i="1" s="1"/>
  <c r="FJ65" i="1"/>
  <c r="FK65" i="1" s="1"/>
  <c r="FJ57" i="1"/>
  <c r="FK57" i="1" s="1"/>
  <c r="FJ55" i="1"/>
  <c r="FK55" i="1" s="1"/>
  <c r="FJ53" i="1"/>
  <c r="FK53" i="1" s="1"/>
  <c r="FJ49" i="1"/>
  <c r="FK49" i="1" s="1"/>
  <c r="FJ46" i="1"/>
  <c r="FK46" i="1" s="1"/>
  <c r="FJ44" i="1"/>
  <c r="FK44" i="1" s="1"/>
  <c r="FJ42" i="1"/>
  <c r="FK42" i="1" s="1"/>
  <c r="FJ43" i="1"/>
  <c r="FK43" i="1" s="1"/>
  <c r="FJ34" i="1"/>
  <c r="FK34" i="1" s="1"/>
  <c r="FJ25" i="1"/>
  <c r="FK25" i="1" s="1"/>
  <c r="FJ29" i="1"/>
  <c r="FK29" i="1" s="1"/>
  <c r="FJ27" i="1"/>
  <c r="FC179" i="1"/>
  <c r="FB179" i="1"/>
  <c r="FC178" i="1"/>
  <c r="FB178" i="1"/>
  <c r="FC177" i="1"/>
  <c r="FB177" i="1"/>
  <c r="FC176" i="1"/>
  <c r="FB176" i="1"/>
  <c r="FC175" i="1"/>
  <c r="FB175" i="1"/>
  <c r="FC173" i="1"/>
  <c r="FB173" i="1"/>
  <c r="FC172" i="1"/>
  <c r="FB172" i="1"/>
  <c r="FC170" i="1"/>
  <c r="FB170" i="1"/>
  <c r="FC169" i="1"/>
  <c r="FB169" i="1"/>
  <c r="FC168" i="1"/>
  <c r="FB168" i="1"/>
  <c r="FC167" i="1"/>
  <c r="FB167" i="1"/>
  <c r="FC164" i="1"/>
  <c r="FB164" i="1"/>
  <c r="FC163" i="1"/>
  <c r="FB163" i="1"/>
  <c r="FC162" i="1"/>
  <c r="FB162" i="1"/>
  <c r="FC161" i="1"/>
  <c r="FB161" i="1"/>
  <c r="FC160" i="1"/>
  <c r="FB160" i="1"/>
  <c r="FC158" i="1"/>
  <c r="FB158" i="1"/>
  <c r="FC156" i="1"/>
  <c r="FB156" i="1"/>
  <c r="FC151" i="1"/>
  <c r="FB151" i="1"/>
  <c r="FC150" i="1"/>
  <c r="FB150" i="1"/>
  <c r="FC149" i="1"/>
  <c r="FB149" i="1"/>
  <c r="FC148" i="1"/>
  <c r="FB148" i="1"/>
  <c r="FC147" i="1"/>
  <c r="FB147" i="1"/>
  <c r="FC146" i="1"/>
  <c r="FB146" i="1"/>
  <c r="FC145" i="1"/>
  <c r="FB145" i="1"/>
  <c r="FC143" i="1"/>
  <c r="FB143" i="1"/>
  <c r="FC141" i="1"/>
  <c r="FB141" i="1"/>
  <c r="FC140" i="1"/>
  <c r="FB140" i="1"/>
  <c r="FC139" i="1"/>
  <c r="FB139" i="1"/>
  <c r="FC138" i="1"/>
  <c r="FB138" i="1"/>
  <c r="FC137" i="1"/>
  <c r="FB137" i="1"/>
  <c r="FC136" i="1"/>
  <c r="FB136" i="1"/>
  <c r="FC135" i="1"/>
  <c r="FB135" i="1"/>
  <c r="FC134" i="1"/>
  <c r="FB134" i="1"/>
  <c r="FC133" i="1"/>
  <c r="FB133" i="1"/>
  <c r="FC132" i="1"/>
  <c r="FB132" i="1"/>
  <c r="FC131" i="1"/>
  <c r="FB131" i="1"/>
  <c r="FC130" i="1"/>
  <c r="FB130" i="1"/>
  <c r="FC128" i="1"/>
  <c r="FB128" i="1"/>
  <c r="FC127" i="1"/>
  <c r="FB127" i="1"/>
  <c r="FC125" i="1"/>
  <c r="FB125" i="1"/>
  <c r="FC124" i="1"/>
  <c r="FB124" i="1"/>
  <c r="FC123" i="1"/>
  <c r="FB123" i="1"/>
  <c r="FC122" i="1"/>
  <c r="FB122" i="1"/>
  <c r="FC121" i="1"/>
  <c r="FB121" i="1"/>
  <c r="FC120" i="1"/>
  <c r="FB120" i="1"/>
  <c r="FC119" i="1"/>
  <c r="FB119" i="1"/>
  <c r="FC118" i="1"/>
  <c r="FB118" i="1"/>
  <c r="FC117" i="1"/>
  <c r="FB117" i="1"/>
  <c r="FC116" i="1"/>
  <c r="FB116" i="1"/>
  <c r="FC115" i="1"/>
  <c r="FB115" i="1"/>
  <c r="FC114" i="1"/>
  <c r="FB114" i="1"/>
  <c r="FC113" i="1"/>
  <c r="FB113" i="1"/>
  <c r="FC112" i="1"/>
  <c r="FB112" i="1"/>
  <c r="FC111" i="1"/>
  <c r="FB111" i="1"/>
  <c r="FC110" i="1"/>
  <c r="FB110" i="1"/>
  <c r="FC109" i="1"/>
  <c r="FB109" i="1"/>
  <c r="FC108" i="1"/>
  <c r="FB108" i="1"/>
  <c r="FC107" i="1"/>
  <c r="FB107" i="1"/>
  <c r="FC106" i="1"/>
  <c r="FB106" i="1"/>
  <c r="FC104" i="1"/>
  <c r="FB104" i="1"/>
  <c r="FC103" i="1"/>
  <c r="FB103" i="1"/>
  <c r="FC99" i="1"/>
  <c r="FB99" i="1"/>
  <c r="FC98" i="1"/>
  <c r="FB98" i="1"/>
  <c r="FC97" i="1"/>
  <c r="FB97" i="1"/>
  <c r="FC96" i="1"/>
  <c r="FB96" i="1"/>
  <c r="FC95" i="1"/>
  <c r="FB95" i="1"/>
  <c r="FC94" i="1"/>
  <c r="FB94" i="1"/>
  <c r="FC93" i="1"/>
  <c r="FB93" i="1"/>
  <c r="FC92" i="1"/>
  <c r="FB92" i="1"/>
  <c r="FC90" i="1"/>
  <c r="FB90" i="1"/>
  <c r="FC89" i="1"/>
  <c r="FB89" i="1"/>
  <c r="FC88" i="1"/>
  <c r="FB88" i="1"/>
  <c r="FC87" i="1"/>
  <c r="FB87" i="1"/>
  <c r="FC85" i="1"/>
  <c r="FB85" i="1"/>
  <c r="FC84" i="1"/>
  <c r="FB84" i="1"/>
  <c r="FC83" i="1"/>
  <c r="FB83" i="1"/>
  <c r="FC80" i="1"/>
  <c r="FB80" i="1"/>
  <c r="FC78" i="1"/>
  <c r="FB78" i="1"/>
  <c r="FC75" i="1"/>
  <c r="FB75" i="1"/>
  <c r="FC74" i="1"/>
  <c r="FB74" i="1"/>
  <c r="FC73" i="1"/>
  <c r="FB73" i="1"/>
  <c r="FC72" i="1"/>
  <c r="FB72" i="1"/>
  <c r="FC70" i="1"/>
  <c r="FB70" i="1"/>
  <c r="FC67" i="1"/>
  <c r="FB67" i="1"/>
  <c r="FC66" i="1"/>
  <c r="FB66" i="1"/>
  <c r="FC64" i="1"/>
  <c r="FB64" i="1"/>
  <c r="FC63" i="1"/>
  <c r="FB63" i="1"/>
  <c r="FC62" i="1"/>
  <c r="FB62" i="1"/>
  <c r="FC61" i="1"/>
  <c r="FB61" i="1"/>
  <c r="FC60" i="1"/>
  <c r="FB60" i="1"/>
  <c r="FC56" i="1"/>
  <c r="FB56" i="1"/>
  <c r="FC55" i="1"/>
  <c r="FB55" i="1"/>
  <c r="FC52" i="1"/>
  <c r="FB52" i="1"/>
  <c r="FC49" i="1"/>
  <c r="FB49" i="1"/>
  <c r="FC48" i="1"/>
  <c r="FB48" i="1"/>
  <c r="FC47" i="1"/>
  <c r="FB47" i="1"/>
  <c r="FC45" i="1"/>
  <c r="FB45" i="1"/>
  <c r="FC43" i="1"/>
  <c r="FB43" i="1"/>
  <c r="FC40" i="1"/>
  <c r="FB40" i="1"/>
  <c r="FC39" i="1"/>
  <c r="FB39" i="1"/>
  <c r="FC38" i="1"/>
  <c r="FB38" i="1"/>
  <c r="FC35" i="1"/>
  <c r="FB35" i="1"/>
  <c r="FC34" i="1"/>
  <c r="FB34" i="1"/>
  <c r="FC33" i="1"/>
  <c r="FB33" i="1"/>
  <c r="FC32" i="1"/>
  <c r="FB32" i="1"/>
  <c r="FC31" i="1"/>
  <c r="FB31" i="1"/>
  <c r="FC29" i="1"/>
  <c r="FB29" i="1"/>
  <c r="FC28" i="1"/>
  <c r="FB28" i="1"/>
  <c r="FC26" i="1"/>
  <c r="FB26" i="1"/>
  <c r="FC25" i="1"/>
  <c r="FB25" i="1"/>
  <c r="FC24" i="1"/>
  <c r="FB24" i="1"/>
  <c r="FC23" i="1"/>
  <c r="FB23" i="1"/>
  <c r="FC22" i="1"/>
  <c r="FB22" i="1"/>
  <c r="FC21" i="1"/>
  <c r="FB21" i="1"/>
  <c r="FC20" i="1"/>
  <c r="FB20" i="1"/>
  <c r="FC19" i="1"/>
  <c r="FB19" i="1"/>
  <c r="FC18" i="1"/>
  <c r="FB18" i="1"/>
  <c r="FC17" i="1"/>
  <c r="FB17" i="1"/>
  <c r="FC16" i="1"/>
  <c r="FB16" i="1"/>
  <c r="FC15" i="1"/>
  <c r="FB15" i="1"/>
  <c r="FC14" i="1"/>
  <c r="FB14" i="1"/>
  <c r="FC13" i="1"/>
  <c r="FB13" i="1"/>
  <c r="EY201" i="1"/>
  <c r="EY200" i="1"/>
  <c r="EY199" i="1"/>
  <c r="EY198" i="1"/>
  <c r="EY194" i="1"/>
  <c r="EX194" i="1"/>
  <c r="EW194" i="1"/>
  <c r="EZ193" i="1"/>
  <c r="FA193" i="1" s="1"/>
  <c r="EZ192" i="1"/>
  <c r="FA192" i="1" s="1"/>
  <c r="EZ191" i="1"/>
  <c r="FA191" i="1" s="1"/>
  <c r="EZ190" i="1"/>
  <c r="FA190" i="1" s="1"/>
  <c r="EZ189" i="1"/>
  <c r="FA189" i="1" s="1"/>
  <c r="EZ188" i="1"/>
  <c r="FA188" i="1" s="1"/>
  <c r="EZ174" i="1"/>
  <c r="FA174" i="1" s="1"/>
  <c r="EZ171" i="1"/>
  <c r="FA171" i="1" s="1"/>
  <c r="EZ166" i="1"/>
  <c r="FA166" i="1" s="1"/>
  <c r="EZ165" i="1"/>
  <c r="FA165" i="1" s="1"/>
  <c r="EZ159" i="1"/>
  <c r="FA159" i="1" s="1"/>
  <c r="EZ157" i="1"/>
  <c r="FA157" i="1" s="1"/>
  <c r="EZ155" i="1"/>
  <c r="FA155" i="1" s="1"/>
  <c r="EZ153" i="1"/>
  <c r="FA153" i="1" s="1"/>
  <c r="EZ152" i="1"/>
  <c r="FA152" i="1" s="1"/>
  <c r="EZ144" i="1"/>
  <c r="FA144" i="1" s="1"/>
  <c r="EZ142" i="1"/>
  <c r="FA142" i="1" s="1"/>
  <c r="EZ129" i="1"/>
  <c r="FA129" i="1" s="1"/>
  <c r="EZ126" i="1"/>
  <c r="FA126" i="1" s="1"/>
  <c r="EZ105" i="1"/>
  <c r="FA105" i="1" s="1"/>
  <c r="EZ102" i="1"/>
  <c r="EZ101" i="1"/>
  <c r="FA101" i="1" s="1"/>
  <c r="EZ100" i="1"/>
  <c r="FA100" i="1" s="1"/>
  <c r="EZ91" i="1"/>
  <c r="FA91" i="1" s="1"/>
  <c r="EZ86" i="1"/>
  <c r="FA86" i="1" s="1"/>
  <c r="EZ82" i="1"/>
  <c r="FA82" i="1" s="1"/>
  <c r="EZ81" i="1"/>
  <c r="FA81" i="1" s="1"/>
  <c r="EZ79" i="1"/>
  <c r="FA79" i="1" s="1"/>
  <c r="EZ77" i="1"/>
  <c r="FA77" i="1" s="1"/>
  <c r="EZ76" i="1"/>
  <c r="FA76" i="1" s="1"/>
  <c r="EZ71" i="1"/>
  <c r="FA71" i="1" s="1"/>
  <c r="EZ69" i="1"/>
  <c r="FA69" i="1" s="1"/>
  <c r="EZ68" i="1"/>
  <c r="FA68" i="1" s="1"/>
  <c r="EZ65" i="1"/>
  <c r="FA65" i="1" s="1"/>
  <c r="EZ59" i="1"/>
  <c r="FA59" i="1" s="1"/>
  <c r="EZ58" i="1"/>
  <c r="FA58" i="1" s="1"/>
  <c r="EZ57" i="1"/>
  <c r="FA57" i="1" s="1"/>
  <c r="EZ54" i="1"/>
  <c r="FA54" i="1" s="1"/>
  <c r="EZ53" i="1"/>
  <c r="FA53" i="1" s="1"/>
  <c r="EZ51" i="1"/>
  <c r="FA51" i="1" s="1"/>
  <c r="EZ50" i="1"/>
  <c r="FA50" i="1" s="1"/>
  <c r="EZ46" i="1"/>
  <c r="FA46" i="1" s="1"/>
  <c r="EZ44" i="1"/>
  <c r="FA44" i="1" s="1"/>
  <c r="EZ42" i="1"/>
  <c r="FA42" i="1" s="1"/>
  <c r="EZ41" i="1"/>
  <c r="FA41" i="1" s="1"/>
  <c r="EZ27" i="1"/>
  <c r="ES179" i="1"/>
  <c r="ER179" i="1"/>
  <c r="ES178" i="1"/>
  <c r="ER178" i="1"/>
  <c r="ES176" i="1"/>
  <c r="ER176" i="1"/>
  <c r="ES175" i="1"/>
  <c r="ER175" i="1"/>
  <c r="ES173" i="1"/>
  <c r="ER173" i="1"/>
  <c r="ES172" i="1"/>
  <c r="ER172" i="1"/>
  <c r="ES171" i="1"/>
  <c r="ER171" i="1"/>
  <c r="ES170" i="1"/>
  <c r="ER170" i="1"/>
  <c r="ES169" i="1"/>
  <c r="ER169" i="1"/>
  <c r="ES167" i="1"/>
  <c r="ER167" i="1"/>
  <c r="ES166" i="1"/>
  <c r="ER166" i="1"/>
  <c r="ES165" i="1"/>
  <c r="ER165" i="1"/>
  <c r="ES163" i="1"/>
  <c r="ER163" i="1"/>
  <c r="ES162" i="1"/>
  <c r="ER162" i="1"/>
  <c r="ES161" i="1"/>
  <c r="ER161" i="1"/>
  <c r="ES160" i="1"/>
  <c r="ER160" i="1"/>
  <c r="ES159" i="1"/>
  <c r="ER159" i="1"/>
  <c r="ES158" i="1"/>
  <c r="ER158" i="1"/>
  <c r="ES157" i="1"/>
  <c r="ER157" i="1"/>
  <c r="ES155" i="1"/>
  <c r="ER155" i="1"/>
  <c r="ES153" i="1"/>
  <c r="ER153" i="1"/>
  <c r="ES152" i="1"/>
  <c r="ER152" i="1"/>
  <c r="ES151" i="1"/>
  <c r="ER151" i="1"/>
  <c r="ES150" i="1"/>
  <c r="ER150" i="1"/>
  <c r="ES149" i="1"/>
  <c r="ER149" i="1"/>
  <c r="ES148" i="1"/>
  <c r="ER148" i="1"/>
  <c r="ES147" i="1"/>
  <c r="ER147" i="1"/>
  <c r="ES146" i="1"/>
  <c r="ER146" i="1"/>
  <c r="ES145" i="1"/>
  <c r="ER145" i="1"/>
  <c r="ES144" i="1"/>
  <c r="ER144" i="1"/>
  <c r="ES143" i="1"/>
  <c r="ER143" i="1"/>
  <c r="ES142" i="1"/>
  <c r="ER142" i="1"/>
  <c r="ES141" i="1"/>
  <c r="ER141" i="1"/>
  <c r="ES140" i="1"/>
  <c r="ER140" i="1"/>
  <c r="ES139" i="1"/>
  <c r="ER139" i="1"/>
  <c r="ES138" i="1"/>
  <c r="ER138" i="1"/>
  <c r="ES137" i="1"/>
  <c r="ER137" i="1"/>
  <c r="ES136" i="1"/>
  <c r="ER136" i="1"/>
  <c r="ES135" i="1"/>
  <c r="ER135" i="1"/>
  <c r="ES134" i="1"/>
  <c r="ER134" i="1"/>
  <c r="ES133" i="1"/>
  <c r="ER133" i="1"/>
  <c r="ES132" i="1"/>
  <c r="ER132" i="1"/>
  <c r="ES131" i="1"/>
  <c r="ER131" i="1"/>
  <c r="ES130" i="1"/>
  <c r="ER130" i="1"/>
  <c r="ES129" i="1"/>
  <c r="ER129" i="1"/>
  <c r="ES128" i="1"/>
  <c r="ER128" i="1"/>
  <c r="ES127" i="1"/>
  <c r="ER127" i="1"/>
  <c r="ES126" i="1"/>
  <c r="ER126" i="1"/>
  <c r="ES125" i="1"/>
  <c r="ER125" i="1"/>
  <c r="ES124" i="1"/>
  <c r="ER124" i="1"/>
  <c r="ES123" i="1"/>
  <c r="ER123" i="1"/>
  <c r="ES122" i="1"/>
  <c r="ER122" i="1"/>
  <c r="ES121" i="1"/>
  <c r="ER121" i="1"/>
  <c r="ES120" i="1"/>
  <c r="ER120" i="1"/>
  <c r="ES119" i="1"/>
  <c r="ER119" i="1"/>
  <c r="ES118" i="1"/>
  <c r="ER118" i="1"/>
  <c r="ES117" i="1"/>
  <c r="ER117" i="1"/>
  <c r="ES116" i="1"/>
  <c r="ER116" i="1"/>
  <c r="ES115" i="1"/>
  <c r="ER115" i="1"/>
  <c r="ES114" i="1"/>
  <c r="ER114" i="1"/>
  <c r="ES111" i="1"/>
  <c r="ER111" i="1"/>
  <c r="ES110" i="1"/>
  <c r="ER110" i="1"/>
  <c r="ES109" i="1"/>
  <c r="ER109" i="1"/>
  <c r="ES108" i="1"/>
  <c r="ER108" i="1"/>
  <c r="ES107" i="1"/>
  <c r="ER107" i="1"/>
  <c r="ES106" i="1"/>
  <c r="ER106" i="1"/>
  <c r="ES105" i="1"/>
  <c r="ER105" i="1"/>
  <c r="ES104" i="1"/>
  <c r="ER104" i="1"/>
  <c r="ES103" i="1"/>
  <c r="ER103" i="1"/>
  <c r="ES102" i="1"/>
  <c r="ER102" i="1"/>
  <c r="ES99" i="1"/>
  <c r="ER99" i="1"/>
  <c r="ES98" i="1"/>
  <c r="ER98" i="1"/>
  <c r="ES97" i="1"/>
  <c r="ER97" i="1"/>
  <c r="ES96" i="1"/>
  <c r="ER96" i="1"/>
  <c r="ES95" i="1"/>
  <c r="ER95" i="1"/>
  <c r="ES94" i="1"/>
  <c r="ER94" i="1"/>
  <c r="ES93" i="1"/>
  <c r="ER93" i="1"/>
  <c r="ES92" i="1"/>
  <c r="ER92" i="1"/>
  <c r="ES91" i="1"/>
  <c r="ER91" i="1"/>
  <c r="ES90" i="1"/>
  <c r="ER90" i="1"/>
  <c r="ES89" i="1"/>
  <c r="ER89" i="1"/>
  <c r="ES88" i="1"/>
  <c r="ER88" i="1"/>
  <c r="ES87" i="1"/>
  <c r="ER87" i="1"/>
  <c r="ES85" i="1"/>
  <c r="ER85" i="1"/>
  <c r="ES84" i="1"/>
  <c r="ER84" i="1"/>
  <c r="ES83" i="1"/>
  <c r="ER83" i="1"/>
  <c r="ES82" i="1"/>
  <c r="ER82" i="1"/>
  <c r="ES81" i="1"/>
  <c r="ER81" i="1"/>
  <c r="ES80" i="1"/>
  <c r="ER80" i="1"/>
  <c r="ES78" i="1"/>
  <c r="ER78" i="1"/>
  <c r="ES77" i="1"/>
  <c r="ER77" i="1"/>
  <c r="ES76" i="1"/>
  <c r="ER76" i="1"/>
  <c r="ES75" i="1"/>
  <c r="ER75" i="1"/>
  <c r="ES74" i="1"/>
  <c r="ER74" i="1"/>
  <c r="ES73" i="1"/>
  <c r="ER73" i="1"/>
  <c r="ES72" i="1"/>
  <c r="ER72" i="1"/>
  <c r="ES71" i="1"/>
  <c r="ER71" i="1"/>
  <c r="ES70" i="1"/>
  <c r="ER70" i="1"/>
  <c r="ES69" i="1"/>
  <c r="ER69" i="1"/>
  <c r="ES67" i="1"/>
  <c r="ER67" i="1"/>
  <c r="ES66" i="1"/>
  <c r="ER66" i="1"/>
  <c r="ES64" i="1"/>
  <c r="ER64" i="1"/>
  <c r="ES63" i="1"/>
  <c r="ER63" i="1"/>
  <c r="ES62" i="1"/>
  <c r="ER62" i="1"/>
  <c r="ES61" i="1"/>
  <c r="ER61" i="1"/>
  <c r="ES60" i="1"/>
  <c r="ER60" i="1"/>
  <c r="ES59" i="1"/>
  <c r="ER59" i="1"/>
  <c r="ES58" i="1"/>
  <c r="ER58" i="1"/>
  <c r="ES56" i="1"/>
  <c r="ER56" i="1"/>
  <c r="ES54" i="1"/>
  <c r="ER54" i="1"/>
  <c r="ES52" i="1"/>
  <c r="ER52" i="1"/>
  <c r="ES51" i="1"/>
  <c r="ER51" i="1"/>
  <c r="ES48" i="1"/>
  <c r="ER48" i="1"/>
  <c r="ES45" i="1"/>
  <c r="ER45" i="1"/>
  <c r="ES44" i="1"/>
  <c r="ER44" i="1"/>
  <c r="ES43" i="1"/>
  <c r="ER43" i="1"/>
  <c r="ES42" i="1"/>
  <c r="ER42" i="1"/>
  <c r="ES41" i="1"/>
  <c r="ER41" i="1"/>
  <c r="ES40" i="1"/>
  <c r="ER40" i="1"/>
  <c r="ES39" i="1"/>
  <c r="ER39" i="1"/>
  <c r="ES38" i="1"/>
  <c r="ER38" i="1"/>
  <c r="ES35" i="1"/>
  <c r="ER35" i="1"/>
  <c r="ES34" i="1"/>
  <c r="ER34" i="1"/>
  <c r="ES33" i="1"/>
  <c r="ER33" i="1"/>
  <c r="ES32" i="1"/>
  <c r="ER32" i="1"/>
  <c r="ES31" i="1"/>
  <c r="ER31" i="1"/>
  <c r="ES28" i="1"/>
  <c r="ER28" i="1"/>
  <c r="ES26" i="1"/>
  <c r="ER26" i="1"/>
  <c r="ES25" i="1"/>
  <c r="ER25" i="1"/>
  <c r="ES24" i="1"/>
  <c r="ER24" i="1"/>
  <c r="ES23" i="1"/>
  <c r="ER23" i="1"/>
  <c r="ES22" i="1"/>
  <c r="ER22" i="1"/>
  <c r="ES21" i="1"/>
  <c r="ER21" i="1"/>
  <c r="ES20" i="1"/>
  <c r="ER20" i="1"/>
  <c r="ES19" i="1"/>
  <c r="ER19" i="1"/>
  <c r="ES18" i="1"/>
  <c r="ER18" i="1"/>
  <c r="ES17" i="1"/>
  <c r="ER17" i="1"/>
  <c r="ES16" i="1"/>
  <c r="ER16" i="1"/>
  <c r="ES15" i="1"/>
  <c r="ER15" i="1"/>
  <c r="ES14" i="1"/>
  <c r="ER14" i="1"/>
  <c r="ES13" i="1"/>
  <c r="ER13" i="1"/>
  <c r="EQ201" i="1"/>
  <c r="EO201" i="1"/>
  <c r="EQ200" i="1"/>
  <c r="EO200" i="1"/>
  <c r="EQ199" i="1"/>
  <c r="EO199" i="1"/>
  <c r="EQ198" i="1"/>
  <c r="EO198" i="1"/>
  <c r="EO194" i="1"/>
  <c r="EN194" i="1"/>
  <c r="EM194" i="1"/>
  <c r="EP193" i="1"/>
  <c r="EQ193" i="1" s="1"/>
  <c r="EP192" i="1"/>
  <c r="EQ192" i="1" s="1"/>
  <c r="EP191" i="1"/>
  <c r="EQ191" i="1" s="1"/>
  <c r="EP190" i="1"/>
  <c r="EQ190" i="1" s="1"/>
  <c r="EP189" i="1"/>
  <c r="EQ189" i="1" s="1"/>
  <c r="EP188" i="1"/>
  <c r="EQ188" i="1" s="1"/>
  <c r="EP177" i="1"/>
  <c r="EQ177" i="1" s="1"/>
  <c r="EP174" i="1"/>
  <c r="EQ174" i="1" s="1"/>
  <c r="EP168" i="1"/>
  <c r="EQ168" i="1" s="1"/>
  <c r="EP164" i="1"/>
  <c r="EQ164" i="1" s="1"/>
  <c r="EP156" i="1"/>
  <c r="EQ156" i="1" s="1"/>
  <c r="EP113" i="1"/>
  <c r="EQ113" i="1" s="1"/>
  <c r="EP112" i="1"/>
  <c r="EQ112" i="1" s="1"/>
  <c r="EP101" i="1"/>
  <c r="EQ101" i="1" s="1"/>
  <c r="EP100" i="1"/>
  <c r="EQ100" i="1" s="1"/>
  <c r="EP86" i="1"/>
  <c r="EQ86" i="1" s="1"/>
  <c r="EP79" i="1"/>
  <c r="EQ79" i="1" s="1"/>
  <c r="EP68" i="1"/>
  <c r="EQ68" i="1" s="1"/>
  <c r="EP65" i="1"/>
  <c r="EQ65" i="1" s="1"/>
  <c r="EP57" i="1"/>
  <c r="EQ57" i="1" s="1"/>
  <c r="EP55" i="1"/>
  <c r="EQ55" i="1" s="1"/>
  <c r="EP53" i="1"/>
  <c r="EQ53" i="1" s="1"/>
  <c r="EP50" i="1"/>
  <c r="EQ50" i="1" s="1"/>
  <c r="EP49" i="1"/>
  <c r="EQ49" i="1" s="1"/>
  <c r="EP47" i="1"/>
  <c r="EQ47" i="1" s="1"/>
  <c r="EP46" i="1"/>
  <c r="EQ46" i="1" s="1"/>
  <c r="EP29" i="1"/>
  <c r="EQ29" i="1" s="1"/>
  <c r="EP27" i="1"/>
  <c r="EI179" i="1"/>
  <c r="EH179" i="1"/>
  <c r="EI178" i="1"/>
  <c r="EH178" i="1"/>
  <c r="EI177" i="1"/>
  <c r="EH177" i="1"/>
  <c r="EI176" i="1"/>
  <c r="EH176" i="1"/>
  <c r="EI175" i="1"/>
  <c r="EH175" i="1"/>
  <c r="EI174" i="1"/>
  <c r="EH174" i="1"/>
  <c r="EI173" i="1"/>
  <c r="EH173" i="1"/>
  <c r="EI171" i="1"/>
  <c r="EH171" i="1"/>
  <c r="EI169" i="1"/>
  <c r="EH169" i="1"/>
  <c r="EI167" i="1"/>
  <c r="EH167" i="1"/>
  <c r="EI166" i="1"/>
  <c r="EH166" i="1"/>
  <c r="EI165" i="1"/>
  <c r="EH165" i="1"/>
  <c r="EI163" i="1"/>
  <c r="EH163" i="1"/>
  <c r="EI162" i="1"/>
  <c r="EH162" i="1"/>
  <c r="EI161" i="1"/>
  <c r="EH161" i="1"/>
  <c r="EI160" i="1"/>
  <c r="EH160" i="1"/>
  <c r="EI159" i="1"/>
  <c r="EH159" i="1"/>
  <c r="EI158" i="1"/>
  <c r="EH158" i="1"/>
  <c r="EI157" i="1"/>
  <c r="EH157" i="1"/>
  <c r="EI156" i="1"/>
  <c r="EH156" i="1"/>
  <c r="EI155" i="1"/>
  <c r="EH155" i="1"/>
  <c r="EI153" i="1"/>
  <c r="EH153" i="1"/>
  <c r="EI152" i="1"/>
  <c r="EH152" i="1"/>
  <c r="EI148" i="1"/>
  <c r="EH148" i="1"/>
  <c r="EI147" i="1"/>
  <c r="EH147" i="1"/>
  <c r="EI146" i="1"/>
  <c r="EH146" i="1"/>
  <c r="EI145" i="1"/>
  <c r="EH145" i="1"/>
  <c r="EI143" i="1"/>
  <c r="EH143" i="1"/>
  <c r="EI142" i="1"/>
  <c r="EH142" i="1"/>
  <c r="EI141" i="1"/>
  <c r="EH141" i="1"/>
  <c r="EI140" i="1"/>
  <c r="EH140" i="1"/>
  <c r="EI138" i="1"/>
  <c r="EH138" i="1"/>
  <c r="EI137" i="1"/>
  <c r="EH137" i="1"/>
  <c r="EI136" i="1"/>
  <c r="EH136" i="1"/>
  <c r="EI135" i="1"/>
  <c r="EH135" i="1"/>
  <c r="EI134" i="1"/>
  <c r="EH134" i="1"/>
  <c r="EI133" i="1"/>
  <c r="EH133" i="1"/>
  <c r="EI132" i="1"/>
  <c r="EH132" i="1"/>
  <c r="EI131" i="1"/>
  <c r="EH131" i="1"/>
  <c r="EI130" i="1"/>
  <c r="EH130" i="1"/>
  <c r="EI129" i="1"/>
  <c r="EH129" i="1"/>
  <c r="EI128" i="1"/>
  <c r="EH128" i="1"/>
  <c r="EI127" i="1"/>
  <c r="EH127" i="1"/>
  <c r="EI126" i="1"/>
  <c r="EH126" i="1"/>
  <c r="EI125" i="1"/>
  <c r="EH125" i="1"/>
  <c r="EI124" i="1"/>
  <c r="EH124" i="1"/>
  <c r="EI123" i="1"/>
  <c r="EH123" i="1"/>
  <c r="EI122" i="1"/>
  <c r="EH122" i="1"/>
  <c r="EI121" i="1"/>
  <c r="EH121" i="1"/>
  <c r="EI120" i="1"/>
  <c r="EH120" i="1"/>
  <c r="EI119" i="1"/>
  <c r="EH119" i="1"/>
  <c r="EI118" i="1"/>
  <c r="EH118" i="1"/>
  <c r="EI117" i="1"/>
  <c r="EH117" i="1"/>
  <c r="EI116" i="1"/>
  <c r="EH116" i="1"/>
  <c r="EI115" i="1"/>
  <c r="EH115" i="1"/>
  <c r="EI114" i="1"/>
  <c r="EH114" i="1"/>
  <c r="EI111" i="1"/>
  <c r="EH111" i="1"/>
  <c r="EI110" i="1"/>
  <c r="EH110" i="1"/>
  <c r="EI109" i="1"/>
  <c r="EH109" i="1"/>
  <c r="EI108" i="1"/>
  <c r="EH108" i="1"/>
  <c r="EI107" i="1"/>
  <c r="EH107" i="1"/>
  <c r="EI106" i="1"/>
  <c r="EH106" i="1"/>
  <c r="EI105" i="1"/>
  <c r="EH105" i="1"/>
  <c r="EI104" i="1"/>
  <c r="EH104" i="1"/>
  <c r="EI103" i="1"/>
  <c r="EH103" i="1"/>
  <c r="EI102" i="1"/>
  <c r="EH102" i="1"/>
  <c r="EI99" i="1"/>
  <c r="EH99" i="1"/>
  <c r="EI98" i="1"/>
  <c r="EH98" i="1"/>
  <c r="EI97" i="1"/>
  <c r="EH97" i="1"/>
  <c r="EI96" i="1"/>
  <c r="EH96" i="1"/>
  <c r="EI95" i="1"/>
  <c r="EH95" i="1"/>
  <c r="EI94" i="1"/>
  <c r="EH94" i="1"/>
  <c r="EI93" i="1"/>
  <c r="EH93" i="1"/>
  <c r="EI92" i="1"/>
  <c r="EH92" i="1"/>
  <c r="EI91" i="1"/>
  <c r="EH91" i="1"/>
  <c r="EI90" i="1"/>
  <c r="EH90" i="1"/>
  <c r="EI89" i="1"/>
  <c r="EH89" i="1"/>
  <c r="EI88" i="1"/>
  <c r="EH88" i="1"/>
  <c r="EI87" i="1"/>
  <c r="EH87" i="1"/>
  <c r="EI86" i="1"/>
  <c r="EH86" i="1"/>
  <c r="EI85" i="1"/>
  <c r="EH85" i="1"/>
  <c r="EI84" i="1"/>
  <c r="EH84" i="1"/>
  <c r="EI83" i="1"/>
  <c r="EH83" i="1"/>
  <c r="EI81" i="1"/>
  <c r="EH81" i="1"/>
  <c r="EI80" i="1"/>
  <c r="EH80" i="1"/>
  <c r="EI78" i="1"/>
  <c r="EH78" i="1"/>
  <c r="EI76" i="1"/>
  <c r="EH76" i="1"/>
  <c r="EI75" i="1"/>
  <c r="EH75" i="1"/>
  <c r="EI74" i="1"/>
  <c r="EH74" i="1"/>
  <c r="EI72" i="1"/>
  <c r="EH72" i="1"/>
  <c r="EI71" i="1"/>
  <c r="EH71" i="1"/>
  <c r="EI70" i="1"/>
  <c r="EH70" i="1"/>
  <c r="EI69" i="1"/>
  <c r="EH69" i="1"/>
  <c r="EI68" i="1"/>
  <c r="EH68" i="1"/>
  <c r="EI67" i="1"/>
  <c r="EH67" i="1"/>
  <c r="EI66" i="1"/>
  <c r="EH66" i="1"/>
  <c r="EI65" i="1"/>
  <c r="EH65" i="1"/>
  <c r="EI64" i="1"/>
  <c r="EH64" i="1"/>
  <c r="EI63" i="1"/>
  <c r="EH63" i="1"/>
  <c r="EI62" i="1"/>
  <c r="EH62" i="1"/>
  <c r="EI61" i="1"/>
  <c r="EH61" i="1"/>
  <c r="EI60" i="1"/>
  <c r="EH60" i="1"/>
  <c r="EI59" i="1"/>
  <c r="EH59" i="1"/>
  <c r="EI58" i="1"/>
  <c r="EH58" i="1"/>
  <c r="EI57" i="1"/>
  <c r="EH57" i="1"/>
  <c r="EI56" i="1"/>
  <c r="EH56" i="1"/>
  <c r="EI54" i="1"/>
  <c r="EH54" i="1"/>
  <c r="EI52" i="1"/>
  <c r="EH52" i="1"/>
  <c r="EI51" i="1"/>
  <c r="EH51" i="1"/>
  <c r="EI50" i="1"/>
  <c r="EH50" i="1"/>
  <c r="EI48" i="1"/>
  <c r="EH48" i="1"/>
  <c r="EI45" i="1"/>
  <c r="EH45" i="1"/>
  <c r="EI44" i="1"/>
  <c r="EH44" i="1"/>
  <c r="EI43" i="1"/>
  <c r="EH43" i="1"/>
  <c r="EI42" i="1"/>
  <c r="EH42" i="1"/>
  <c r="EI40" i="1"/>
  <c r="EH40" i="1"/>
  <c r="EI39" i="1"/>
  <c r="EH39" i="1"/>
  <c r="EI38" i="1"/>
  <c r="EH38" i="1"/>
  <c r="EI35" i="1"/>
  <c r="EH35" i="1"/>
  <c r="EI34" i="1"/>
  <c r="EH34" i="1"/>
  <c r="EI33" i="1"/>
  <c r="EH33" i="1"/>
  <c r="EI31" i="1"/>
  <c r="EH31" i="1"/>
  <c r="EI28" i="1"/>
  <c r="EH28" i="1"/>
  <c r="EI27" i="1"/>
  <c r="EH27" i="1"/>
  <c r="EI26" i="1"/>
  <c r="EH26" i="1"/>
  <c r="EI24" i="1"/>
  <c r="EH24" i="1"/>
  <c r="EI23" i="1"/>
  <c r="EH23" i="1"/>
  <c r="EI22" i="1"/>
  <c r="EH22" i="1"/>
  <c r="EI21" i="1"/>
  <c r="EH21" i="1"/>
  <c r="EI20" i="1"/>
  <c r="EH20" i="1"/>
  <c r="EI19" i="1"/>
  <c r="EH19" i="1"/>
  <c r="EI18" i="1"/>
  <c r="EH18" i="1"/>
  <c r="EI17" i="1"/>
  <c r="EH17" i="1"/>
  <c r="EI15" i="1"/>
  <c r="EH15" i="1"/>
  <c r="EI14" i="1"/>
  <c r="EH14" i="1"/>
  <c r="EI13" i="1"/>
  <c r="EH13" i="1"/>
  <c r="EG201" i="1"/>
  <c r="EE201" i="1"/>
  <c r="EG200" i="1"/>
  <c r="EE200" i="1"/>
  <c r="EG199" i="1"/>
  <c r="EE199" i="1"/>
  <c r="EG198" i="1"/>
  <c r="EE198" i="1"/>
  <c r="EE194" i="1"/>
  <c r="ED194" i="1"/>
  <c r="EC194" i="1"/>
  <c r="EF193" i="1"/>
  <c r="EG193" i="1" s="1"/>
  <c r="EF192" i="1"/>
  <c r="EG192" i="1" s="1"/>
  <c r="EF191" i="1"/>
  <c r="EG191" i="1" s="1"/>
  <c r="EF190" i="1"/>
  <c r="EG190" i="1" s="1"/>
  <c r="EF189" i="1"/>
  <c r="EG189" i="1" s="1"/>
  <c r="EF172" i="1"/>
  <c r="EF170" i="1"/>
  <c r="EF168" i="1"/>
  <c r="EF164" i="1"/>
  <c r="EG164" i="1" s="1"/>
  <c r="EF139" i="1"/>
  <c r="EG139" i="1" s="1"/>
  <c r="EF151" i="1"/>
  <c r="EG151" i="1" s="1"/>
  <c r="EF150" i="1"/>
  <c r="EG150" i="1" s="1"/>
  <c r="EF149" i="1"/>
  <c r="EG149" i="1" s="1"/>
  <c r="EF144" i="1"/>
  <c r="EG144" i="1" s="1"/>
  <c r="EF113" i="1"/>
  <c r="EG113" i="1" s="1"/>
  <c r="EF112" i="1"/>
  <c r="EG112" i="1" s="1"/>
  <c r="EF100" i="1"/>
  <c r="EG100" i="1" s="1"/>
  <c r="EF101" i="1"/>
  <c r="EG101" i="1" s="1"/>
  <c r="EF82" i="1"/>
  <c r="EG82" i="1" s="1"/>
  <c r="EF79" i="1"/>
  <c r="EG79" i="1" s="1"/>
  <c r="EF77" i="1"/>
  <c r="EG77" i="1" s="1"/>
  <c r="EF73" i="1"/>
  <c r="EG73" i="1" s="1"/>
  <c r="EF55" i="1"/>
  <c r="EG55" i="1" s="1"/>
  <c r="EF53" i="1"/>
  <c r="EG53" i="1" s="1"/>
  <c r="EF49" i="1"/>
  <c r="EG49" i="1" s="1"/>
  <c r="EF47" i="1"/>
  <c r="EG47" i="1" s="1"/>
  <c r="EF46" i="1"/>
  <c r="EG46" i="1" s="1"/>
  <c r="EF41" i="1"/>
  <c r="EG41" i="1" s="1"/>
  <c r="EF32" i="1"/>
  <c r="EF29" i="1"/>
  <c r="EG29" i="1" s="1"/>
  <c r="EF25" i="1"/>
  <c r="EG25" i="1" s="1"/>
  <c r="EF16" i="1"/>
  <c r="DY179" i="1"/>
  <c r="DX179" i="1"/>
  <c r="DY178" i="1"/>
  <c r="DX178" i="1"/>
  <c r="DY176" i="1"/>
  <c r="DX176" i="1"/>
  <c r="DY175" i="1"/>
  <c r="DX175" i="1"/>
  <c r="DY174" i="1"/>
  <c r="DX174" i="1"/>
  <c r="DY173" i="1"/>
  <c r="DX173" i="1"/>
  <c r="DY169" i="1"/>
  <c r="DX169" i="1"/>
  <c r="DY168" i="1"/>
  <c r="DX168" i="1"/>
  <c r="DY167" i="1"/>
  <c r="DX167" i="1"/>
  <c r="DY165" i="1"/>
  <c r="DX165" i="1"/>
  <c r="DY164" i="1"/>
  <c r="DX164" i="1"/>
  <c r="DY162" i="1"/>
  <c r="DX162" i="1"/>
  <c r="DY161" i="1"/>
  <c r="DX161" i="1"/>
  <c r="DY160" i="1"/>
  <c r="DX160" i="1"/>
  <c r="DY158" i="1"/>
  <c r="DX158" i="1"/>
  <c r="DY155" i="1"/>
  <c r="DX155" i="1"/>
  <c r="DY152" i="1"/>
  <c r="DX152" i="1"/>
  <c r="DY151" i="1"/>
  <c r="DX151" i="1"/>
  <c r="DY150" i="1"/>
  <c r="DX150" i="1"/>
  <c r="DY149" i="1"/>
  <c r="DX149" i="1"/>
  <c r="DY147" i="1"/>
  <c r="DX147" i="1"/>
  <c r="DY146" i="1"/>
  <c r="DX146" i="1"/>
  <c r="DY145" i="1"/>
  <c r="DX145" i="1"/>
  <c r="DY144" i="1"/>
  <c r="DX144" i="1"/>
  <c r="DY143" i="1"/>
  <c r="DX143" i="1"/>
  <c r="DY140" i="1"/>
  <c r="DX140" i="1"/>
  <c r="DY139" i="1"/>
  <c r="DX139" i="1"/>
  <c r="DY138" i="1"/>
  <c r="DX138" i="1"/>
  <c r="DY137" i="1"/>
  <c r="DX137" i="1"/>
  <c r="DY136" i="1"/>
  <c r="DX136" i="1"/>
  <c r="DY135" i="1"/>
  <c r="DX135" i="1"/>
  <c r="DY134" i="1"/>
  <c r="DX134" i="1"/>
  <c r="DY133" i="1"/>
  <c r="DX133" i="1"/>
  <c r="DY132" i="1"/>
  <c r="DX132" i="1"/>
  <c r="DY130" i="1"/>
  <c r="DX130" i="1"/>
  <c r="DY129" i="1"/>
  <c r="DX129" i="1"/>
  <c r="DY128" i="1"/>
  <c r="DX128" i="1"/>
  <c r="DY127" i="1"/>
  <c r="DX127" i="1"/>
  <c r="DY126" i="1"/>
  <c r="DX126" i="1"/>
  <c r="DY124" i="1"/>
  <c r="DX124" i="1"/>
  <c r="DY123" i="1"/>
  <c r="DX123" i="1"/>
  <c r="DY122" i="1"/>
  <c r="DX122" i="1"/>
  <c r="DY120" i="1"/>
  <c r="DX120" i="1"/>
  <c r="DY119" i="1"/>
  <c r="DX119" i="1"/>
  <c r="DY118" i="1"/>
  <c r="DX118" i="1"/>
  <c r="DY116" i="1"/>
  <c r="DX116" i="1"/>
  <c r="DY115" i="1"/>
  <c r="DX115" i="1"/>
  <c r="DY114" i="1"/>
  <c r="DX114" i="1"/>
  <c r="DY112" i="1"/>
  <c r="DX112" i="1"/>
  <c r="DY111" i="1"/>
  <c r="DX111" i="1"/>
  <c r="DY110" i="1"/>
  <c r="DX110" i="1"/>
  <c r="DY109" i="1"/>
  <c r="DX109" i="1"/>
  <c r="DY107" i="1"/>
  <c r="DX107" i="1"/>
  <c r="DY106" i="1"/>
  <c r="DX106" i="1"/>
  <c r="DY104" i="1"/>
  <c r="DX104" i="1"/>
  <c r="DY103" i="1"/>
  <c r="DX103" i="1"/>
  <c r="DY102" i="1"/>
  <c r="DX102" i="1"/>
  <c r="DY101" i="1"/>
  <c r="DX101" i="1"/>
  <c r="DY99" i="1"/>
  <c r="DX99" i="1"/>
  <c r="DY98" i="1"/>
  <c r="DX98" i="1"/>
  <c r="DY97" i="1"/>
  <c r="DX97" i="1"/>
  <c r="DY96" i="1"/>
  <c r="DX96" i="1"/>
  <c r="DY95" i="1"/>
  <c r="DX95" i="1"/>
  <c r="DY94" i="1"/>
  <c r="DX94" i="1"/>
  <c r="DY93" i="1"/>
  <c r="DX93" i="1"/>
  <c r="DY91" i="1"/>
  <c r="DX91" i="1"/>
  <c r="DY89" i="1"/>
  <c r="DX89" i="1"/>
  <c r="DY88" i="1"/>
  <c r="DX88" i="1"/>
  <c r="DY87" i="1"/>
  <c r="DX87" i="1"/>
  <c r="DY86" i="1"/>
  <c r="DX86" i="1"/>
  <c r="DY85" i="1"/>
  <c r="DX85" i="1"/>
  <c r="DY84" i="1"/>
  <c r="DX84" i="1"/>
  <c r="DY83" i="1"/>
  <c r="DX83" i="1"/>
  <c r="DY82" i="1"/>
  <c r="DX82" i="1"/>
  <c r="DY81" i="1"/>
  <c r="DX81" i="1"/>
  <c r="DY80" i="1"/>
  <c r="DX80" i="1"/>
  <c r="DY79" i="1"/>
  <c r="DX79" i="1"/>
  <c r="DY78" i="1"/>
  <c r="DX78" i="1"/>
  <c r="DY77" i="1"/>
  <c r="DX77" i="1"/>
  <c r="DY75" i="1"/>
  <c r="DX75" i="1"/>
  <c r="DY74" i="1"/>
  <c r="DX74" i="1"/>
  <c r="DY72" i="1"/>
  <c r="DX72" i="1"/>
  <c r="DY71" i="1"/>
  <c r="DX71" i="1"/>
  <c r="DY70" i="1"/>
  <c r="DX70" i="1"/>
  <c r="DY69" i="1"/>
  <c r="DX69" i="1"/>
  <c r="DY68" i="1"/>
  <c r="DX68" i="1"/>
  <c r="DY67" i="1"/>
  <c r="DX67" i="1"/>
  <c r="DY66" i="1"/>
  <c r="DX66" i="1"/>
  <c r="DY62" i="1"/>
  <c r="DX62" i="1"/>
  <c r="DY60" i="1"/>
  <c r="DX60" i="1"/>
  <c r="DY59" i="1"/>
  <c r="DX59" i="1"/>
  <c r="DY58" i="1"/>
  <c r="DX58" i="1"/>
  <c r="DY56" i="1"/>
  <c r="DX56" i="1"/>
  <c r="DY55" i="1"/>
  <c r="DX55" i="1"/>
  <c r="DY54" i="1"/>
  <c r="DX54" i="1"/>
  <c r="DY51" i="1"/>
  <c r="DX51" i="1"/>
  <c r="DY49" i="1"/>
  <c r="DX49" i="1"/>
  <c r="DY48" i="1"/>
  <c r="DX48" i="1"/>
  <c r="DY47" i="1"/>
  <c r="DX47" i="1"/>
  <c r="DY45" i="1"/>
  <c r="DX45" i="1"/>
  <c r="DY44" i="1"/>
  <c r="DX44" i="1"/>
  <c r="DY43" i="1"/>
  <c r="DX43" i="1"/>
  <c r="DY42" i="1"/>
  <c r="DX42" i="1"/>
  <c r="DY41" i="1"/>
  <c r="DX41" i="1"/>
  <c r="DY40" i="1"/>
  <c r="DX40" i="1"/>
  <c r="DY39" i="1"/>
  <c r="DX39" i="1"/>
  <c r="DY35" i="1"/>
  <c r="DX35" i="1"/>
  <c r="DY33" i="1"/>
  <c r="DX33" i="1"/>
  <c r="DY32" i="1"/>
  <c r="DX32" i="1"/>
  <c r="DY31" i="1"/>
  <c r="DX31" i="1"/>
  <c r="DY29" i="1"/>
  <c r="DX29" i="1"/>
  <c r="DY26" i="1"/>
  <c r="DX26" i="1"/>
  <c r="DY25" i="1"/>
  <c r="DX25" i="1"/>
  <c r="DY24" i="1"/>
  <c r="DX24" i="1"/>
  <c r="DY22" i="1"/>
  <c r="DX22" i="1"/>
  <c r="DY21" i="1"/>
  <c r="DX21" i="1"/>
  <c r="DY20" i="1"/>
  <c r="DX20" i="1"/>
  <c r="DY19" i="1"/>
  <c r="DX19" i="1"/>
  <c r="DY18" i="1"/>
  <c r="DX18" i="1"/>
  <c r="DY17" i="1"/>
  <c r="DX17" i="1"/>
  <c r="DY16" i="1"/>
  <c r="DX16" i="1"/>
  <c r="DY15" i="1"/>
  <c r="DX15" i="1"/>
  <c r="DY14" i="1"/>
  <c r="DX14" i="1"/>
  <c r="DY13" i="1"/>
  <c r="DX13" i="1"/>
  <c r="DV52" i="1"/>
  <c r="DW52" i="1" s="1"/>
  <c r="DU201" i="1"/>
  <c r="DU200" i="1"/>
  <c r="DU199" i="1"/>
  <c r="DU198" i="1"/>
  <c r="DU194" i="1"/>
  <c r="DT194" i="1"/>
  <c r="DS194" i="1"/>
  <c r="DV193" i="1"/>
  <c r="DW193" i="1" s="1"/>
  <c r="DV192" i="1"/>
  <c r="DW192" i="1" s="1"/>
  <c r="DV191" i="1"/>
  <c r="DW191" i="1" s="1"/>
  <c r="DV190" i="1"/>
  <c r="DW190" i="1" s="1"/>
  <c r="DV189" i="1"/>
  <c r="DW189" i="1" s="1"/>
  <c r="DV188" i="1"/>
  <c r="DW188" i="1" s="1"/>
  <c r="DV177" i="1"/>
  <c r="DW177" i="1" s="1"/>
  <c r="DV172" i="1"/>
  <c r="DW172" i="1" s="1"/>
  <c r="DV171" i="1"/>
  <c r="DW171" i="1" s="1"/>
  <c r="DV170" i="1"/>
  <c r="DW170" i="1" s="1"/>
  <c r="DV166" i="1"/>
  <c r="DW166" i="1" s="1"/>
  <c r="DV163" i="1"/>
  <c r="DW163" i="1" s="1"/>
  <c r="DV157" i="1"/>
  <c r="DW157" i="1" s="1"/>
  <c r="DV159" i="1"/>
  <c r="DW159" i="1" s="1"/>
  <c r="DV156" i="1"/>
  <c r="DW156" i="1" s="1"/>
  <c r="DV153" i="1"/>
  <c r="DW153" i="1" s="1"/>
  <c r="DV148" i="1"/>
  <c r="DW148" i="1" s="1"/>
  <c r="DV142" i="1"/>
  <c r="DW142" i="1" s="1"/>
  <c r="DV141" i="1"/>
  <c r="DW141" i="1" s="1"/>
  <c r="DV125" i="1"/>
  <c r="DV131" i="1"/>
  <c r="DW131" i="1" s="1"/>
  <c r="DV121" i="1"/>
  <c r="DW121" i="1" s="1"/>
  <c r="DV117" i="1"/>
  <c r="DW117" i="1" s="1"/>
  <c r="DV113" i="1"/>
  <c r="DW113" i="1" s="1"/>
  <c r="DV108" i="1"/>
  <c r="DW108" i="1" s="1"/>
  <c r="DV105" i="1"/>
  <c r="DV100" i="1"/>
  <c r="DW100" i="1" s="1"/>
  <c r="DV92" i="1"/>
  <c r="DW92" i="1" s="1"/>
  <c r="DV90" i="1"/>
  <c r="DW90" i="1" s="1"/>
  <c r="DV76" i="1"/>
  <c r="DV73" i="1"/>
  <c r="DW73" i="1" s="1"/>
  <c r="DV65" i="1"/>
  <c r="DW65" i="1" s="1"/>
  <c r="DV64" i="1"/>
  <c r="DW64" i="1" s="1"/>
  <c r="DV63" i="1"/>
  <c r="DW63" i="1" s="1"/>
  <c r="DV57" i="1"/>
  <c r="DW57" i="1" s="1"/>
  <c r="DV61" i="1"/>
  <c r="DW61" i="1" s="1"/>
  <c r="DV53" i="1"/>
  <c r="DW53" i="1" s="1"/>
  <c r="DV50" i="1"/>
  <c r="DW50" i="1" s="1"/>
  <c r="DV46" i="1"/>
  <c r="DW46" i="1" s="1"/>
  <c r="DV34" i="1"/>
  <c r="DW34" i="1" s="1"/>
  <c r="DV28" i="1"/>
  <c r="DW28" i="1" s="1"/>
  <c r="DV27" i="1"/>
  <c r="DW27" i="1" s="1"/>
  <c r="DV23" i="1"/>
  <c r="DO179" i="1"/>
  <c r="DN179" i="1"/>
  <c r="DO178" i="1"/>
  <c r="DN178" i="1"/>
  <c r="DO177" i="1"/>
  <c r="DN177" i="1"/>
  <c r="DO176" i="1"/>
  <c r="DN176" i="1"/>
  <c r="DO175" i="1"/>
  <c r="DN175" i="1"/>
  <c r="DO173" i="1"/>
  <c r="DN173" i="1"/>
  <c r="DO171" i="1"/>
  <c r="DN171" i="1"/>
  <c r="DO169" i="1"/>
  <c r="DN169" i="1"/>
  <c r="DO167" i="1"/>
  <c r="DN167" i="1"/>
  <c r="DO166" i="1"/>
  <c r="DN166" i="1"/>
  <c r="DO163" i="1"/>
  <c r="DN163" i="1"/>
  <c r="DO162" i="1"/>
  <c r="DN162" i="1"/>
  <c r="DO161" i="1"/>
  <c r="DN161" i="1"/>
  <c r="DO160" i="1"/>
  <c r="DN160" i="1"/>
  <c r="DO158" i="1"/>
  <c r="DN158" i="1"/>
  <c r="DO157" i="1"/>
  <c r="DN157" i="1"/>
  <c r="DO156" i="1"/>
  <c r="DN156" i="1"/>
  <c r="DO155" i="1"/>
  <c r="DN155" i="1"/>
  <c r="DO153" i="1"/>
  <c r="DN153" i="1"/>
  <c r="DO152" i="1"/>
  <c r="DN152" i="1"/>
  <c r="DO151" i="1"/>
  <c r="DN151" i="1"/>
  <c r="DO150" i="1"/>
  <c r="DN150" i="1"/>
  <c r="DO149" i="1"/>
  <c r="DN149" i="1"/>
  <c r="DO148" i="1"/>
  <c r="DN148" i="1"/>
  <c r="DO147" i="1"/>
  <c r="DN147" i="1"/>
  <c r="DO146" i="1"/>
  <c r="DN146" i="1"/>
  <c r="DO145" i="1"/>
  <c r="DN145" i="1"/>
  <c r="DO144" i="1"/>
  <c r="DN144" i="1"/>
  <c r="DO143" i="1"/>
  <c r="DN143" i="1"/>
  <c r="DO142" i="1"/>
  <c r="DN142" i="1"/>
  <c r="DO141" i="1"/>
  <c r="DN141" i="1"/>
  <c r="DO140" i="1"/>
  <c r="DN140" i="1"/>
  <c r="DO139" i="1"/>
  <c r="DN139" i="1"/>
  <c r="DO138" i="1"/>
  <c r="DN138" i="1"/>
  <c r="DO137" i="1"/>
  <c r="DN137" i="1"/>
  <c r="DO136" i="1"/>
  <c r="DN136" i="1"/>
  <c r="DO135" i="1"/>
  <c r="DN135" i="1"/>
  <c r="DO134" i="1"/>
  <c r="DN134" i="1"/>
  <c r="DO133" i="1"/>
  <c r="DN133" i="1"/>
  <c r="DO132" i="1"/>
  <c r="DN132" i="1"/>
  <c r="DO131" i="1"/>
  <c r="DN131" i="1"/>
  <c r="DO130" i="1"/>
  <c r="DN130" i="1"/>
  <c r="DO129" i="1"/>
  <c r="DN129" i="1"/>
  <c r="DO127" i="1"/>
  <c r="DN127" i="1"/>
  <c r="DO126" i="1"/>
  <c r="DN126" i="1"/>
  <c r="DO125" i="1"/>
  <c r="DN125" i="1"/>
  <c r="DO124" i="1"/>
  <c r="DN124" i="1"/>
  <c r="DO123" i="1"/>
  <c r="DN123" i="1"/>
  <c r="DO122" i="1"/>
  <c r="DN122" i="1"/>
  <c r="DO120" i="1"/>
  <c r="DN120" i="1"/>
  <c r="DO119" i="1"/>
  <c r="DN119" i="1"/>
  <c r="DO118" i="1"/>
  <c r="DN118" i="1"/>
  <c r="DO117" i="1"/>
  <c r="DN117" i="1"/>
  <c r="DO116" i="1"/>
  <c r="DN116" i="1"/>
  <c r="DO115" i="1"/>
  <c r="DN115" i="1"/>
  <c r="DO114" i="1"/>
  <c r="DN114" i="1"/>
  <c r="DO113" i="1"/>
  <c r="DN113" i="1"/>
  <c r="DO112" i="1"/>
  <c r="DN112" i="1"/>
  <c r="DO111" i="1"/>
  <c r="DN111" i="1"/>
  <c r="DO110" i="1"/>
  <c r="DN110" i="1"/>
  <c r="DO109" i="1"/>
  <c r="DN109" i="1"/>
  <c r="DO108" i="1"/>
  <c r="DN108" i="1"/>
  <c r="DO107" i="1"/>
  <c r="DN107" i="1"/>
  <c r="DO106" i="1"/>
  <c r="DN106" i="1"/>
  <c r="DO105" i="1"/>
  <c r="DN105" i="1"/>
  <c r="DO104" i="1"/>
  <c r="DN104" i="1"/>
  <c r="DO103" i="1"/>
  <c r="DN103" i="1"/>
  <c r="DO102" i="1"/>
  <c r="DN102" i="1"/>
  <c r="DO99" i="1"/>
  <c r="DN99" i="1"/>
  <c r="DO98" i="1"/>
  <c r="DN98" i="1"/>
  <c r="DO97" i="1"/>
  <c r="DN97" i="1"/>
  <c r="DO96" i="1"/>
  <c r="DN96" i="1"/>
  <c r="DO95" i="1"/>
  <c r="DN95" i="1"/>
  <c r="DO94" i="1"/>
  <c r="DN94" i="1"/>
  <c r="DO93" i="1"/>
  <c r="DN93" i="1"/>
  <c r="DO92" i="1"/>
  <c r="DN92" i="1"/>
  <c r="DO91" i="1"/>
  <c r="DN91" i="1"/>
  <c r="DO90" i="1"/>
  <c r="DN90" i="1"/>
  <c r="DO89" i="1"/>
  <c r="DN89" i="1"/>
  <c r="DO88" i="1"/>
  <c r="DN88" i="1"/>
  <c r="DO87" i="1"/>
  <c r="DN87" i="1"/>
  <c r="DO86" i="1"/>
  <c r="DN86" i="1"/>
  <c r="DO85" i="1"/>
  <c r="DN85" i="1"/>
  <c r="DO84" i="1"/>
  <c r="DN84" i="1"/>
  <c r="DO83" i="1"/>
  <c r="DN83" i="1"/>
  <c r="DO81" i="1"/>
  <c r="DN81" i="1"/>
  <c r="DO80" i="1"/>
  <c r="DN80" i="1"/>
  <c r="DO78" i="1"/>
  <c r="DN78" i="1"/>
  <c r="DO76" i="1"/>
  <c r="DN76" i="1"/>
  <c r="DO75" i="1"/>
  <c r="DN75" i="1"/>
  <c r="DO74" i="1"/>
  <c r="DN74" i="1"/>
  <c r="DO73" i="1"/>
  <c r="DN73" i="1"/>
  <c r="DO72" i="1"/>
  <c r="DN72" i="1"/>
  <c r="DO70" i="1"/>
  <c r="DN70" i="1"/>
  <c r="DO69" i="1"/>
  <c r="DN69" i="1"/>
  <c r="DO68" i="1"/>
  <c r="DN68" i="1"/>
  <c r="DO67" i="1"/>
  <c r="DN67" i="1"/>
  <c r="DO66" i="1"/>
  <c r="DN66" i="1"/>
  <c r="DO65" i="1"/>
  <c r="DN65" i="1"/>
  <c r="DO64" i="1"/>
  <c r="DN64" i="1"/>
  <c r="DO63" i="1"/>
  <c r="DN63" i="1"/>
  <c r="DO62" i="1"/>
  <c r="DN62" i="1"/>
  <c r="DO61" i="1"/>
  <c r="DN61" i="1"/>
  <c r="DO60" i="1"/>
  <c r="DN60" i="1"/>
  <c r="DO58" i="1"/>
  <c r="DN58" i="1"/>
  <c r="DO56" i="1"/>
  <c r="DN56" i="1"/>
  <c r="DO55" i="1"/>
  <c r="DN55" i="1"/>
  <c r="DO53" i="1"/>
  <c r="DN53" i="1"/>
  <c r="DO52" i="1"/>
  <c r="DN52" i="1"/>
  <c r="DO51" i="1"/>
  <c r="DN51" i="1"/>
  <c r="DO48" i="1"/>
  <c r="DN48" i="1"/>
  <c r="DO47" i="1"/>
  <c r="DN47" i="1"/>
  <c r="DO45" i="1"/>
  <c r="DN45" i="1"/>
  <c r="DO42" i="1"/>
  <c r="DN42" i="1"/>
  <c r="DO39" i="1"/>
  <c r="DN39" i="1"/>
  <c r="DO38" i="1"/>
  <c r="DN38" i="1"/>
  <c r="DO35" i="1"/>
  <c r="DN35" i="1"/>
  <c r="DO33" i="1"/>
  <c r="DN33" i="1"/>
  <c r="DO32" i="1"/>
  <c r="DN32" i="1"/>
  <c r="DO31" i="1"/>
  <c r="DN31" i="1"/>
  <c r="DO27" i="1"/>
  <c r="DN27" i="1"/>
  <c r="DO26" i="1"/>
  <c r="DN26" i="1"/>
  <c r="DO25" i="1"/>
  <c r="DN25" i="1"/>
  <c r="DO24" i="1"/>
  <c r="DN24" i="1"/>
  <c r="DO23" i="1"/>
  <c r="DN23" i="1"/>
  <c r="DO22" i="1"/>
  <c r="DN22" i="1"/>
  <c r="DO21" i="1"/>
  <c r="DN21" i="1"/>
  <c r="DO20" i="1"/>
  <c r="DN20" i="1"/>
  <c r="DO19" i="1"/>
  <c r="DN19" i="1"/>
  <c r="DO18" i="1"/>
  <c r="DN18" i="1"/>
  <c r="DO17" i="1"/>
  <c r="DN17" i="1"/>
  <c r="DO15" i="1"/>
  <c r="DN15" i="1"/>
  <c r="DO14" i="1"/>
  <c r="DN14" i="1"/>
  <c r="DO13" i="1"/>
  <c r="DN13" i="1"/>
  <c r="DE177" i="1"/>
  <c r="DD177" i="1"/>
  <c r="DE176" i="1"/>
  <c r="DD176" i="1"/>
  <c r="DE175" i="1"/>
  <c r="DD175" i="1"/>
  <c r="DE173" i="1"/>
  <c r="DD173" i="1"/>
  <c r="DE172" i="1"/>
  <c r="DD172" i="1"/>
  <c r="DE170" i="1"/>
  <c r="DD170" i="1"/>
  <c r="DE169" i="1"/>
  <c r="DD169" i="1"/>
  <c r="DE168" i="1"/>
  <c r="DD168" i="1"/>
  <c r="DE167" i="1"/>
  <c r="DD167" i="1"/>
  <c r="DE165" i="1"/>
  <c r="DD165" i="1"/>
  <c r="DE164" i="1"/>
  <c r="DD164" i="1"/>
  <c r="DE163" i="1"/>
  <c r="DD163" i="1"/>
  <c r="DE162" i="1"/>
  <c r="DD162" i="1"/>
  <c r="DE161" i="1"/>
  <c r="DD161" i="1"/>
  <c r="DE158" i="1"/>
  <c r="DD158" i="1"/>
  <c r="DE156" i="1"/>
  <c r="DD156" i="1"/>
  <c r="DE155" i="1"/>
  <c r="DD155" i="1"/>
  <c r="DE153" i="1"/>
  <c r="DD153" i="1"/>
  <c r="DE152" i="1"/>
  <c r="DD152" i="1"/>
  <c r="DE151" i="1"/>
  <c r="DD151" i="1"/>
  <c r="DE150" i="1"/>
  <c r="DD150" i="1"/>
  <c r="DE149" i="1"/>
  <c r="DD149" i="1"/>
  <c r="DE148" i="1"/>
  <c r="DD148" i="1"/>
  <c r="DE147" i="1"/>
  <c r="DD147" i="1"/>
  <c r="DE146" i="1"/>
  <c r="DD146" i="1"/>
  <c r="DE145" i="1"/>
  <c r="DD145" i="1"/>
  <c r="DE144" i="1"/>
  <c r="DD144" i="1"/>
  <c r="DE143" i="1"/>
  <c r="DD143" i="1"/>
  <c r="DE142" i="1"/>
  <c r="DD142" i="1"/>
  <c r="DE141" i="1"/>
  <c r="DD141" i="1"/>
  <c r="DE140" i="1"/>
  <c r="DD140" i="1"/>
  <c r="DE139" i="1"/>
  <c r="DD139" i="1"/>
  <c r="DE138" i="1"/>
  <c r="DD138" i="1"/>
  <c r="DE137" i="1"/>
  <c r="DD137" i="1"/>
  <c r="DE136" i="1"/>
  <c r="DD136" i="1"/>
  <c r="DE135" i="1"/>
  <c r="DD135" i="1"/>
  <c r="DE134" i="1"/>
  <c r="DD134" i="1"/>
  <c r="DE133" i="1"/>
  <c r="DD133" i="1"/>
  <c r="DE132" i="1"/>
  <c r="DD132" i="1"/>
  <c r="DE131" i="1"/>
  <c r="DD131" i="1"/>
  <c r="DE130" i="1"/>
  <c r="DD130" i="1"/>
  <c r="DE129" i="1"/>
  <c r="DD129" i="1"/>
  <c r="DE128" i="1"/>
  <c r="DD128" i="1"/>
  <c r="DE127" i="1"/>
  <c r="DD127" i="1"/>
  <c r="DE126" i="1"/>
  <c r="DD126" i="1"/>
  <c r="DE125" i="1"/>
  <c r="DD125" i="1"/>
  <c r="DE124" i="1"/>
  <c r="DD124" i="1"/>
  <c r="DE123" i="1"/>
  <c r="DD123" i="1"/>
  <c r="DE122" i="1"/>
  <c r="DD122" i="1"/>
  <c r="DE121" i="1"/>
  <c r="DD121" i="1"/>
  <c r="DE120" i="1"/>
  <c r="DD120" i="1"/>
  <c r="DE118" i="1"/>
  <c r="DD118" i="1"/>
  <c r="DE117" i="1"/>
  <c r="DD117" i="1"/>
  <c r="DE116" i="1"/>
  <c r="DD116" i="1"/>
  <c r="DE115" i="1"/>
  <c r="DD115" i="1"/>
  <c r="DE114" i="1"/>
  <c r="DD114" i="1"/>
  <c r="DE111" i="1"/>
  <c r="DD111" i="1"/>
  <c r="DE110" i="1"/>
  <c r="DD110" i="1"/>
  <c r="DE109" i="1"/>
  <c r="DD109" i="1"/>
  <c r="DE107" i="1"/>
  <c r="DD107" i="1"/>
  <c r="DE106" i="1"/>
  <c r="DD106" i="1"/>
  <c r="DE105" i="1"/>
  <c r="DD105" i="1"/>
  <c r="DE103" i="1"/>
  <c r="DD103" i="1"/>
  <c r="DE102" i="1"/>
  <c r="DD102" i="1"/>
  <c r="DE99" i="1"/>
  <c r="DD99" i="1"/>
  <c r="DE97" i="1"/>
  <c r="DD97" i="1"/>
  <c r="DE96" i="1"/>
  <c r="DD96" i="1"/>
  <c r="DE95" i="1"/>
  <c r="DD95" i="1"/>
  <c r="DE94" i="1"/>
  <c r="DD94" i="1"/>
  <c r="DE93" i="1"/>
  <c r="DD93" i="1"/>
  <c r="DE92" i="1"/>
  <c r="DD92" i="1"/>
  <c r="DE91" i="1"/>
  <c r="DD91" i="1"/>
  <c r="DE90" i="1"/>
  <c r="DD90" i="1"/>
  <c r="DE89" i="1"/>
  <c r="DD89" i="1"/>
  <c r="DE88" i="1"/>
  <c r="DD88" i="1"/>
  <c r="DE87" i="1"/>
  <c r="DD87" i="1"/>
  <c r="DE85" i="1"/>
  <c r="DD85" i="1"/>
  <c r="DE84" i="1"/>
  <c r="DD84" i="1"/>
  <c r="DE83" i="1"/>
  <c r="DD83" i="1"/>
  <c r="DE82" i="1"/>
  <c r="DD82" i="1"/>
  <c r="DE81" i="1"/>
  <c r="DD81" i="1"/>
  <c r="DE80" i="1"/>
  <c r="DD80" i="1"/>
  <c r="DE79" i="1"/>
  <c r="DD79" i="1"/>
  <c r="DE78" i="1"/>
  <c r="DD78" i="1"/>
  <c r="DE77" i="1"/>
  <c r="DD77" i="1"/>
  <c r="DE76" i="1"/>
  <c r="DD76" i="1"/>
  <c r="DE75" i="1"/>
  <c r="DD75" i="1"/>
  <c r="DE74" i="1"/>
  <c r="DD74" i="1"/>
  <c r="DE73" i="1"/>
  <c r="DD73" i="1"/>
  <c r="DE72" i="1"/>
  <c r="DD72" i="1"/>
  <c r="DE71" i="1"/>
  <c r="DD71" i="1"/>
  <c r="DE70" i="1"/>
  <c r="DD70" i="1"/>
  <c r="DE68" i="1"/>
  <c r="DD68" i="1"/>
  <c r="DE67" i="1"/>
  <c r="DD67" i="1"/>
  <c r="DE66" i="1"/>
  <c r="DD66" i="1"/>
  <c r="DE63" i="1"/>
  <c r="DD63" i="1"/>
  <c r="DE62" i="1"/>
  <c r="DD62" i="1"/>
  <c r="DE61" i="1"/>
  <c r="DD61" i="1"/>
  <c r="DE60" i="1"/>
  <c r="DD60" i="1"/>
  <c r="DE59" i="1"/>
  <c r="DD59" i="1"/>
  <c r="DE58" i="1"/>
  <c r="DD58" i="1"/>
  <c r="DE56" i="1"/>
  <c r="DD56" i="1"/>
  <c r="DE55" i="1"/>
  <c r="DD55" i="1"/>
  <c r="DE54" i="1"/>
  <c r="DD54" i="1"/>
  <c r="DE51" i="1"/>
  <c r="DD51" i="1"/>
  <c r="DE50" i="1"/>
  <c r="DD50" i="1"/>
  <c r="DE49" i="1"/>
  <c r="DD49" i="1"/>
  <c r="DE48" i="1"/>
  <c r="DD48" i="1"/>
  <c r="DE47" i="1"/>
  <c r="DD47" i="1"/>
  <c r="DE45" i="1"/>
  <c r="DD45" i="1"/>
  <c r="DE44" i="1"/>
  <c r="DD44" i="1"/>
  <c r="DE43" i="1"/>
  <c r="DD43" i="1"/>
  <c r="DE42" i="1"/>
  <c r="DD42" i="1"/>
  <c r="DE41" i="1"/>
  <c r="DD41" i="1"/>
  <c r="DE40" i="1"/>
  <c r="DD40" i="1"/>
  <c r="DE39" i="1"/>
  <c r="DD39" i="1"/>
  <c r="DE38" i="1"/>
  <c r="DD38" i="1"/>
  <c r="DE35" i="1"/>
  <c r="DD35" i="1"/>
  <c r="DE33" i="1"/>
  <c r="DD33" i="1"/>
  <c r="DE32" i="1"/>
  <c r="DD32" i="1"/>
  <c r="DE31" i="1"/>
  <c r="DD31" i="1"/>
  <c r="DE29" i="1"/>
  <c r="DD29" i="1"/>
  <c r="DE28" i="1"/>
  <c r="DD28" i="1"/>
  <c r="DE26" i="1"/>
  <c r="DD26" i="1"/>
  <c r="DE25" i="1"/>
  <c r="DD25" i="1"/>
  <c r="DE24" i="1"/>
  <c r="DD24" i="1"/>
  <c r="DE22" i="1"/>
  <c r="DD22" i="1"/>
  <c r="DE21" i="1"/>
  <c r="DD21" i="1"/>
  <c r="DE20" i="1"/>
  <c r="DD20" i="1"/>
  <c r="DE19" i="1"/>
  <c r="DD19" i="1"/>
  <c r="DE18" i="1"/>
  <c r="DD18" i="1"/>
  <c r="DE17" i="1"/>
  <c r="DD17" i="1"/>
  <c r="DE16" i="1"/>
  <c r="DD16" i="1"/>
  <c r="DE15" i="1"/>
  <c r="DD15" i="1"/>
  <c r="DE14" i="1"/>
  <c r="DD14" i="1"/>
  <c r="DE13" i="1"/>
  <c r="DD13" i="1"/>
  <c r="CU179" i="1"/>
  <c r="CT179" i="1"/>
  <c r="CU178" i="1"/>
  <c r="CT178" i="1"/>
  <c r="CU177" i="1"/>
  <c r="CT177" i="1"/>
  <c r="CU176" i="1"/>
  <c r="CT176" i="1"/>
  <c r="CU175" i="1"/>
  <c r="CT175" i="1"/>
  <c r="CU173" i="1"/>
  <c r="CT173" i="1"/>
  <c r="CU172" i="1"/>
  <c r="CT172" i="1"/>
  <c r="CU171" i="1"/>
  <c r="CT171" i="1"/>
  <c r="CU170" i="1"/>
  <c r="CT170" i="1"/>
  <c r="CU169" i="1"/>
  <c r="CT169" i="1"/>
  <c r="CU167" i="1"/>
  <c r="CT167" i="1"/>
  <c r="CU166" i="1"/>
  <c r="CT166" i="1"/>
  <c r="CU165" i="1"/>
  <c r="CT165" i="1"/>
  <c r="CU162" i="1"/>
  <c r="CT162" i="1"/>
  <c r="CU161" i="1"/>
  <c r="CT161" i="1"/>
  <c r="CU160" i="1"/>
  <c r="CT160" i="1"/>
  <c r="CU158" i="1"/>
  <c r="CT158" i="1"/>
  <c r="CU157" i="1"/>
  <c r="CT157" i="1"/>
  <c r="CU156" i="1"/>
  <c r="CT156" i="1"/>
  <c r="CU155" i="1"/>
  <c r="CT155" i="1"/>
  <c r="CU153" i="1"/>
  <c r="CT153" i="1"/>
  <c r="CU152" i="1"/>
  <c r="CT152" i="1"/>
  <c r="CU151" i="1"/>
  <c r="CT151" i="1"/>
  <c r="CU148" i="1"/>
  <c r="CT148" i="1"/>
  <c r="CU147" i="1"/>
  <c r="CT147" i="1"/>
  <c r="CU146" i="1"/>
  <c r="CT146" i="1"/>
  <c r="CU145" i="1"/>
  <c r="CT145" i="1"/>
  <c r="CU143" i="1"/>
  <c r="CT143" i="1"/>
  <c r="CU142" i="1"/>
  <c r="CT142" i="1"/>
  <c r="CU141" i="1"/>
  <c r="CT141" i="1"/>
  <c r="CU140" i="1"/>
  <c r="CT140" i="1"/>
  <c r="CU139" i="1"/>
  <c r="CT139" i="1"/>
  <c r="CU138" i="1"/>
  <c r="CT138" i="1"/>
  <c r="CU137" i="1"/>
  <c r="CT137" i="1"/>
  <c r="CU136" i="1"/>
  <c r="CT136" i="1"/>
  <c r="CU135" i="1"/>
  <c r="CT135" i="1"/>
  <c r="CU134" i="1"/>
  <c r="CT134" i="1"/>
  <c r="CU133" i="1"/>
  <c r="CT133" i="1"/>
  <c r="CU125" i="1"/>
  <c r="CT125" i="1"/>
  <c r="CU124" i="1"/>
  <c r="CT124" i="1"/>
  <c r="CU123" i="1"/>
  <c r="CT123" i="1"/>
  <c r="CU121" i="1"/>
  <c r="CT121" i="1"/>
  <c r="CU120" i="1"/>
  <c r="CT120" i="1"/>
  <c r="CU119" i="1"/>
  <c r="CT119" i="1"/>
  <c r="CU118" i="1"/>
  <c r="CT118" i="1"/>
  <c r="CU117" i="1"/>
  <c r="CT117" i="1"/>
  <c r="CU116" i="1"/>
  <c r="CT116" i="1"/>
  <c r="CU114" i="1"/>
  <c r="CT114" i="1"/>
  <c r="CU112" i="1"/>
  <c r="CT112" i="1"/>
  <c r="CU111" i="1"/>
  <c r="CT111" i="1"/>
  <c r="CU110" i="1"/>
  <c r="CT110" i="1"/>
  <c r="CU109" i="1"/>
  <c r="CT109" i="1"/>
  <c r="CU108" i="1"/>
  <c r="CT108" i="1"/>
  <c r="CU107" i="1"/>
  <c r="CT107" i="1"/>
  <c r="CU106" i="1"/>
  <c r="CT106" i="1"/>
  <c r="CU105" i="1"/>
  <c r="CT105" i="1"/>
  <c r="CU104" i="1"/>
  <c r="CT104" i="1"/>
  <c r="CU103" i="1"/>
  <c r="CT103" i="1"/>
  <c r="CU102" i="1"/>
  <c r="CT102" i="1"/>
  <c r="CU99" i="1"/>
  <c r="CT99" i="1"/>
  <c r="CU97" i="1"/>
  <c r="CT97" i="1"/>
  <c r="CU96" i="1"/>
  <c r="CT96" i="1"/>
  <c r="CU95" i="1"/>
  <c r="CT95" i="1"/>
  <c r="CU93" i="1"/>
  <c r="CT93" i="1"/>
  <c r="CU92" i="1"/>
  <c r="CT92" i="1"/>
  <c r="CU90" i="1"/>
  <c r="CT90" i="1"/>
  <c r="CU89" i="1"/>
  <c r="CT89" i="1"/>
  <c r="CU87" i="1"/>
  <c r="CT87" i="1"/>
  <c r="CU86" i="1"/>
  <c r="CT86" i="1"/>
  <c r="CU85" i="1"/>
  <c r="CT85" i="1"/>
  <c r="CU84" i="1"/>
  <c r="CT84" i="1"/>
  <c r="CU83" i="1"/>
  <c r="CT83" i="1"/>
  <c r="CU79" i="1"/>
  <c r="CT79" i="1"/>
  <c r="CU77" i="1"/>
  <c r="CT77" i="1"/>
  <c r="CU76" i="1"/>
  <c r="CT76" i="1"/>
  <c r="CU75" i="1"/>
  <c r="CT75" i="1"/>
  <c r="CU74" i="1"/>
  <c r="CT74" i="1"/>
  <c r="CU73" i="1"/>
  <c r="CT73" i="1"/>
  <c r="CU72" i="1"/>
  <c r="CT72" i="1"/>
  <c r="CU70" i="1"/>
  <c r="CT70" i="1"/>
  <c r="CU69" i="1"/>
  <c r="CT69" i="1"/>
  <c r="CU68" i="1"/>
  <c r="CT68" i="1"/>
  <c r="CU67" i="1"/>
  <c r="CT67" i="1"/>
  <c r="CU66" i="1"/>
  <c r="CT66" i="1"/>
  <c r="CU65" i="1"/>
  <c r="CT65" i="1"/>
  <c r="CU64" i="1"/>
  <c r="CT64" i="1"/>
  <c r="CU63" i="1"/>
  <c r="CT63" i="1"/>
  <c r="CU62" i="1"/>
  <c r="CT62" i="1"/>
  <c r="CU61" i="1"/>
  <c r="CT61" i="1"/>
  <c r="CU60" i="1"/>
  <c r="CT60" i="1"/>
  <c r="CU59" i="1"/>
  <c r="CT59" i="1"/>
  <c r="CU58" i="1"/>
  <c r="CT58" i="1"/>
  <c r="CU56" i="1"/>
  <c r="CT56" i="1"/>
  <c r="CU55" i="1"/>
  <c r="CT55" i="1"/>
  <c r="CU54" i="1"/>
  <c r="CT54" i="1"/>
  <c r="CU52" i="1"/>
  <c r="CT52" i="1"/>
  <c r="CU51" i="1"/>
  <c r="CT51" i="1"/>
  <c r="CU50" i="1"/>
  <c r="CT50" i="1"/>
  <c r="CU48" i="1"/>
  <c r="CT48" i="1"/>
  <c r="CU47" i="1"/>
  <c r="CT47" i="1"/>
  <c r="CU45" i="1"/>
  <c r="CT45" i="1"/>
  <c r="CU44" i="1"/>
  <c r="CT44" i="1"/>
  <c r="CU43" i="1"/>
  <c r="CT43" i="1"/>
  <c r="CU40" i="1"/>
  <c r="CT40" i="1"/>
  <c r="CU39" i="1"/>
  <c r="CT39" i="1"/>
  <c r="CU38" i="1"/>
  <c r="CT38" i="1"/>
  <c r="CU35" i="1"/>
  <c r="CT35" i="1"/>
  <c r="CU33" i="1"/>
  <c r="CT33" i="1"/>
  <c r="CU32" i="1"/>
  <c r="CT32" i="1"/>
  <c r="CU31" i="1"/>
  <c r="CT31" i="1"/>
  <c r="CU28" i="1"/>
  <c r="CT28" i="1"/>
  <c r="CU26" i="1"/>
  <c r="CT26" i="1"/>
  <c r="CU25" i="1"/>
  <c r="CT25" i="1"/>
  <c r="CU23" i="1"/>
  <c r="CT23" i="1"/>
  <c r="CU22" i="1"/>
  <c r="CT22" i="1"/>
  <c r="CU20" i="1"/>
  <c r="CT20" i="1"/>
  <c r="CU19" i="1"/>
  <c r="CT19" i="1"/>
  <c r="CU17" i="1"/>
  <c r="CT17" i="1"/>
  <c r="CU16" i="1"/>
  <c r="CT16" i="1"/>
  <c r="CU14" i="1"/>
  <c r="CT14" i="1"/>
  <c r="CU13" i="1"/>
  <c r="CT13" i="1"/>
  <c r="CK179" i="1"/>
  <c r="CJ179" i="1"/>
  <c r="CK178" i="1"/>
  <c r="CJ178" i="1"/>
  <c r="CK177" i="1"/>
  <c r="CJ177" i="1"/>
  <c r="CK176" i="1"/>
  <c r="CJ176" i="1"/>
  <c r="CK175" i="1"/>
  <c r="CJ175" i="1"/>
  <c r="CK173" i="1"/>
  <c r="CJ173" i="1"/>
  <c r="CK171" i="1"/>
  <c r="CJ171" i="1"/>
  <c r="CK170" i="1"/>
  <c r="CJ170" i="1"/>
  <c r="CK169" i="1"/>
  <c r="CJ169" i="1"/>
  <c r="CK168" i="1"/>
  <c r="CJ168" i="1"/>
  <c r="CK167" i="1"/>
  <c r="CJ167" i="1"/>
  <c r="CK166" i="1"/>
  <c r="CJ166" i="1"/>
  <c r="CK165" i="1"/>
  <c r="CJ165" i="1"/>
  <c r="CK162" i="1"/>
  <c r="CJ162" i="1"/>
  <c r="CK160" i="1"/>
  <c r="CJ160" i="1"/>
  <c r="CK158" i="1"/>
  <c r="CJ158" i="1"/>
  <c r="CK157" i="1"/>
  <c r="CJ157" i="1"/>
  <c r="CK155" i="1"/>
  <c r="CJ155" i="1"/>
  <c r="CK153" i="1"/>
  <c r="CJ153" i="1"/>
  <c r="CK152" i="1"/>
  <c r="CJ152" i="1"/>
  <c r="CK151" i="1"/>
  <c r="CJ151" i="1"/>
  <c r="CK150" i="1"/>
  <c r="CJ150" i="1"/>
  <c r="CK149" i="1"/>
  <c r="CJ149" i="1"/>
  <c r="CK148" i="1"/>
  <c r="CJ148" i="1"/>
  <c r="CK147" i="1"/>
  <c r="CJ147" i="1"/>
  <c r="CK146" i="1"/>
  <c r="CJ146" i="1"/>
  <c r="CK145" i="1"/>
  <c r="CJ145" i="1"/>
  <c r="CK144" i="1"/>
  <c r="CJ144" i="1"/>
  <c r="CK143" i="1"/>
  <c r="CJ143" i="1"/>
  <c r="CK142" i="1"/>
  <c r="CJ142" i="1"/>
  <c r="CK141" i="1"/>
  <c r="CJ141" i="1"/>
  <c r="CK140" i="1"/>
  <c r="CJ140" i="1"/>
  <c r="CK139" i="1"/>
  <c r="CJ139" i="1"/>
  <c r="CK138" i="1"/>
  <c r="CJ138" i="1"/>
  <c r="CK137" i="1"/>
  <c r="CJ137" i="1"/>
  <c r="CK136" i="1"/>
  <c r="CJ136" i="1"/>
  <c r="CK135" i="1"/>
  <c r="CJ135" i="1"/>
  <c r="CK133" i="1"/>
  <c r="CJ133" i="1"/>
  <c r="CK132" i="1"/>
  <c r="CJ132" i="1"/>
  <c r="CK131" i="1"/>
  <c r="CJ131" i="1"/>
  <c r="CK130" i="1"/>
  <c r="CJ130" i="1"/>
  <c r="CK129" i="1"/>
  <c r="CJ129" i="1"/>
  <c r="CK128" i="1"/>
  <c r="CJ128" i="1"/>
  <c r="CK127" i="1"/>
  <c r="CJ127" i="1"/>
  <c r="CK125" i="1"/>
  <c r="CJ125" i="1"/>
  <c r="CK124" i="1"/>
  <c r="CJ124" i="1"/>
  <c r="CK123" i="1"/>
  <c r="CJ123" i="1"/>
  <c r="CK122" i="1"/>
  <c r="CJ122" i="1"/>
  <c r="CK121" i="1"/>
  <c r="CJ121" i="1"/>
  <c r="CK120" i="1"/>
  <c r="CJ120" i="1"/>
  <c r="CK119" i="1"/>
  <c r="CJ119" i="1"/>
  <c r="CK118" i="1"/>
  <c r="CJ118" i="1"/>
  <c r="CK117" i="1"/>
  <c r="CJ117" i="1"/>
  <c r="CK116" i="1"/>
  <c r="CJ116" i="1"/>
  <c r="CK114" i="1"/>
  <c r="CJ114" i="1"/>
  <c r="CK113" i="1"/>
  <c r="CJ113" i="1"/>
  <c r="CK112" i="1"/>
  <c r="CJ112" i="1"/>
  <c r="CK110" i="1"/>
  <c r="CJ110" i="1"/>
  <c r="CK109" i="1"/>
  <c r="CJ109" i="1"/>
  <c r="CK108" i="1"/>
  <c r="CJ108" i="1"/>
  <c r="CK107" i="1"/>
  <c r="CJ107" i="1"/>
  <c r="CK106" i="1"/>
  <c r="CJ106" i="1"/>
  <c r="CK105" i="1"/>
  <c r="CJ105" i="1"/>
  <c r="CK104" i="1"/>
  <c r="CJ104" i="1"/>
  <c r="CK103" i="1"/>
  <c r="CJ103" i="1"/>
  <c r="CK102" i="1"/>
  <c r="CJ102" i="1"/>
  <c r="CK99" i="1"/>
  <c r="CJ99" i="1"/>
  <c r="CK97" i="1"/>
  <c r="CJ97" i="1"/>
  <c r="CK95" i="1"/>
  <c r="CJ95" i="1"/>
  <c r="CK94" i="1"/>
  <c r="CJ94" i="1"/>
  <c r="CK93" i="1"/>
  <c r="CJ93" i="1"/>
  <c r="CK91" i="1"/>
  <c r="CJ91" i="1"/>
  <c r="CK90" i="1"/>
  <c r="CJ90" i="1"/>
  <c r="CK89" i="1"/>
  <c r="CJ89" i="1"/>
  <c r="CK88" i="1"/>
  <c r="CJ88" i="1"/>
  <c r="CK87" i="1"/>
  <c r="CJ87" i="1"/>
  <c r="CK85" i="1"/>
  <c r="CJ85" i="1"/>
  <c r="CK84" i="1"/>
  <c r="CJ84" i="1"/>
  <c r="CK83" i="1"/>
  <c r="CJ83" i="1"/>
  <c r="CK79" i="1"/>
  <c r="CJ79" i="1"/>
  <c r="CK78" i="1"/>
  <c r="CJ78" i="1"/>
  <c r="CK77" i="1"/>
  <c r="CJ77" i="1"/>
  <c r="CK76" i="1"/>
  <c r="CJ76" i="1"/>
  <c r="CK75" i="1"/>
  <c r="CJ75" i="1"/>
  <c r="CK74" i="1"/>
  <c r="CJ74" i="1"/>
  <c r="CK73" i="1"/>
  <c r="CJ73" i="1"/>
  <c r="CK72" i="1"/>
  <c r="CJ72" i="1"/>
  <c r="CK70" i="1"/>
  <c r="CJ70" i="1"/>
  <c r="CK69" i="1"/>
  <c r="CJ69" i="1"/>
  <c r="CK67" i="1"/>
  <c r="CJ67" i="1"/>
  <c r="CK66" i="1"/>
  <c r="CJ66" i="1"/>
  <c r="CK65" i="1"/>
  <c r="CJ65" i="1"/>
  <c r="CK64" i="1"/>
  <c r="CJ64" i="1"/>
  <c r="CK63" i="1"/>
  <c r="CJ63" i="1"/>
  <c r="CK62" i="1"/>
  <c r="CJ62" i="1"/>
  <c r="CK61" i="1"/>
  <c r="CJ61" i="1"/>
  <c r="CK60" i="1"/>
  <c r="CJ60" i="1"/>
  <c r="CK59" i="1"/>
  <c r="CJ59" i="1"/>
  <c r="CK58" i="1"/>
  <c r="CJ58" i="1"/>
  <c r="CK56" i="1"/>
  <c r="CJ56" i="1"/>
  <c r="CK55" i="1"/>
  <c r="CJ55" i="1"/>
  <c r="CK54" i="1"/>
  <c r="CJ54" i="1"/>
  <c r="CK52" i="1"/>
  <c r="CJ52" i="1"/>
  <c r="CK51" i="1"/>
  <c r="CJ51" i="1"/>
  <c r="CK48" i="1"/>
  <c r="CJ48" i="1"/>
  <c r="CK47" i="1"/>
  <c r="CJ47" i="1"/>
  <c r="CK45" i="1"/>
  <c r="CJ45" i="1"/>
  <c r="CK43" i="1"/>
  <c r="CJ43" i="1"/>
  <c r="CK42" i="1"/>
  <c r="CJ42" i="1"/>
  <c r="CK40" i="1"/>
  <c r="CJ40" i="1"/>
  <c r="CK39" i="1"/>
  <c r="CJ39" i="1"/>
  <c r="CK38" i="1"/>
  <c r="CJ38" i="1"/>
  <c r="CK35" i="1"/>
  <c r="CJ35" i="1"/>
  <c r="CK33" i="1"/>
  <c r="CJ33" i="1"/>
  <c r="CK32" i="1"/>
  <c r="CJ32" i="1"/>
  <c r="CK28" i="1"/>
  <c r="CJ28" i="1"/>
  <c r="CK26" i="1"/>
  <c r="CJ26" i="1"/>
  <c r="CK25" i="1"/>
  <c r="CJ25" i="1"/>
  <c r="CK24" i="1"/>
  <c r="CJ24" i="1"/>
  <c r="CK23" i="1"/>
  <c r="CJ23" i="1"/>
  <c r="CK21" i="1"/>
  <c r="CJ21" i="1"/>
  <c r="CK20" i="1"/>
  <c r="CJ20" i="1"/>
  <c r="CK19" i="1"/>
  <c r="CJ19" i="1"/>
  <c r="CK18" i="1"/>
  <c r="CJ18" i="1"/>
  <c r="CK17" i="1"/>
  <c r="CJ17" i="1"/>
  <c r="CK16" i="1"/>
  <c r="CJ16" i="1"/>
  <c r="CK15" i="1"/>
  <c r="CJ15" i="1"/>
  <c r="CK13" i="1"/>
  <c r="CJ13" i="1"/>
  <c r="CA179" i="1"/>
  <c r="BZ179" i="1"/>
  <c r="CA178" i="1"/>
  <c r="BZ178" i="1"/>
  <c r="CA177" i="1"/>
  <c r="BZ177" i="1"/>
  <c r="CA176" i="1"/>
  <c r="BZ176" i="1"/>
  <c r="CA175" i="1"/>
  <c r="BZ175" i="1"/>
  <c r="CA173" i="1"/>
  <c r="BZ173" i="1"/>
  <c r="CA172" i="1"/>
  <c r="BZ172" i="1"/>
  <c r="CA171" i="1"/>
  <c r="BZ171" i="1"/>
  <c r="CA170" i="1"/>
  <c r="BZ170" i="1"/>
  <c r="CA169" i="1"/>
  <c r="BZ169" i="1"/>
  <c r="CA168" i="1"/>
  <c r="BZ168" i="1"/>
  <c r="CA167" i="1"/>
  <c r="BZ167" i="1"/>
  <c r="CA166" i="1"/>
  <c r="BZ166" i="1"/>
  <c r="CA165" i="1"/>
  <c r="BZ165" i="1"/>
  <c r="CA164" i="1"/>
  <c r="BZ164" i="1"/>
  <c r="CA163" i="1"/>
  <c r="BZ163" i="1"/>
  <c r="CA162" i="1"/>
  <c r="BZ162" i="1"/>
  <c r="CA160" i="1"/>
  <c r="BZ160" i="1"/>
  <c r="CA157" i="1"/>
  <c r="BZ157" i="1"/>
  <c r="CA156" i="1"/>
  <c r="BZ156" i="1"/>
  <c r="CA155" i="1"/>
  <c r="BZ155" i="1"/>
  <c r="CA153" i="1"/>
  <c r="BZ153" i="1"/>
  <c r="CA152" i="1"/>
  <c r="BZ152" i="1"/>
  <c r="CA151" i="1"/>
  <c r="BZ151" i="1"/>
  <c r="CA150" i="1"/>
  <c r="BZ150" i="1"/>
  <c r="CA149" i="1"/>
  <c r="BZ149" i="1"/>
  <c r="CA148" i="1"/>
  <c r="BZ148" i="1"/>
  <c r="CA147" i="1"/>
  <c r="BZ147" i="1"/>
  <c r="CA146" i="1"/>
  <c r="BZ146" i="1"/>
  <c r="CA145" i="1"/>
  <c r="BZ145" i="1"/>
  <c r="CA144" i="1"/>
  <c r="BZ144" i="1"/>
  <c r="CA143" i="1"/>
  <c r="BZ143" i="1"/>
  <c r="CA142" i="1"/>
  <c r="BZ142" i="1"/>
  <c r="CA141" i="1"/>
  <c r="BZ141" i="1"/>
  <c r="CA140" i="1"/>
  <c r="BZ140" i="1"/>
  <c r="CA139" i="1"/>
  <c r="BZ139" i="1"/>
  <c r="CA138" i="1"/>
  <c r="BZ138" i="1"/>
  <c r="CA136" i="1"/>
  <c r="BZ136" i="1"/>
  <c r="CA135" i="1"/>
  <c r="BZ135" i="1"/>
  <c r="CA134" i="1"/>
  <c r="BZ134" i="1"/>
  <c r="CA133" i="1"/>
  <c r="BZ133" i="1"/>
  <c r="CA132" i="1"/>
  <c r="BZ132" i="1"/>
  <c r="CA130" i="1"/>
  <c r="BZ130" i="1"/>
  <c r="CA129" i="1"/>
  <c r="BZ129" i="1"/>
  <c r="CA128" i="1"/>
  <c r="BZ128" i="1"/>
  <c r="CA127" i="1"/>
  <c r="BZ127" i="1"/>
  <c r="CA126" i="1"/>
  <c r="BZ126" i="1"/>
  <c r="CA125" i="1"/>
  <c r="BZ125" i="1"/>
  <c r="CA124" i="1"/>
  <c r="BZ124" i="1"/>
  <c r="CA122" i="1"/>
  <c r="BZ122" i="1"/>
  <c r="CA121" i="1"/>
  <c r="BZ121" i="1"/>
  <c r="CA120" i="1"/>
  <c r="BZ120" i="1"/>
  <c r="CA118" i="1"/>
  <c r="BZ118" i="1"/>
  <c r="CA116" i="1"/>
  <c r="BZ116" i="1"/>
  <c r="CA114" i="1"/>
  <c r="BZ114" i="1"/>
  <c r="CA112" i="1"/>
  <c r="BZ112" i="1"/>
  <c r="CA111" i="1"/>
  <c r="BZ111" i="1"/>
  <c r="CA110" i="1"/>
  <c r="BZ110" i="1"/>
  <c r="CA109" i="1"/>
  <c r="BZ109" i="1"/>
  <c r="CA107" i="1"/>
  <c r="BZ107" i="1"/>
  <c r="CA106" i="1"/>
  <c r="BZ106" i="1"/>
  <c r="CA105" i="1"/>
  <c r="BZ105" i="1"/>
  <c r="CA104" i="1"/>
  <c r="BZ104" i="1"/>
  <c r="CA102" i="1"/>
  <c r="BZ102" i="1"/>
  <c r="CA101" i="1"/>
  <c r="BZ101" i="1"/>
  <c r="CA99" i="1"/>
  <c r="BZ99" i="1"/>
  <c r="CA98" i="1"/>
  <c r="BZ98" i="1"/>
  <c r="CA97" i="1"/>
  <c r="BZ97" i="1"/>
  <c r="CA96" i="1"/>
  <c r="BZ96" i="1"/>
  <c r="CA95" i="1"/>
  <c r="BZ95" i="1"/>
  <c r="CA94" i="1"/>
  <c r="BZ94" i="1"/>
  <c r="CA93" i="1"/>
  <c r="BZ93" i="1"/>
  <c r="CA92" i="1"/>
  <c r="BZ92" i="1"/>
  <c r="CA91" i="1"/>
  <c r="BZ91" i="1"/>
  <c r="CA89" i="1"/>
  <c r="BZ89" i="1"/>
  <c r="CA88" i="1"/>
  <c r="BZ88" i="1"/>
  <c r="CA87" i="1"/>
  <c r="BZ87" i="1"/>
  <c r="CA86" i="1"/>
  <c r="BZ86" i="1"/>
  <c r="CA85" i="1"/>
  <c r="BZ85" i="1"/>
  <c r="CA84" i="1"/>
  <c r="BZ84" i="1"/>
  <c r="CA83" i="1"/>
  <c r="BZ83" i="1"/>
  <c r="CA82" i="1"/>
  <c r="BZ82" i="1"/>
  <c r="CA81" i="1"/>
  <c r="BZ81" i="1"/>
  <c r="CA80" i="1"/>
  <c r="BZ80" i="1"/>
  <c r="CA79" i="1"/>
  <c r="BZ79" i="1"/>
  <c r="CA78" i="1"/>
  <c r="BZ78" i="1"/>
  <c r="CA77" i="1"/>
  <c r="BZ77" i="1"/>
  <c r="CA76" i="1"/>
  <c r="BZ76" i="1"/>
  <c r="CA74" i="1"/>
  <c r="BZ74" i="1"/>
  <c r="CA73" i="1"/>
  <c r="BZ73" i="1"/>
  <c r="CA72" i="1"/>
  <c r="BZ72" i="1"/>
  <c r="CA71" i="1"/>
  <c r="BZ71" i="1"/>
  <c r="CA70" i="1"/>
  <c r="BZ70" i="1"/>
  <c r="CA68" i="1"/>
  <c r="BZ68" i="1"/>
  <c r="CA67" i="1"/>
  <c r="BZ67" i="1"/>
  <c r="CA65" i="1"/>
  <c r="BZ65" i="1"/>
  <c r="CA62" i="1"/>
  <c r="BZ62" i="1"/>
  <c r="CA58" i="1"/>
  <c r="BZ58" i="1"/>
  <c r="CA57" i="1"/>
  <c r="BZ57" i="1"/>
  <c r="CA56" i="1"/>
  <c r="BZ56" i="1"/>
  <c r="CA55" i="1"/>
  <c r="BZ55" i="1"/>
  <c r="CA54" i="1"/>
  <c r="BZ54" i="1"/>
  <c r="CA52" i="1"/>
  <c r="BZ52" i="1"/>
  <c r="CA50" i="1"/>
  <c r="BZ50" i="1"/>
  <c r="CA49" i="1"/>
  <c r="BZ49" i="1"/>
  <c r="CA47" i="1"/>
  <c r="BZ47" i="1"/>
  <c r="CA46" i="1"/>
  <c r="BZ46" i="1"/>
  <c r="CA45" i="1"/>
  <c r="BZ45" i="1"/>
  <c r="CA43" i="1"/>
  <c r="BZ43" i="1"/>
  <c r="CA42" i="1"/>
  <c r="BZ42" i="1"/>
  <c r="CA41" i="1"/>
  <c r="BZ41" i="1"/>
  <c r="CA35" i="1"/>
  <c r="BZ35" i="1"/>
  <c r="CA33" i="1"/>
  <c r="BZ33" i="1"/>
  <c r="CA32" i="1"/>
  <c r="BZ32" i="1"/>
  <c r="CA31" i="1"/>
  <c r="BZ31" i="1"/>
  <c r="CA28" i="1"/>
  <c r="BZ28" i="1"/>
  <c r="CA27" i="1"/>
  <c r="BZ27" i="1"/>
  <c r="CA26" i="1"/>
  <c r="BZ26" i="1"/>
  <c r="CA25" i="1"/>
  <c r="BZ25" i="1"/>
  <c r="CA24" i="1"/>
  <c r="BZ24" i="1"/>
  <c r="CA21" i="1"/>
  <c r="BZ21" i="1"/>
  <c r="CA18" i="1"/>
  <c r="BZ18" i="1"/>
  <c r="CA17" i="1"/>
  <c r="BZ17" i="1"/>
  <c r="CA16" i="1"/>
  <c r="BZ16" i="1"/>
  <c r="CA15" i="1"/>
  <c r="BZ15" i="1"/>
  <c r="CA14" i="1"/>
  <c r="BZ14" i="1"/>
  <c r="CA13" i="1"/>
  <c r="BZ13" i="1"/>
  <c r="BQ178" i="1"/>
  <c r="BP178" i="1"/>
  <c r="BQ176" i="1"/>
  <c r="BP176" i="1"/>
  <c r="BQ175" i="1"/>
  <c r="BP175" i="1"/>
  <c r="BQ172" i="1"/>
  <c r="BP172" i="1"/>
  <c r="BQ169" i="1"/>
  <c r="BP169" i="1"/>
  <c r="BQ168" i="1"/>
  <c r="BP168" i="1"/>
  <c r="BQ167" i="1"/>
  <c r="BP167" i="1"/>
  <c r="BQ164" i="1"/>
  <c r="BP164" i="1"/>
  <c r="BQ163" i="1"/>
  <c r="BP163" i="1"/>
  <c r="BQ162" i="1"/>
  <c r="BP162" i="1"/>
  <c r="BQ161" i="1"/>
  <c r="BP161" i="1"/>
  <c r="BQ157" i="1"/>
  <c r="BP157" i="1"/>
  <c r="BQ156" i="1"/>
  <c r="BP156" i="1"/>
  <c r="BQ155" i="1"/>
  <c r="BP155" i="1"/>
  <c r="BQ152" i="1"/>
  <c r="BP152" i="1"/>
  <c r="BQ151" i="1"/>
  <c r="BP151" i="1"/>
  <c r="BQ150" i="1"/>
  <c r="BP150" i="1"/>
  <c r="BQ149" i="1"/>
  <c r="BP149" i="1"/>
  <c r="BQ148" i="1"/>
  <c r="BP148" i="1"/>
  <c r="BQ147" i="1"/>
  <c r="BP147" i="1"/>
  <c r="BQ146" i="1"/>
  <c r="BP146" i="1"/>
  <c r="BQ145" i="1"/>
  <c r="BP145" i="1"/>
  <c r="BQ144" i="1"/>
  <c r="BP144" i="1"/>
  <c r="BQ143" i="1"/>
  <c r="BP143" i="1"/>
  <c r="BQ142" i="1"/>
  <c r="BP142" i="1"/>
  <c r="BQ141" i="1"/>
  <c r="BP141" i="1"/>
  <c r="BQ140" i="1"/>
  <c r="BP140" i="1"/>
  <c r="BQ139" i="1"/>
  <c r="BP139" i="1"/>
  <c r="BQ138" i="1"/>
  <c r="BP138" i="1"/>
  <c r="BQ137" i="1"/>
  <c r="BP137" i="1"/>
  <c r="BQ136" i="1"/>
  <c r="BP136" i="1"/>
  <c r="BQ135" i="1"/>
  <c r="BP135" i="1"/>
  <c r="BQ134" i="1"/>
  <c r="BP134" i="1"/>
  <c r="BQ133" i="1"/>
  <c r="BP133" i="1"/>
  <c r="BQ131" i="1"/>
  <c r="BP131" i="1"/>
  <c r="BQ130" i="1"/>
  <c r="BP130" i="1"/>
  <c r="BQ129" i="1"/>
  <c r="BP129" i="1"/>
  <c r="BQ128" i="1"/>
  <c r="BP128" i="1"/>
  <c r="BQ127" i="1"/>
  <c r="BP127" i="1"/>
  <c r="BQ126" i="1"/>
  <c r="BP126" i="1"/>
  <c r="BQ125" i="1"/>
  <c r="BP125" i="1"/>
  <c r="BQ124" i="1"/>
  <c r="BP124" i="1"/>
  <c r="BQ123" i="1"/>
  <c r="BP123" i="1"/>
  <c r="BQ122" i="1"/>
  <c r="BP122" i="1"/>
  <c r="BQ121" i="1"/>
  <c r="BP121" i="1"/>
  <c r="BQ120" i="1"/>
  <c r="BP120" i="1"/>
  <c r="BQ119" i="1"/>
  <c r="BP119" i="1"/>
  <c r="BQ116" i="1"/>
  <c r="BP116" i="1"/>
  <c r="BQ115" i="1"/>
  <c r="BP115" i="1"/>
  <c r="BQ114" i="1"/>
  <c r="BP114" i="1"/>
  <c r="BQ111" i="1"/>
  <c r="BP111" i="1"/>
  <c r="BQ110" i="1"/>
  <c r="BP110" i="1"/>
  <c r="BQ109" i="1"/>
  <c r="BP109" i="1"/>
  <c r="BQ108" i="1"/>
  <c r="BP108" i="1"/>
  <c r="BQ107" i="1"/>
  <c r="BP107" i="1"/>
  <c r="BQ106" i="1"/>
  <c r="BP106" i="1"/>
  <c r="BQ105" i="1"/>
  <c r="BP105" i="1"/>
  <c r="BQ103" i="1"/>
  <c r="BP103" i="1"/>
  <c r="BQ102" i="1"/>
  <c r="BP102" i="1"/>
  <c r="BQ97" i="1"/>
  <c r="BP97" i="1"/>
  <c r="BQ96" i="1"/>
  <c r="BP96" i="1"/>
  <c r="BQ93" i="1"/>
  <c r="BP93" i="1"/>
  <c r="BQ92" i="1"/>
  <c r="BP92" i="1"/>
  <c r="BQ91" i="1"/>
  <c r="BP91" i="1"/>
  <c r="BQ89" i="1"/>
  <c r="BP89" i="1"/>
  <c r="BQ88" i="1"/>
  <c r="BP88" i="1"/>
  <c r="BQ87" i="1"/>
  <c r="BP87" i="1"/>
  <c r="BQ86" i="1"/>
  <c r="BP86" i="1"/>
  <c r="BQ85" i="1"/>
  <c r="BP85" i="1"/>
  <c r="BQ83" i="1"/>
  <c r="BP83" i="1"/>
  <c r="BQ82" i="1"/>
  <c r="BP82" i="1"/>
  <c r="BQ79" i="1"/>
  <c r="BP79" i="1"/>
  <c r="BQ77" i="1"/>
  <c r="BP77" i="1"/>
  <c r="BQ76" i="1"/>
  <c r="BP76" i="1"/>
  <c r="BQ75" i="1"/>
  <c r="BP75" i="1"/>
  <c r="BQ74" i="1"/>
  <c r="BP74" i="1"/>
  <c r="BQ72" i="1"/>
  <c r="BP72" i="1"/>
  <c r="BQ70" i="1"/>
  <c r="BP70" i="1"/>
  <c r="BQ69" i="1"/>
  <c r="BP69" i="1"/>
  <c r="BQ68" i="1"/>
  <c r="BP68" i="1"/>
  <c r="BQ67" i="1"/>
  <c r="BP67" i="1"/>
  <c r="BQ66" i="1"/>
  <c r="BP66" i="1"/>
  <c r="BQ63" i="1"/>
  <c r="BP63" i="1"/>
  <c r="BQ62" i="1"/>
  <c r="BP62" i="1"/>
  <c r="BQ61" i="1"/>
  <c r="BP61" i="1"/>
  <c r="BQ60" i="1"/>
  <c r="BP60" i="1"/>
  <c r="BQ58" i="1"/>
  <c r="BP58" i="1"/>
  <c r="BQ57" i="1"/>
  <c r="BP57" i="1"/>
  <c r="BQ56" i="1"/>
  <c r="BP56" i="1"/>
  <c r="BQ54" i="1"/>
  <c r="BP54" i="1"/>
  <c r="BQ52" i="1"/>
  <c r="BP52" i="1"/>
  <c r="BQ51" i="1"/>
  <c r="BP51" i="1"/>
  <c r="BQ49" i="1"/>
  <c r="BP49" i="1"/>
  <c r="BQ48" i="1"/>
  <c r="BP48" i="1"/>
  <c r="BQ45" i="1"/>
  <c r="BP45" i="1"/>
  <c r="BQ44" i="1"/>
  <c r="BP44" i="1"/>
  <c r="BQ41" i="1"/>
  <c r="BP41" i="1"/>
  <c r="BQ40" i="1"/>
  <c r="BP40" i="1"/>
  <c r="BQ39" i="1"/>
  <c r="BP39" i="1"/>
  <c r="BQ38" i="1"/>
  <c r="BP38" i="1"/>
  <c r="BQ35" i="1"/>
  <c r="BP35" i="1"/>
  <c r="BQ33" i="1"/>
  <c r="BP33" i="1"/>
  <c r="BQ32" i="1"/>
  <c r="BP32" i="1"/>
  <c r="BQ31" i="1"/>
  <c r="BP31" i="1"/>
  <c r="BQ29" i="1"/>
  <c r="BP29" i="1"/>
  <c r="BQ28" i="1"/>
  <c r="BP28" i="1"/>
  <c r="BQ26" i="1"/>
  <c r="BP26" i="1"/>
  <c r="BQ25" i="1"/>
  <c r="BP25" i="1"/>
  <c r="BQ24" i="1"/>
  <c r="BP24" i="1"/>
  <c r="BQ21" i="1"/>
  <c r="BP21" i="1"/>
  <c r="BQ20" i="1"/>
  <c r="BP20" i="1"/>
  <c r="BQ19" i="1"/>
  <c r="BP19" i="1"/>
  <c r="BQ18" i="1"/>
  <c r="BP18" i="1"/>
  <c r="BQ17" i="1"/>
  <c r="BP17" i="1"/>
  <c r="BQ15" i="1"/>
  <c r="BP15" i="1"/>
  <c r="BQ14" i="1"/>
  <c r="BP14" i="1"/>
  <c r="BQ13" i="1"/>
  <c r="BP13" i="1"/>
  <c r="BG179" i="1"/>
  <c r="BF179" i="1"/>
  <c r="BG178" i="1"/>
  <c r="BF178" i="1"/>
  <c r="BG176" i="1"/>
  <c r="BF176" i="1"/>
  <c r="BG175" i="1"/>
  <c r="BF175" i="1"/>
  <c r="BG173" i="1"/>
  <c r="BF173" i="1"/>
  <c r="BG171" i="1"/>
  <c r="BF171" i="1"/>
  <c r="BG170" i="1"/>
  <c r="BF170" i="1"/>
  <c r="BG169" i="1"/>
  <c r="BF169" i="1"/>
  <c r="BG167" i="1"/>
  <c r="BF167" i="1"/>
  <c r="BG166" i="1"/>
  <c r="BF166" i="1"/>
  <c r="BG165" i="1"/>
  <c r="BF165" i="1"/>
  <c r="BG164" i="1"/>
  <c r="BF164" i="1"/>
  <c r="BG161" i="1"/>
  <c r="BF161" i="1"/>
  <c r="BG158" i="1"/>
  <c r="BF158" i="1"/>
  <c r="BG157" i="1"/>
  <c r="BF157" i="1"/>
  <c r="BG156" i="1"/>
  <c r="BF156" i="1"/>
  <c r="BG155" i="1"/>
  <c r="BF155" i="1"/>
  <c r="BG153" i="1"/>
  <c r="BF153" i="1"/>
  <c r="BG152" i="1"/>
  <c r="BF152" i="1"/>
  <c r="BG151" i="1"/>
  <c r="BF151" i="1"/>
  <c r="BG150" i="1"/>
  <c r="BF150" i="1"/>
  <c r="BG149" i="1"/>
  <c r="BF149" i="1"/>
  <c r="BG148" i="1"/>
  <c r="BF148" i="1"/>
  <c r="BG147" i="1"/>
  <c r="BF147" i="1"/>
  <c r="BG146" i="1"/>
  <c r="BF146" i="1"/>
  <c r="BG145" i="1"/>
  <c r="BF145" i="1"/>
  <c r="BG144" i="1"/>
  <c r="BF144" i="1"/>
  <c r="BG143" i="1"/>
  <c r="BF143" i="1"/>
  <c r="BG142" i="1"/>
  <c r="BF142" i="1"/>
  <c r="BG140" i="1"/>
  <c r="BF140" i="1"/>
  <c r="BG139" i="1"/>
  <c r="BF139" i="1"/>
  <c r="BG138" i="1"/>
  <c r="BF138" i="1"/>
  <c r="BG137" i="1"/>
  <c r="BF137" i="1"/>
  <c r="BG136" i="1"/>
  <c r="BF136" i="1"/>
  <c r="BG135" i="1"/>
  <c r="BF135" i="1"/>
  <c r="BG134" i="1"/>
  <c r="BF134" i="1"/>
  <c r="BG133" i="1"/>
  <c r="BF133" i="1"/>
  <c r="BG132" i="1"/>
  <c r="BF132" i="1"/>
  <c r="BG131" i="1"/>
  <c r="BF131" i="1"/>
  <c r="BG129" i="1"/>
  <c r="BF129" i="1"/>
  <c r="BG128" i="1"/>
  <c r="BF128" i="1"/>
  <c r="BG127" i="1"/>
  <c r="BF127" i="1"/>
  <c r="BG126" i="1"/>
  <c r="BF126" i="1"/>
  <c r="BG125" i="1"/>
  <c r="BF125" i="1"/>
  <c r="BG123" i="1"/>
  <c r="BF123" i="1"/>
  <c r="BG122" i="1"/>
  <c r="BF122" i="1"/>
  <c r="BG121" i="1"/>
  <c r="BF121" i="1"/>
  <c r="BG120" i="1"/>
  <c r="BF120" i="1"/>
  <c r="BG119" i="1"/>
  <c r="BF119" i="1"/>
  <c r="BG118" i="1"/>
  <c r="BF118" i="1"/>
  <c r="BG116" i="1"/>
  <c r="BF116" i="1"/>
  <c r="BG111" i="1"/>
  <c r="BF111" i="1"/>
  <c r="BG110" i="1"/>
  <c r="BF110" i="1"/>
  <c r="BG109" i="1"/>
  <c r="BF109" i="1"/>
  <c r="BG108" i="1"/>
  <c r="BF108" i="1"/>
  <c r="BG107" i="1"/>
  <c r="BF107" i="1"/>
  <c r="BG105" i="1"/>
  <c r="BF105" i="1"/>
  <c r="BG103" i="1"/>
  <c r="BF103" i="1"/>
  <c r="BG102" i="1"/>
  <c r="BF102" i="1"/>
  <c r="BG97" i="1"/>
  <c r="BF97" i="1"/>
  <c r="BG96" i="1"/>
  <c r="BF96" i="1"/>
  <c r="BG95" i="1"/>
  <c r="BF95" i="1"/>
  <c r="BG94" i="1"/>
  <c r="BF94" i="1"/>
  <c r="BG93" i="1"/>
  <c r="BF93" i="1"/>
  <c r="BG92" i="1"/>
  <c r="BF92" i="1"/>
  <c r="BG91" i="1"/>
  <c r="BF91" i="1"/>
  <c r="BG90" i="1"/>
  <c r="BF90" i="1"/>
  <c r="BG89" i="1"/>
  <c r="BF89" i="1"/>
  <c r="BG88" i="1"/>
  <c r="BF88" i="1"/>
  <c r="BG87" i="1"/>
  <c r="BF87" i="1"/>
  <c r="BG85" i="1"/>
  <c r="BF85" i="1"/>
  <c r="BG84" i="1"/>
  <c r="BF84" i="1"/>
  <c r="BG83" i="1"/>
  <c r="BF83" i="1"/>
  <c r="BG82" i="1"/>
  <c r="BF82" i="1"/>
  <c r="BG80" i="1"/>
  <c r="BF80" i="1"/>
  <c r="BG78" i="1"/>
  <c r="BF78" i="1"/>
  <c r="BG77" i="1"/>
  <c r="BF77" i="1"/>
  <c r="BG76" i="1"/>
  <c r="BF76" i="1"/>
  <c r="BG75" i="1"/>
  <c r="BF75" i="1"/>
  <c r="BG74" i="1"/>
  <c r="BF74" i="1"/>
  <c r="BG72" i="1"/>
  <c r="BF72" i="1"/>
  <c r="BG70" i="1"/>
  <c r="BF70" i="1"/>
  <c r="BG69" i="1"/>
  <c r="BF69" i="1"/>
  <c r="BG68" i="1"/>
  <c r="BF68" i="1"/>
  <c r="BG67" i="1"/>
  <c r="BF67" i="1"/>
  <c r="BG66" i="1"/>
  <c r="BF66" i="1"/>
  <c r="BG63" i="1"/>
  <c r="BF63" i="1"/>
  <c r="BG62" i="1"/>
  <c r="BF62" i="1"/>
  <c r="BG61" i="1"/>
  <c r="BF61" i="1"/>
  <c r="BG60" i="1"/>
  <c r="BF60" i="1"/>
  <c r="BG58" i="1"/>
  <c r="BF58" i="1"/>
  <c r="BG56" i="1"/>
  <c r="BF56" i="1"/>
  <c r="BG55" i="1"/>
  <c r="BF55" i="1"/>
  <c r="BG54" i="1"/>
  <c r="BF54" i="1"/>
  <c r="BG52" i="1"/>
  <c r="BF52" i="1"/>
  <c r="BG51" i="1"/>
  <c r="BF51" i="1"/>
  <c r="BG48" i="1"/>
  <c r="BF48" i="1"/>
  <c r="BG47" i="1"/>
  <c r="BF47" i="1"/>
  <c r="BG45" i="1"/>
  <c r="BF45" i="1"/>
  <c r="BG44" i="1"/>
  <c r="BF44" i="1"/>
  <c r="BG43" i="1"/>
  <c r="BF43" i="1"/>
  <c r="BG40" i="1"/>
  <c r="BF40" i="1"/>
  <c r="BG39" i="1"/>
  <c r="BF39" i="1"/>
  <c r="BG38" i="1"/>
  <c r="BF38" i="1"/>
  <c r="BG35" i="1"/>
  <c r="BF35" i="1"/>
  <c r="BG33" i="1"/>
  <c r="BF33" i="1"/>
  <c r="BG32" i="1"/>
  <c r="BF32" i="1"/>
  <c r="BG31" i="1"/>
  <c r="BF31" i="1"/>
  <c r="BG28" i="1"/>
  <c r="BF28" i="1"/>
  <c r="BG27" i="1"/>
  <c r="BF27" i="1"/>
  <c r="BG26" i="1"/>
  <c r="BF26" i="1"/>
  <c r="BG25" i="1"/>
  <c r="BF25" i="1"/>
  <c r="BG24" i="1"/>
  <c r="BF24" i="1"/>
  <c r="BG20" i="1"/>
  <c r="BF20" i="1"/>
  <c r="BG19" i="1"/>
  <c r="BF19" i="1"/>
  <c r="BG18" i="1"/>
  <c r="BF18" i="1"/>
  <c r="BG17" i="1"/>
  <c r="BF17" i="1"/>
  <c r="BG15" i="1"/>
  <c r="BF15" i="1"/>
  <c r="BG14" i="1"/>
  <c r="BF14" i="1"/>
  <c r="BG13" i="1"/>
  <c r="BF13" i="1"/>
  <c r="AW179" i="1"/>
  <c r="AV179" i="1"/>
  <c r="AW178" i="1"/>
  <c r="AV178" i="1"/>
  <c r="AW176" i="1"/>
  <c r="AV176" i="1"/>
  <c r="AW172" i="1"/>
  <c r="AV172" i="1"/>
  <c r="AW171" i="1"/>
  <c r="AV171" i="1"/>
  <c r="AW170" i="1"/>
  <c r="AV170" i="1"/>
  <c r="AW169" i="1"/>
  <c r="AV169" i="1"/>
  <c r="AW168" i="1"/>
  <c r="AV168" i="1"/>
  <c r="AW167" i="1"/>
  <c r="AV167" i="1"/>
  <c r="AW166" i="1"/>
  <c r="AV166" i="1"/>
  <c r="AW165" i="1"/>
  <c r="AV165" i="1"/>
  <c r="AW163" i="1"/>
  <c r="AV163" i="1"/>
  <c r="AW162" i="1"/>
  <c r="AV162" i="1"/>
  <c r="AW161" i="1"/>
  <c r="AV161" i="1"/>
  <c r="AW160" i="1"/>
  <c r="AV160" i="1"/>
  <c r="AW159" i="1"/>
  <c r="AV159" i="1"/>
  <c r="AW158" i="1"/>
  <c r="AV158" i="1"/>
  <c r="AW157" i="1"/>
  <c r="AV157" i="1"/>
  <c r="AW156" i="1"/>
  <c r="AV156" i="1"/>
  <c r="AW155" i="1"/>
  <c r="AV155" i="1"/>
  <c r="AW153" i="1"/>
  <c r="AV153" i="1"/>
  <c r="AW152" i="1"/>
  <c r="AV152" i="1"/>
  <c r="AW151" i="1"/>
  <c r="AV151" i="1"/>
  <c r="AW150" i="1"/>
  <c r="AV150" i="1"/>
  <c r="AW149" i="1"/>
  <c r="AV149" i="1"/>
  <c r="AW148" i="1"/>
  <c r="AV148" i="1"/>
  <c r="AW147" i="1"/>
  <c r="AV147" i="1"/>
  <c r="AW146" i="1"/>
  <c r="AV146" i="1"/>
  <c r="AW145" i="1"/>
  <c r="AV145" i="1"/>
  <c r="AW144" i="1"/>
  <c r="AV144" i="1"/>
  <c r="AW143" i="1"/>
  <c r="AV143" i="1"/>
  <c r="AW142" i="1"/>
  <c r="AV142" i="1"/>
  <c r="AW141" i="1"/>
  <c r="AV141" i="1"/>
  <c r="AW140" i="1"/>
  <c r="AV140" i="1"/>
  <c r="AW139" i="1"/>
  <c r="AV139" i="1"/>
  <c r="AW138" i="1"/>
  <c r="AV138" i="1"/>
  <c r="AW137" i="1"/>
  <c r="AV137" i="1"/>
  <c r="AW136" i="1"/>
  <c r="AV136" i="1"/>
  <c r="AW135" i="1"/>
  <c r="AV135" i="1"/>
  <c r="AW134" i="1"/>
  <c r="AV134" i="1"/>
  <c r="AW133" i="1"/>
  <c r="AV133" i="1"/>
  <c r="AW132" i="1"/>
  <c r="AV132" i="1"/>
  <c r="AW131" i="1"/>
  <c r="AV131" i="1"/>
  <c r="AW130" i="1"/>
  <c r="AV130" i="1"/>
  <c r="AW129" i="1"/>
  <c r="AV129" i="1"/>
  <c r="AW127" i="1"/>
  <c r="AV127" i="1"/>
  <c r="AW126" i="1"/>
  <c r="AV126" i="1"/>
  <c r="AW125" i="1"/>
  <c r="AV125" i="1"/>
  <c r="AW124" i="1"/>
  <c r="AV124" i="1"/>
  <c r="AW123" i="1"/>
  <c r="AV123" i="1"/>
  <c r="AW121" i="1"/>
  <c r="AV121" i="1"/>
  <c r="AW120" i="1"/>
  <c r="AV120" i="1"/>
  <c r="AW119" i="1"/>
  <c r="AV119" i="1"/>
  <c r="AW118" i="1"/>
  <c r="AV118" i="1"/>
  <c r="AW117" i="1"/>
  <c r="AV117" i="1"/>
  <c r="AW116" i="1"/>
  <c r="AV116" i="1"/>
  <c r="AW114" i="1"/>
  <c r="AV114" i="1"/>
  <c r="AW113" i="1"/>
  <c r="AV113" i="1"/>
  <c r="AW112" i="1"/>
  <c r="AV112" i="1"/>
  <c r="AW111" i="1"/>
  <c r="AV111" i="1"/>
  <c r="AW110" i="1"/>
  <c r="AV110" i="1"/>
  <c r="AW109" i="1"/>
  <c r="AV109" i="1"/>
  <c r="AW108" i="1"/>
  <c r="AV108" i="1"/>
  <c r="AW107" i="1"/>
  <c r="AV107" i="1"/>
  <c r="AW106" i="1"/>
  <c r="AV106" i="1"/>
  <c r="AW105" i="1"/>
  <c r="AV105" i="1"/>
  <c r="AW104" i="1"/>
  <c r="AV104" i="1"/>
  <c r="AW103" i="1"/>
  <c r="AV103" i="1"/>
  <c r="AW102" i="1"/>
  <c r="AV102" i="1"/>
  <c r="AW97" i="1"/>
  <c r="AV97" i="1"/>
  <c r="AW96" i="1"/>
  <c r="AV96" i="1"/>
  <c r="AW95" i="1"/>
  <c r="AV95" i="1"/>
  <c r="AW94" i="1"/>
  <c r="AV94" i="1"/>
  <c r="AW93" i="1"/>
  <c r="AV93" i="1"/>
  <c r="AW92" i="1"/>
  <c r="AV92" i="1"/>
  <c r="AW91" i="1"/>
  <c r="AV91" i="1"/>
  <c r="AW90" i="1"/>
  <c r="AV90" i="1"/>
  <c r="AW89" i="1"/>
  <c r="AV89" i="1"/>
  <c r="AW88" i="1"/>
  <c r="AV88" i="1"/>
  <c r="AW87" i="1"/>
  <c r="AV87" i="1"/>
  <c r="AW85" i="1"/>
  <c r="AV85" i="1"/>
  <c r="AW84" i="1"/>
  <c r="AV84" i="1"/>
  <c r="AW83" i="1"/>
  <c r="AV83" i="1"/>
  <c r="AW81" i="1"/>
  <c r="AV81" i="1"/>
  <c r="AW80" i="1"/>
  <c r="AV80" i="1"/>
  <c r="AW77" i="1"/>
  <c r="AV77" i="1"/>
  <c r="AW76" i="1"/>
  <c r="AV76" i="1"/>
  <c r="AW74" i="1"/>
  <c r="AV74" i="1"/>
  <c r="AW73" i="1"/>
  <c r="AV73" i="1"/>
  <c r="AW72" i="1"/>
  <c r="AV72" i="1"/>
  <c r="AW70" i="1"/>
  <c r="AV70" i="1"/>
  <c r="AW69" i="1"/>
  <c r="AV69" i="1"/>
  <c r="AW68" i="1"/>
  <c r="AV68" i="1"/>
  <c r="AW67" i="1"/>
  <c r="AV67" i="1"/>
  <c r="AW66" i="1"/>
  <c r="AV66" i="1"/>
  <c r="AW64" i="1"/>
  <c r="AV64" i="1"/>
  <c r="AW63" i="1"/>
  <c r="AV63" i="1"/>
  <c r="AW62" i="1"/>
  <c r="AV62" i="1"/>
  <c r="AW61" i="1"/>
  <c r="AV61" i="1"/>
  <c r="AW60" i="1"/>
  <c r="AV60" i="1"/>
  <c r="AW59" i="1"/>
  <c r="AV59" i="1"/>
  <c r="AW57" i="1"/>
  <c r="AV57" i="1"/>
  <c r="AW56" i="1"/>
  <c r="AV56" i="1"/>
  <c r="AW52" i="1"/>
  <c r="AV52" i="1"/>
  <c r="AW51" i="1"/>
  <c r="AV51" i="1"/>
  <c r="AW50" i="1"/>
  <c r="AV50" i="1"/>
  <c r="AW49" i="1"/>
  <c r="AV49" i="1"/>
  <c r="AW48" i="1"/>
  <c r="AV48" i="1"/>
  <c r="AW47" i="1"/>
  <c r="AV47" i="1"/>
  <c r="AW45" i="1"/>
  <c r="AV45" i="1"/>
  <c r="AW40" i="1"/>
  <c r="AV40" i="1"/>
  <c r="AW35" i="1"/>
  <c r="AV35" i="1"/>
  <c r="AW33" i="1"/>
  <c r="AV33" i="1"/>
  <c r="AW32" i="1"/>
  <c r="AV32" i="1"/>
  <c r="AW31" i="1"/>
  <c r="AV31" i="1"/>
  <c r="AW29" i="1"/>
  <c r="AV29" i="1"/>
  <c r="AW28" i="1"/>
  <c r="AV28" i="1"/>
  <c r="AW27" i="1"/>
  <c r="AV27" i="1"/>
  <c r="AW26" i="1"/>
  <c r="AV26" i="1"/>
  <c r="AW25" i="1"/>
  <c r="AV25" i="1"/>
  <c r="AW24" i="1"/>
  <c r="AV24" i="1"/>
  <c r="AW23" i="1"/>
  <c r="AV23" i="1"/>
  <c r="AW22" i="1"/>
  <c r="AV22" i="1"/>
  <c r="AW20" i="1"/>
  <c r="AV20" i="1"/>
  <c r="AW19" i="1"/>
  <c r="AV19" i="1"/>
  <c r="AW17" i="1"/>
  <c r="AV17" i="1"/>
  <c r="AW16" i="1"/>
  <c r="AV16" i="1"/>
  <c r="AW15" i="1"/>
  <c r="AV15" i="1"/>
  <c r="AW14" i="1"/>
  <c r="AV14" i="1"/>
  <c r="AW13" i="1"/>
  <c r="AV13" i="1"/>
  <c r="AM178" i="1"/>
  <c r="AL178" i="1"/>
  <c r="AM177" i="1"/>
  <c r="AL177" i="1"/>
  <c r="AM175" i="1"/>
  <c r="AL175" i="1"/>
  <c r="AM173" i="1"/>
  <c r="AL173" i="1"/>
  <c r="AM171" i="1"/>
  <c r="AL171" i="1"/>
  <c r="AM169" i="1"/>
  <c r="AL169" i="1"/>
  <c r="AM168" i="1"/>
  <c r="AL168" i="1"/>
  <c r="AM167" i="1"/>
  <c r="AL167" i="1"/>
  <c r="AM163" i="1"/>
  <c r="AL163" i="1"/>
  <c r="AM162" i="1"/>
  <c r="AL162" i="1"/>
  <c r="AM161" i="1"/>
  <c r="AL161" i="1"/>
  <c r="AM158" i="1"/>
  <c r="AL158" i="1"/>
  <c r="AM157" i="1"/>
  <c r="AL157" i="1"/>
  <c r="AM156" i="1"/>
  <c r="AL156" i="1"/>
  <c r="AM155" i="1"/>
  <c r="AL155" i="1"/>
  <c r="AM153" i="1"/>
  <c r="AL153" i="1"/>
  <c r="AM152" i="1"/>
  <c r="AL152" i="1"/>
  <c r="AM151" i="1"/>
  <c r="AL151" i="1"/>
  <c r="AM150" i="1"/>
  <c r="AL150" i="1"/>
  <c r="AM149" i="1"/>
  <c r="AL149" i="1"/>
  <c r="AM148" i="1"/>
  <c r="AL148" i="1"/>
  <c r="AM146" i="1"/>
  <c r="AL146" i="1"/>
  <c r="AM145" i="1"/>
  <c r="AL145" i="1"/>
  <c r="AM144" i="1"/>
  <c r="AL144" i="1"/>
  <c r="AM143" i="1"/>
  <c r="AL143" i="1"/>
  <c r="AM142" i="1"/>
  <c r="AL142" i="1"/>
  <c r="AM141" i="1"/>
  <c r="AL141" i="1"/>
  <c r="AM140" i="1"/>
  <c r="AL140" i="1"/>
  <c r="AM139" i="1"/>
  <c r="AL139" i="1"/>
  <c r="AM138" i="1"/>
  <c r="AL138" i="1"/>
  <c r="AM137" i="1"/>
  <c r="AL137" i="1"/>
  <c r="AM136" i="1"/>
  <c r="AL136" i="1"/>
  <c r="AM135" i="1"/>
  <c r="AL135" i="1"/>
  <c r="AM134" i="1"/>
  <c r="AL134" i="1"/>
  <c r="AM133" i="1"/>
  <c r="AL133" i="1"/>
  <c r="AM132" i="1"/>
  <c r="AL132" i="1"/>
  <c r="AM131" i="1"/>
  <c r="AL131" i="1"/>
  <c r="AM130" i="1"/>
  <c r="AL130" i="1"/>
  <c r="AM129" i="1"/>
  <c r="AL129" i="1"/>
  <c r="AM128" i="1"/>
  <c r="AL128" i="1"/>
  <c r="AM127" i="1"/>
  <c r="AL127" i="1"/>
  <c r="AM126" i="1"/>
  <c r="AL126" i="1"/>
  <c r="AM125" i="1"/>
  <c r="AL125" i="1"/>
  <c r="AM124" i="1"/>
  <c r="AL124" i="1"/>
  <c r="AM123" i="1"/>
  <c r="AL123" i="1"/>
  <c r="AM122" i="1"/>
  <c r="AL122" i="1"/>
  <c r="AM121" i="1"/>
  <c r="AL121" i="1"/>
  <c r="AM119" i="1"/>
  <c r="AL119" i="1"/>
  <c r="AM117" i="1"/>
  <c r="AL117" i="1"/>
  <c r="AM114" i="1"/>
  <c r="AL114" i="1"/>
  <c r="AM111" i="1"/>
  <c r="AL111" i="1"/>
  <c r="AM110" i="1"/>
  <c r="AL110" i="1"/>
  <c r="AM109" i="1"/>
  <c r="AL109" i="1"/>
  <c r="AM107" i="1"/>
  <c r="AL107" i="1"/>
  <c r="AM106" i="1"/>
  <c r="AL106" i="1"/>
  <c r="AM105" i="1"/>
  <c r="AL105" i="1"/>
  <c r="AM103" i="1"/>
  <c r="AL103" i="1"/>
  <c r="AM102" i="1"/>
  <c r="AL102" i="1"/>
  <c r="AM99" i="1"/>
  <c r="AL99" i="1"/>
  <c r="AM98" i="1"/>
  <c r="AL98" i="1"/>
  <c r="AM97" i="1"/>
  <c r="AL97" i="1"/>
  <c r="AM96" i="1"/>
  <c r="AL96" i="1"/>
  <c r="AM94" i="1"/>
  <c r="AL94" i="1"/>
  <c r="AM93" i="1"/>
  <c r="AL93" i="1"/>
  <c r="AM92" i="1"/>
  <c r="AL92" i="1"/>
  <c r="AM91" i="1"/>
  <c r="AL91" i="1"/>
  <c r="AM90" i="1"/>
  <c r="AL90" i="1"/>
  <c r="AM89" i="1"/>
  <c r="AL89" i="1"/>
  <c r="AM88" i="1"/>
  <c r="AL88" i="1"/>
  <c r="AM87" i="1"/>
  <c r="AL87" i="1"/>
  <c r="AM85" i="1"/>
  <c r="AL85" i="1"/>
  <c r="AM84" i="1"/>
  <c r="AL84" i="1"/>
  <c r="AM83" i="1"/>
  <c r="AL83" i="1"/>
  <c r="AM82" i="1"/>
  <c r="AL82" i="1"/>
  <c r="AM81" i="1"/>
  <c r="AL81" i="1"/>
  <c r="AM80" i="1"/>
  <c r="AL80" i="1"/>
  <c r="AM78" i="1"/>
  <c r="AL78" i="1"/>
  <c r="AM77" i="1"/>
  <c r="AL77" i="1"/>
  <c r="AM76" i="1"/>
  <c r="AL76" i="1"/>
  <c r="AM75" i="1"/>
  <c r="AL75" i="1"/>
  <c r="AM74" i="1"/>
  <c r="AL74" i="1"/>
  <c r="AM73" i="1"/>
  <c r="AL73" i="1"/>
  <c r="AM71" i="1"/>
  <c r="AL71" i="1"/>
  <c r="AM70" i="1"/>
  <c r="AL70" i="1"/>
  <c r="AM69" i="1"/>
  <c r="AL69" i="1"/>
  <c r="AM67" i="1"/>
  <c r="AL67" i="1"/>
  <c r="AM66" i="1"/>
  <c r="AL66" i="1"/>
  <c r="AM63" i="1"/>
  <c r="AL63" i="1"/>
  <c r="AM62" i="1"/>
  <c r="AL62" i="1"/>
  <c r="AM61" i="1"/>
  <c r="AL61" i="1"/>
  <c r="AM60" i="1"/>
  <c r="AL60" i="1"/>
  <c r="AM57" i="1"/>
  <c r="AL57" i="1"/>
  <c r="AM54" i="1"/>
  <c r="AL54" i="1"/>
  <c r="AM51" i="1"/>
  <c r="AL51" i="1"/>
  <c r="AM48" i="1"/>
  <c r="AL48" i="1"/>
  <c r="AM47" i="1"/>
  <c r="AL47" i="1"/>
  <c r="AM45" i="1"/>
  <c r="AL45" i="1"/>
  <c r="AM42" i="1"/>
  <c r="AL42" i="1"/>
  <c r="AM40" i="1"/>
  <c r="AL40" i="1"/>
  <c r="AM39" i="1"/>
  <c r="AL39" i="1"/>
  <c r="AM38" i="1"/>
  <c r="AL38" i="1"/>
  <c r="AM35" i="1"/>
  <c r="AL35" i="1"/>
  <c r="AM33" i="1"/>
  <c r="AL33" i="1"/>
  <c r="AM32" i="1"/>
  <c r="AL32" i="1"/>
  <c r="AM31" i="1"/>
  <c r="AL31" i="1"/>
  <c r="AM28" i="1"/>
  <c r="AL28" i="1"/>
  <c r="AM26" i="1"/>
  <c r="AL26" i="1"/>
  <c r="AM25" i="1"/>
  <c r="AL25" i="1"/>
  <c r="AM24" i="1"/>
  <c r="AL24" i="1"/>
  <c r="AM23" i="1"/>
  <c r="AL23" i="1"/>
  <c r="AM21" i="1"/>
  <c r="AL21" i="1"/>
  <c r="AM18" i="1"/>
  <c r="AL18" i="1"/>
  <c r="AM17" i="1"/>
  <c r="AL17" i="1"/>
  <c r="AM16" i="1"/>
  <c r="AL16" i="1"/>
  <c r="AM15" i="1"/>
  <c r="AL15" i="1"/>
  <c r="AM14" i="1"/>
  <c r="AL14" i="1"/>
  <c r="AM13" i="1"/>
  <c r="AL13" i="1"/>
  <c r="AC179" i="1"/>
  <c r="AB179" i="1"/>
  <c r="AC178" i="1"/>
  <c r="AB178" i="1"/>
  <c r="AC177" i="1"/>
  <c r="AB177" i="1"/>
  <c r="AC176" i="1"/>
  <c r="AB176" i="1"/>
  <c r="AC175" i="1"/>
  <c r="AB175" i="1"/>
  <c r="AC173" i="1"/>
  <c r="AB173" i="1"/>
  <c r="AC172" i="1"/>
  <c r="AB172" i="1"/>
  <c r="AC171" i="1"/>
  <c r="AB171" i="1"/>
  <c r="AC170" i="1"/>
  <c r="AB170" i="1"/>
  <c r="AC169" i="1"/>
  <c r="AB169" i="1"/>
  <c r="AC168" i="1"/>
  <c r="AB168" i="1"/>
  <c r="AC167" i="1"/>
  <c r="AB167" i="1"/>
  <c r="AC166" i="1"/>
  <c r="AB166" i="1"/>
  <c r="AC165" i="1"/>
  <c r="AB165" i="1"/>
  <c r="AC164" i="1"/>
  <c r="AB164" i="1"/>
  <c r="AC163" i="1"/>
  <c r="AB163" i="1"/>
  <c r="AC162" i="1"/>
  <c r="AB162" i="1"/>
  <c r="AC161" i="1"/>
  <c r="AB161" i="1"/>
  <c r="AC157" i="1"/>
  <c r="AB157" i="1"/>
  <c r="AC153" i="1"/>
  <c r="AB153" i="1"/>
  <c r="AC152" i="1"/>
  <c r="AB152" i="1"/>
  <c r="AC151" i="1"/>
  <c r="AB151" i="1"/>
  <c r="AC150" i="1"/>
  <c r="AB150" i="1"/>
  <c r="AC149" i="1"/>
  <c r="AB149" i="1"/>
  <c r="AC148" i="1"/>
  <c r="AB148" i="1"/>
  <c r="AC147" i="1"/>
  <c r="AB147" i="1"/>
  <c r="AC146" i="1"/>
  <c r="AB146" i="1"/>
  <c r="AC145" i="1"/>
  <c r="AB145" i="1"/>
  <c r="AC144" i="1"/>
  <c r="AB144" i="1"/>
  <c r="AC143" i="1"/>
  <c r="AB143" i="1"/>
  <c r="AC142" i="1"/>
  <c r="AB142" i="1"/>
  <c r="AC140" i="1"/>
  <c r="AB140" i="1"/>
  <c r="AC139" i="1"/>
  <c r="AB139" i="1"/>
  <c r="AC138" i="1"/>
  <c r="AB138" i="1"/>
  <c r="AC137" i="1"/>
  <c r="AB137" i="1"/>
  <c r="AC136" i="1"/>
  <c r="AB136" i="1"/>
  <c r="AC135" i="1"/>
  <c r="AB135" i="1"/>
  <c r="AC134" i="1"/>
  <c r="AB134" i="1"/>
  <c r="AC133" i="1"/>
  <c r="AB133" i="1"/>
  <c r="AC132" i="1"/>
  <c r="AB132" i="1"/>
  <c r="AC131" i="1"/>
  <c r="AB131" i="1"/>
  <c r="AC130" i="1"/>
  <c r="AB130" i="1"/>
  <c r="AC129" i="1"/>
  <c r="AB129" i="1"/>
  <c r="AC128" i="1"/>
  <c r="AB128" i="1"/>
  <c r="AC127" i="1"/>
  <c r="AB127" i="1"/>
  <c r="AC126" i="1"/>
  <c r="AB126" i="1"/>
  <c r="AC125" i="1"/>
  <c r="AB125" i="1"/>
  <c r="AC123" i="1"/>
  <c r="AB123" i="1"/>
  <c r="AC122" i="1"/>
  <c r="AB122" i="1"/>
  <c r="AC121" i="1"/>
  <c r="AB121" i="1"/>
  <c r="AC120" i="1"/>
  <c r="AB120" i="1"/>
  <c r="AC119" i="1"/>
  <c r="AB119" i="1"/>
  <c r="AC117" i="1"/>
  <c r="AB117" i="1"/>
  <c r="AC116" i="1"/>
  <c r="AB116" i="1"/>
  <c r="AC115" i="1"/>
  <c r="AB115" i="1"/>
  <c r="AC114" i="1"/>
  <c r="AB114" i="1"/>
  <c r="AC111" i="1"/>
  <c r="AB111" i="1"/>
  <c r="AC109" i="1"/>
  <c r="AB109" i="1"/>
  <c r="AC107" i="1"/>
  <c r="AB107" i="1"/>
  <c r="AC106" i="1"/>
  <c r="AB106" i="1"/>
  <c r="AC105" i="1"/>
  <c r="AB105" i="1"/>
  <c r="AC103" i="1"/>
  <c r="AB103" i="1"/>
  <c r="AC102" i="1"/>
  <c r="AB102" i="1"/>
  <c r="AC99" i="1"/>
  <c r="AB99" i="1"/>
  <c r="AC96" i="1"/>
  <c r="AB96" i="1"/>
  <c r="AC95" i="1"/>
  <c r="AB95" i="1"/>
  <c r="AC94" i="1"/>
  <c r="AB94" i="1"/>
  <c r="AC93" i="1"/>
  <c r="AB93" i="1"/>
  <c r="AC92" i="1"/>
  <c r="AB92" i="1"/>
  <c r="AC90" i="1"/>
  <c r="AB90" i="1"/>
  <c r="AC89" i="1"/>
  <c r="AB89" i="1"/>
  <c r="AC88" i="1"/>
  <c r="AB88" i="1"/>
  <c r="AC87" i="1"/>
  <c r="AB87" i="1"/>
  <c r="AC85" i="1"/>
  <c r="AB85" i="1"/>
  <c r="AC84" i="1"/>
  <c r="AB84" i="1"/>
  <c r="AC83" i="1"/>
  <c r="AB83" i="1"/>
  <c r="AC82" i="1"/>
  <c r="AB82" i="1"/>
  <c r="AC80" i="1"/>
  <c r="AB80" i="1"/>
  <c r="AC78" i="1"/>
  <c r="AB78" i="1"/>
  <c r="AC77" i="1"/>
  <c r="AB77" i="1"/>
  <c r="AC76" i="1"/>
  <c r="AB76" i="1"/>
  <c r="AC74" i="1"/>
  <c r="AB74" i="1"/>
  <c r="AC73" i="1"/>
  <c r="AB73" i="1"/>
  <c r="AC72" i="1"/>
  <c r="AB72" i="1"/>
  <c r="AC71" i="1"/>
  <c r="AB71" i="1"/>
  <c r="AC70" i="1"/>
  <c r="AB70" i="1"/>
  <c r="AC69" i="1"/>
  <c r="AB69" i="1"/>
  <c r="AC68" i="1"/>
  <c r="AB68" i="1"/>
  <c r="AC63" i="1"/>
  <c r="AB63" i="1"/>
  <c r="AC62" i="1"/>
  <c r="AB62" i="1"/>
  <c r="AC61" i="1"/>
  <c r="AB61" i="1"/>
  <c r="AC60" i="1"/>
  <c r="AB60" i="1"/>
  <c r="AC58" i="1"/>
  <c r="AB58" i="1"/>
  <c r="AC56" i="1"/>
  <c r="AB56" i="1"/>
  <c r="AC55" i="1"/>
  <c r="AB55" i="1"/>
  <c r="AC54" i="1"/>
  <c r="AB54" i="1"/>
  <c r="AC52" i="1"/>
  <c r="AB52" i="1"/>
  <c r="AC51" i="1"/>
  <c r="AB51" i="1"/>
  <c r="AC49" i="1"/>
  <c r="AB49" i="1"/>
  <c r="AC48" i="1"/>
  <c r="AB48" i="1"/>
  <c r="AC47" i="1"/>
  <c r="AB47" i="1"/>
  <c r="AC44" i="1"/>
  <c r="AB44" i="1"/>
  <c r="AC42" i="1"/>
  <c r="AB42" i="1"/>
  <c r="AC41" i="1"/>
  <c r="AB41" i="1"/>
  <c r="AC40" i="1"/>
  <c r="AB40" i="1"/>
  <c r="AC39" i="1"/>
  <c r="AB39" i="1"/>
  <c r="AC38" i="1"/>
  <c r="AB38" i="1"/>
  <c r="AC33" i="1"/>
  <c r="AB33" i="1"/>
  <c r="AC32" i="1"/>
  <c r="AB32" i="1"/>
  <c r="AC31" i="1"/>
  <c r="AB31" i="1"/>
  <c r="AC29" i="1"/>
  <c r="AB29" i="1"/>
  <c r="AC28" i="1"/>
  <c r="AB28" i="1"/>
  <c r="AC27" i="1"/>
  <c r="AB27" i="1"/>
  <c r="AC26" i="1"/>
  <c r="AB26" i="1"/>
  <c r="AC25" i="1"/>
  <c r="AB25" i="1"/>
  <c r="AC24" i="1"/>
  <c r="AB24" i="1"/>
  <c r="AC21" i="1"/>
  <c r="AB21" i="1"/>
  <c r="AC19" i="1"/>
  <c r="AB19" i="1"/>
  <c r="AC18" i="1"/>
  <c r="AB18" i="1"/>
  <c r="AC17" i="1"/>
  <c r="AB17" i="1"/>
  <c r="AC16" i="1"/>
  <c r="AB16" i="1"/>
  <c r="AC15" i="1"/>
  <c r="AB15" i="1"/>
  <c r="AC14" i="1"/>
  <c r="AB14" i="1"/>
  <c r="AC13" i="1"/>
  <c r="AB13" i="1"/>
  <c r="S22" i="1"/>
  <c r="S24" i="1"/>
  <c r="S26" i="1"/>
  <c r="S27" i="1"/>
  <c r="S29" i="1"/>
  <c r="S31" i="1"/>
  <c r="S32" i="1"/>
  <c r="S33" i="1"/>
  <c r="S35" i="1"/>
  <c r="S38" i="1"/>
  <c r="S39" i="1"/>
  <c r="S40" i="1"/>
  <c r="S42" i="1"/>
  <c r="S43" i="1"/>
  <c r="S44" i="1"/>
  <c r="S45" i="1"/>
  <c r="S47" i="1"/>
  <c r="S48" i="1"/>
  <c r="S49" i="1"/>
  <c r="S51" i="1"/>
  <c r="S52" i="1"/>
  <c r="S53" i="1"/>
  <c r="S54" i="1"/>
  <c r="S56" i="1"/>
  <c r="S58" i="1"/>
  <c r="S60" i="1"/>
  <c r="S62" i="1"/>
  <c r="S63" i="1"/>
  <c r="S64" i="1"/>
  <c r="S65" i="1"/>
  <c r="S66" i="1"/>
  <c r="S67" i="1"/>
  <c r="S68" i="1"/>
  <c r="S69" i="1"/>
  <c r="S70" i="1"/>
  <c r="S72" i="1"/>
  <c r="S73" i="1"/>
  <c r="S74" i="1"/>
  <c r="S75" i="1"/>
  <c r="S76" i="1"/>
  <c r="S77" i="1"/>
  <c r="S79" i="1"/>
  <c r="S80" i="1"/>
  <c r="S81" i="1"/>
  <c r="S83" i="1"/>
  <c r="S84" i="1"/>
  <c r="S85" i="1"/>
  <c r="S87" i="1"/>
  <c r="S88" i="1"/>
  <c r="S89" i="1"/>
  <c r="S90" i="1"/>
  <c r="S91" i="1"/>
  <c r="S92" i="1"/>
  <c r="S93" i="1"/>
  <c r="S94" i="1"/>
  <c r="S95" i="1"/>
  <c r="S96" i="1"/>
  <c r="S97" i="1"/>
  <c r="S98" i="1"/>
  <c r="S102" i="1"/>
  <c r="S103" i="1"/>
  <c r="S104" i="1"/>
  <c r="S105" i="1"/>
  <c r="S106" i="1"/>
  <c r="S107" i="1"/>
  <c r="S108" i="1"/>
  <c r="S109" i="1"/>
  <c r="S110" i="1"/>
  <c r="S111" i="1"/>
  <c r="S114" i="1"/>
  <c r="S115" i="1"/>
  <c r="S116" i="1"/>
  <c r="S117"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6" i="1"/>
  <c r="S157" i="1"/>
  <c r="S158" i="1"/>
  <c r="S160" i="1"/>
  <c r="S161" i="1"/>
  <c r="S162" i="1"/>
  <c r="S163" i="1"/>
  <c r="S165" i="1"/>
  <c r="S166" i="1"/>
  <c r="S167" i="1"/>
  <c r="S168" i="1"/>
  <c r="S169" i="1"/>
  <c r="S170" i="1"/>
  <c r="S171" i="1"/>
  <c r="S172" i="1"/>
  <c r="S173" i="1"/>
  <c r="S176" i="1"/>
  <c r="S177" i="1"/>
  <c r="S178" i="1"/>
  <c r="S179" i="1"/>
  <c r="S14" i="1"/>
  <c r="S15" i="1"/>
  <c r="S16" i="1"/>
  <c r="S17" i="1"/>
  <c r="S19" i="1"/>
  <c r="S20" i="1"/>
  <c r="S13" i="1"/>
  <c r="R29" i="1"/>
  <c r="R31" i="1"/>
  <c r="R32" i="1"/>
  <c r="R33" i="1"/>
  <c r="R35" i="1"/>
  <c r="R38" i="1"/>
  <c r="R39" i="1"/>
  <c r="R40" i="1"/>
  <c r="R42" i="1"/>
  <c r="R43" i="1"/>
  <c r="R44" i="1"/>
  <c r="R45" i="1"/>
  <c r="R47" i="1"/>
  <c r="R48" i="1"/>
  <c r="R49" i="1"/>
  <c r="R51" i="1"/>
  <c r="R52" i="1"/>
  <c r="R53" i="1"/>
  <c r="R54" i="1"/>
  <c r="R56" i="1"/>
  <c r="R58" i="1"/>
  <c r="R60" i="1"/>
  <c r="R62" i="1"/>
  <c r="R63" i="1"/>
  <c r="R64" i="1"/>
  <c r="R65" i="1"/>
  <c r="R66" i="1"/>
  <c r="R67" i="1"/>
  <c r="R68" i="1"/>
  <c r="R69" i="1"/>
  <c r="R70" i="1"/>
  <c r="R72" i="1"/>
  <c r="R73" i="1"/>
  <c r="R74" i="1"/>
  <c r="R75" i="1"/>
  <c r="R76" i="1"/>
  <c r="R77" i="1"/>
  <c r="R79" i="1"/>
  <c r="R80" i="1"/>
  <c r="R81" i="1"/>
  <c r="R83" i="1"/>
  <c r="R84" i="1"/>
  <c r="R85" i="1"/>
  <c r="R87" i="1"/>
  <c r="R88" i="1"/>
  <c r="R89" i="1"/>
  <c r="R90" i="1"/>
  <c r="R91" i="1"/>
  <c r="R92" i="1"/>
  <c r="R93" i="1"/>
  <c r="R94" i="1"/>
  <c r="R95" i="1"/>
  <c r="R96" i="1"/>
  <c r="R97" i="1"/>
  <c r="R98" i="1"/>
  <c r="R102" i="1"/>
  <c r="R103" i="1"/>
  <c r="R104" i="1"/>
  <c r="R105" i="1"/>
  <c r="R106" i="1"/>
  <c r="R107" i="1"/>
  <c r="R108" i="1"/>
  <c r="R109" i="1"/>
  <c r="R110" i="1"/>
  <c r="R111" i="1"/>
  <c r="R114" i="1"/>
  <c r="R115" i="1"/>
  <c r="R116" i="1"/>
  <c r="R117"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6" i="1"/>
  <c r="R157" i="1"/>
  <c r="R158" i="1"/>
  <c r="R160" i="1"/>
  <c r="R161" i="1"/>
  <c r="R162" i="1"/>
  <c r="R163" i="1"/>
  <c r="R165" i="1"/>
  <c r="R166" i="1"/>
  <c r="R167" i="1"/>
  <c r="R168" i="1"/>
  <c r="R169" i="1"/>
  <c r="R170" i="1"/>
  <c r="R171" i="1"/>
  <c r="R172" i="1"/>
  <c r="R173" i="1"/>
  <c r="R176" i="1"/>
  <c r="R177" i="1"/>
  <c r="R178" i="1"/>
  <c r="R179" i="1"/>
  <c r="R14" i="1"/>
  <c r="R15" i="1"/>
  <c r="R16" i="1"/>
  <c r="R17" i="1"/>
  <c r="R19" i="1"/>
  <c r="R20" i="1"/>
  <c r="R22" i="1"/>
  <c r="R24" i="1"/>
  <c r="R26" i="1"/>
  <c r="R27" i="1"/>
  <c r="R13" i="1"/>
  <c r="DM201" i="1"/>
  <c r="DK201" i="1"/>
  <c r="DM200" i="1"/>
  <c r="DK200" i="1"/>
  <c r="DM199" i="1"/>
  <c r="DK199" i="1"/>
  <c r="DM198" i="1"/>
  <c r="DK198" i="1"/>
  <c r="DK194" i="1"/>
  <c r="DJ194" i="1"/>
  <c r="DI194" i="1"/>
  <c r="DL193" i="1"/>
  <c r="DM193" i="1" s="1"/>
  <c r="DL192" i="1"/>
  <c r="DM192" i="1" s="1"/>
  <c r="DL191" i="1"/>
  <c r="DM191" i="1" s="1"/>
  <c r="DL190" i="1"/>
  <c r="DM190" i="1" s="1"/>
  <c r="DL189" i="1"/>
  <c r="DM189" i="1" s="1"/>
  <c r="DL188" i="1"/>
  <c r="DM188" i="1" s="1"/>
  <c r="DL170" i="1"/>
  <c r="DL174" i="1"/>
  <c r="DL172" i="1"/>
  <c r="DL168" i="1"/>
  <c r="DL165" i="1"/>
  <c r="DL164" i="1"/>
  <c r="DL159" i="1"/>
  <c r="DM155" i="1"/>
  <c r="DL128" i="1"/>
  <c r="DL121" i="1"/>
  <c r="DL101" i="1"/>
  <c r="DL100" i="1"/>
  <c r="DL82" i="1"/>
  <c r="DL79" i="1"/>
  <c r="DL77" i="1"/>
  <c r="DL71" i="1"/>
  <c r="DL59" i="1"/>
  <c r="DL57" i="1"/>
  <c r="DL54" i="1"/>
  <c r="DL50" i="1"/>
  <c r="DL49" i="1"/>
  <c r="DL46" i="1"/>
  <c r="DL44" i="1"/>
  <c r="DL43" i="1"/>
  <c r="DL41" i="1"/>
  <c r="DL40" i="1"/>
  <c r="DL37" i="1"/>
  <c r="DL34" i="1"/>
  <c r="DL29" i="1"/>
  <c r="DL28" i="1"/>
  <c r="DL16" i="1"/>
  <c r="DC23" i="1"/>
  <c r="DA201" i="1"/>
  <c r="DA200" i="1"/>
  <c r="DA199" i="1"/>
  <c r="DA198" i="1"/>
  <c r="DA194" i="1"/>
  <c r="CZ194" i="1"/>
  <c r="CY194" i="1"/>
  <c r="DB193" i="1"/>
  <c r="DC193" i="1" s="1"/>
  <c r="DB192" i="1"/>
  <c r="DC192" i="1" s="1"/>
  <c r="DB191" i="1"/>
  <c r="DC191" i="1" s="1"/>
  <c r="DB190" i="1"/>
  <c r="DC190" i="1" s="1"/>
  <c r="DB189" i="1"/>
  <c r="DB188" i="1"/>
  <c r="DC188" i="1" s="1"/>
  <c r="DB179" i="1"/>
  <c r="DB178" i="1"/>
  <c r="DB181" i="1"/>
  <c r="DB174" i="1"/>
  <c r="DB171" i="1"/>
  <c r="DB166" i="1"/>
  <c r="DB160" i="1"/>
  <c r="DB159" i="1"/>
  <c r="DB157" i="1"/>
  <c r="DB119" i="1"/>
  <c r="DB113" i="1"/>
  <c r="DB112" i="1"/>
  <c r="DB108" i="1"/>
  <c r="DB104" i="1"/>
  <c r="DB101" i="1"/>
  <c r="DB100" i="1"/>
  <c r="DB98" i="1"/>
  <c r="DB86" i="1"/>
  <c r="DB69" i="1"/>
  <c r="DB65" i="1"/>
  <c r="DB64" i="1"/>
  <c r="DB57" i="1"/>
  <c r="DB53" i="1"/>
  <c r="DB52" i="1"/>
  <c r="DB46" i="1"/>
  <c r="DB34" i="1"/>
  <c r="DB27" i="1"/>
  <c r="CS201" i="1"/>
  <c r="CQ201" i="1"/>
  <c r="CS200" i="1"/>
  <c r="CQ200" i="1"/>
  <c r="CS199" i="1"/>
  <c r="CQ199" i="1"/>
  <c r="CS198" i="1"/>
  <c r="CQ198" i="1"/>
  <c r="CQ194" i="1"/>
  <c r="CP194" i="1"/>
  <c r="CO194" i="1"/>
  <c r="CR193" i="1"/>
  <c r="CS193" i="1" s="1"/>
  <c r="CR192" i="1"/>
  <c r="CS192" i="1" s="1"/>
  <c r="CR191" i="1"/>
  <c r="CS191" i="1" s="1"/>
  <c r="CR190" i="1"/>
  <c r="CS190" i="1" s="1"/>
  <c r="CR189" i="1"/>
  <c r="CS189" i="1" s="1"/>
  <c r="CR174" i="1"/>
  <c r="CR168" i="1"/>
  <c r="CR164" i="1"/>
  <c r="CR163" i="1"/>
  <c r="CR159" i="1"/>
  <c r="CR150" i="1"/>
  <c r="CR149" i="1"/>
  <c r="CR144" i="1"/>
  <c r="CR131" i="1"/>
  <c r="CR130" i="1"/>
  <c r="CR132" i="1"/>
  <c r="CR129" i="1"/>
  <c r="CR128" i="1"/>
  <c r="CR127" i="1"/>
  <c r="CR126" i="1"/>
  <c r="CR122" i="1"/>
  <c r="CR115" i="1"/>
  <c r="CR113" i="1"/>
  <c r="CR101" i="1"/>
  <c r="CR100" i="1"/>
  <c r="CR98" i="1"/>
  <c r="CR94" i="1"/>
  <c r="CR91" i="1"/>
  <c r="CR88" i="1"/>
  <c r="CR82" i="1"/>
  <c r="CR81" i="1"/>
  <c r="CR80" i="1"/>
  <c r="CR78" i="1"/>
  <c r="CR71" i="1"/>
  <c r="CR57" i="1"/>
  <c r="CR53" i="1"/>
  <c r="CR49" i="1"/>
  <c r="CR46" i="1"/>
  <c r="CR42" i="1"/>
  <c r="CR41" i="1"/>
  <c r="CR37" i="1"/>
  <c r="CR34" i="1"/>
  <c r="CR29" i="1"/>
  <c r="CR27" i="1"/>
  <c r="CR24" i="1"/>
  <c r="CR21" i="1"/>
  <c r="CR18" i="1"/>
  <c r="CR15" i="1"/>
  <c r="CI201" i="1"/>
  <c r="CG201" i="1"/>
  <c r="CI200" i="1"/>
  <c r="CG200" i="1"/>
  <c r="CI199" i="1"/>
  <c r="CG199" i="1"/>
  <c r="CI198" i="1"/>
  <c r="CG198" i="1"/>
  <c r="CG194" i="1"/>
  <c r="CF194" i="1"/>
  <c r="CE194" i="1"/>
  <c r="CH193" i="1"/>
  <c r="CI193" i="1" s="1"/>
  <c r="CH192" i="1"/>
  <c r="CI192" i="1" s="1"/>
  <c r="CH191" i="1"/>
  <c r="CI191" i="1" s="1"/>
  <c r="CH190" i="1"/>
  <c r="CI190" i="1" s="1"/>
  <c r="CH189" i="1"/>
  <c r="CI189" i="1" s="1"/>
  <c r="CH174" i="1"/>
  <c r="CH172" i="1"/>
  <c r="CH164" i="1"/>
  <c r="CH163" i="1"/>
  <c r="CH161" i="1"/>
  <c r="CH159" i="1"/>
  <c r="CH156" i="1"/>
  <c r="CH134" i="1"/>
  <c r="CH126" i="1"/>
  <c r="CH115" i="1"/>
  <c r="CH111" i="1"/>
  <c r="CH101" i="1"/>
  <c r="CH100" i="1"/>
  <c r="CH98" i="1"/>
  <c r="CH96" i="1"/>
  <c r="CH92" i="1"/>
  <c r="CH86" i="1"/>
  <c r="CI86" i="1" s="1"/>
  <c r="CH82" i="1"/>
  <c r="CI82" i="1" s="1"/>
  <c r="CH81" i="1"/>
  <c r="CI81" i="1" s="1"/>
  <c r="CH80" i="1"/>
  <c r="CI80" i="1" s="1"/>
  <c r="CH71" i="1"/>
  <c r="CI71" i="1" s="1"/>
  <c r="CH68" i="1"/>
  <c r="CI68" i="1" s="1"/>
  <c r="CH57" i="1"/>
  <c r="CI57" i="1" s="1"/>
  <c r="CH53" i="1"/>
  <c r="CI53" i="1" s="1"/>
  <c r="CH50" i="1"/>
  <c r="CI50" i="1" s="1"/>
  <c r="CH49" i="1"/>
  <c r="CI49" i="1" s="1"/>
  <c r="CH46" i="1"/>
  <c r="CI46" i="1" s="1"/>
  <c r="CH44" i="1"/>
  <c r="CI44" i="1" s="1"/>
  <c r="CH41" i="1"/>
  <c r="CI41" i="1" s="1"/>
  <c r="CH34" i="1"/>
  <c r="CI34" i="1" s="1"/>
  <c r="CH31" i="1"/>
  <c r="CH29" i="1"/>
  <c r="CI29" i="1" s="1"/>
  <c r="CH27" i="1"/>
  <c r="CI27" i="1" s="1"/>
  <c r="CH22" i="1"/>
  <c r="CI22" i="1" s="1"/>
  <c r="CH14" i="1"/>
  <c r="BW194" i="1"/>
  <c r="BV194" i="1"/>
  <c r="BU194" i="1"/>
  <c r="BW201" i="1"/>
  <c r="BW200" i="1"/>
  <c r="BW199" i="1"/>
  <c r="BW198" i="1"/>
  <c r="BX193" i="1"/>
  <c r="BY193" i="1" s="1"/>
  <c r="BX192" i="1"/>
  <c r="BY192" i="1" s="1"/>
  <c r="BX191" i="1"/>
  <c r="BY191" i="1" s="1"/>
  <c r="BX190" i="1"/>
  <c r="BY190" i="1" s="1"/>
  <c r="BX189" i="1"/>
  <c r="BY189" i="1" s="1"/>
  <c r="BX188" i="1"/>
  <c r="BY188" i="1" s="1"/>
  <c r="BX174" i="1"/>
  <c r="BY174" i="1" s="1"/>
  <c r="BX161" i="1"/>
  <c r="BY161" i="1" s="1"/>
  <c r="BX159" i="1"/>
  <c r="BY159" i="1" s="1"/>
  <c r="BX158" i="1"/>
  <c r="BY158" i="1" s="1"/>
  <c r="BX137" i="1"/>
  <c r="BY137" i="1" s="1"/>
  <c r="BX131" i="1"/>
  <c r="BY131" i="1" s="1"/>
  <c r="BX123" i="1"/>
  <c r="BX119" i="1"/>
  <c r="BX117" i="1"/>
  <c r="BY117" i="1" s="1"/>
  <c r="BX115" i="1"/>
  <c r="BY115" i="1" s="1"/>
  <c r="BX113" i="1"/>
  <c r="BY113" i="1" s="1"/>
  <c r="BX108" i="1"/>
  <c r="BY108" i="1" s="1"/>
  <c r="BX103" i="1"/>
  <c r="BX100" i="1"/>
  <c r="BY100" i="1" s="1"/>
  <c r="BX90" i="1"/>
  <c r="BY90" i="1" s="1"/>
  <c r="BX75" i="1"/>
  <c r="BY75" i="1" s="1"/>
  <c r="BX69" i="1"/>
  <c r="BX63" i="1"/>
  <c r="BX66" i="1"/>
  <c r="BY66" i="1" s="1"/>
  <c r="BX64" i="1"/>
  <c r="BY64" i="1" s="1"/>
  <c r="BX61" i="1"/>
  <c r="BY61" i="1" s="1"/>
  <c r="BX60" i="1"/>
  <c r="BX59" i="1"/>
  <c r="BY59" i="1" s="1"/>
  <c r="BX53" i="1"/>
  <c r="BY53" i="1" s="1"/>
  <c r="BX51" i="1"/>
  <c r="BY51" i="1" s="1"/>
  <c r="BX20" i="1"/>
  <c r="BY20" i="1" s="1"/>
  <c r="BX19" i="1"/>
  <c r="BX48" i="1"/>
  <c r="BX44" i="1"/>
  <c r="BY44" i="1" s="1"/>
  <c r="BX40" i="1"/>
  <c r="BX39" i="1"/>
  <c r="BY39" i="1" s="1"/>
  <c r="BX38" i="1"/>
  <c r="BY38" i="1" s="1"/>
  <c r="BX34" i="1"/>
  <c r="BY34" i="1" s="1"/>
  <c r="BX29" i="1"/>
  <c r="BY29" i="1" s="1"/>
  <c r="BX23" i="1"/>
  <c r="BY23" i="1" s="1"/>
  <c r="BX22" i="1"/>
  <c r="BY22" i="1" s="1"/>
  <c r="BL194" i="1"/>
  <c r="BM194" i="1"/>
  <c r="BK194" i="1"/>
  <c r="BE201" i="1"/>
  <c r="BC201" i="1"/>
  <c r="BE200" i="1"/>
  <c r="BC200" i="1"/>
  <c r="BE199" i="1"/>
  <c r="BC199" i="1"/>
  <c r="BE198" i="1"/>
  <c r="BC198" i="1"/>
  <c r="BC194" i="1"/>
  <c r="BB194" i="1"/>
  <c r="BA194" i="1"/>
  <c r="BD193" i="1"/>
  <c r="BE193" i="1" s="1"/>
  <c r="BD192" i="1"/>
  <c r="BE192" i="1" s="1"/>
  <c r="BD191" i="1"/>
  <c r="BE191" i="1" s="1"/>
  <c r="BD190" i="1"/>
  <c r="BE190" i="1" s="1"/>
  <c r="BD189" i="1"/>
  <c r="BE189" i="1" s="1"/>
  <c r="BD188" i="1"/>
  <c r="BE188" i="1" s="1"/>
  <c r="BD177" i="1"/>
  <c r="BE177" i="1" s="1"/>
  <c r="BD174" i="1"/>
  <c r="BE174" i="1" s="1"/>
  <c r="BD172" i="1"/>
  <c r="BE172" i="1" s="1"/>
  <c r="BD168" i="1"/>
  <c r="BE168" i="1" s="1"/>
  <c r="BD163" i="1"/>
  <c r="BE163" i="1" s="1"/>
  <c r="BD162" i="1"/>
  <c r="BE162" i="1" s="1"/>
  <c r="BD160" i="1"/>
  <c r="BE160" i="1" s="1"/>
  <c r="BD159" i="1"/>
  <c r="BE159" i="1" s="1"/>
  <c r="BD141" i="1"/>
  <c r="BE141" i="1" s="1"/>
  <c r="BD130" i="1"/>
  <c r="BE130" i="1" s="1"/>
  <c r="BD124" i="1"/>
  <c r="BE124" i="1" s="1"/>
  <c r="BD117" i="1"/>
  <c r="BD115" i="1"/>
  <c r="BE115" i="1" s="1"/>
  <c r="BD114" i="1"/>
  <c r="BD113" i="1"/>
  <c r="BE113" i="1" s="1"/>
  <c r="BD112" i="1"/>
  <c r="BE112" i="1" s="1"/>
  <c r="BD106" i="1"/>
  <c r="BD104" i="1"/>
  <c r="BE104" i="1" s="1"/>
  <c r="BD101" i="1"/>
  <c r="BE101" i="1" s="1"/>
  <c r="BD100" i="1"/>
  <c r="BE100" i="1" s="1"/>
  <c r="BD99" i="1"/>
  <c r="BE99" i="1" s="1"/>
  <c r="BD98" i="1"/>
  <c r="BE98" i="1" s="1"/>
  <c r="BD86" i="1"/>
  <c r="BE86" i="1" s="1"/>
  <c r="BD81" i="1"/>
  <c r="BE81" i="1" s="1"/>
  <c r="BD79" i="1"/>
  <c r="BE79" i="1" s="1"/>
  <c r="BD73" i="1"/>
  <c r="BD71" i="1"/>
  <c r="BE71" i="1" s="1"/>
  <c r="BD65" i="1"/>
  <c r="BE65" i="1" s="1"/>
  <c r="BD64" i="1"/>
  <c r="BE64" i="1" s="1"/>
  <c r="BD59" i="1"/>
  <c r="BE59" i="1" s="1"/>
  <c r="BD57" i="1"/>
  <c r="BE57" i="1" s="1"/>
  <c r="BD53" i="1"/>
  <c r="BE53" i="1" s="1"/>
  <c r="BD50" i="1"/>
  <c r="BE50" i="1" s="1"/>
  <c r="BD49" i="1"/>
  <c r="BE49" i="1" s="1"/>
  <c r="BD46" i="1"/>
  <c r="BE46" i="1" s="1"/>
  <c r="BD42" i="1"/>
  <c r="BE42" i="1" s="1"/>
  <c r="BD41" i="1"/>
  <c r="BE41" i="1" s="1"/>
  <c r="BD34" i="1"/>
  <c r="BE34" i="1" s="1"/>
  <c r="BD29" i="1"/>
  <c r="BE29" i="1" s="1"/>
  <c r="BD23" i="1"/>
  <c r="BE23" i="1" s="1"/>
  <c r="BD22" i="1"/>
  <c r="BE22" i="1" s="1"/>
  <c r="BD21" i="1"/>
  <c r="BE21" i="1" s="1"/>
  <c r="BD16" i="1"/>
  <c r="BO201" i="1"/>
  <c r="BM201" i="1"/>
  <c r="AU201" i="1"/>
  <c r="AS201" i="1"/>
  <c r="AI201" i="1"/>
  <c r="Y201" i="1"/>
  <c r="Q201" i="1"/>
  <c r="O201" i="1"/>
  <c r="BO200" i="1"/>
  <c r="BM200" i="1"/>
  <c r="AU200" i="1"/>
  <c r="AS200" i="1"/>
  <c r="AI200" i="1"/>
  <c r="Y200" i="1"/>
  <c r="Q200" i="1"/>
  <c r="O200" i="1"/>
  <c r="BO199" i="1"/>
  <c r="BM199" i="1"/>
  <c r="AU199" i="1"/>
  <c r="AS199" i="1"/>
  <c r="AI199" i="1"/>
  <c r="Y199" i="1"/>
  <c r="Q199" i="1"/>
  <c r="O199" i="1"/>
  <c r="BO198" i="1"/>
  <c r="BM198" i="1"/>
  <c r="AU198" i="1"/>
  <c r="AS198" i="1"/>
  <c r="AI198" i="1"/>
  <c r="Y198" i="1"/>
  <c r="Q198" i="1"/>
  <c r="O198" i="1"/>
  <c r="FA68" i="3" l="1"/>
  <c r="BX194" i="1"/>
  <c r="BY194" i="1" s="1"/>
  <c r="BD215" i="1"/>
  <c r="BE215" i="1" s="1"/>
  <c r="BC202" i="1"/>
  <c r="BX215" i="1"/>
  <c r="BY215" i="1" s="1"/>
  <c r="GN194" i="1"/>
  <c r="CH215" i="1"/>
  <c r="CI215" i="1" s="1"/>
  <c r="CG202" i="1"/>
  <c r="CR194" i="1"/>
  <c r="DN37" i="1"/>
  <c r="FJ194" i="1"/>
  <c r="CT37" i="1"/>
  <c r="DB194" i="1"/>
  <c r="GD212" i="1"/>
  <c r="GE212" i="1" s="1"/>
  <c r="O214" i="1"/>
  <c r="O202" i="1"/>
  <c r="FA46" i="3"/>
  <c r="AT202" i="3"/>
  <c r="AT213" i="3"/>
  <c r="AU213" i="3" s="1"/>
  <c r="AS200" i="3"/>
  <c r="BO200" i="3"/>
  <c r="DB213" i="3"/>
  <c r="DC213" i="3" s="1"/>
  <c r="DA200" i="3"/>
  <c r="EO200" i="3"/>
  <c r="FA157" i="3"/>
  <c r="GO200" i="3"/>
  <c r="BN192" i="3"/>
  <c r="CF210" i="3"/>
  <c r="CG210" i="3" s="1"/>
  <c r="DB192" i="3"/>
  <c r="EE200" i="3"/>
  <c r="FA112" i="3"/>
  <c r="FI200" i="3"/>
  <c r="GC200" i="3"/>
  <c r="GX207" i="3"/>
  <c r="FA57" i="3"/>
  <c r="EP206" i="3"/>
  <c r="Z213" i="3"/>
  <c r="AA213" i="3" s="1"/>
  <c r="AJ192" i="3"/>
  <c r="AR210" i="3"/>
  <c r="AS210" i="3" s="1"/>
  <c r="BM200" i="3"/>
  <c r="DL192" i="3"/>
  <c r="DV213" i="3"/>
  <c r="DW213" i="3" s="1"/>
  <c r="EP205" i="3"/>
  <c r="GM200" i="3"/>
  <c r="GX210" i="3"/>
  <c r="GY210" i="3" s="1"/>
  <c r="Y200" i="3"/>
  <c r="BD192" i="3"/>
  <c r="CH213" i="3"/>
  <c r="CI213" i="3" s="1"/>
  <c r="CG200" i="3"/>
  <c r="CR213" i="3"/>
  <c r="CS213" i="3" s="1"/>
  <c r="CQ200" i="3"/>
  <c r="DV202" i="3"/>
  <c r="DU200" i="3"/>
  <c r="EF213" i="3"/>
  <c r="EG213" i="3" s="1"/>
  <c r="EG200" i="3"/>
  <c r="FA113" i="3"/>
  <c r="FA100" i="3"/>
  <c r="FA62" i="3"/>
  <c r="FA51" i="3"/>
  <c r="FH210" i="3"/>
  <c r="FI210" i="3" s="1"/>
  <c r="GD192" i="3"/>
  <c r="GE192" i="3" s="1"/>
  <c r="EP207" i="3"/>
  <c r="DV192" i="3"/>
  <c r="FA101" i="3"/>
  <c r="FA53" i="3"/>
  <c r="FU200" i="3"/>
  <c r="GY192" i="3"/>
  <c r="EF192" i="3"/>
  <c r="EP213" i="3"/>
  <c r="EQ213" i="3" s="1"/>
  <c r="EY200" i="3"/>
  <c r="FS200" i="3"/>
  <c r="GV210" i="3"/>
  <c r="GW210" i="3" s="1"/>
  <c r="P213" i="3"/>
  <c r="Q213" i="3" s="1"/>
  <c r="DL202" i="3"/>
  <c r="FA117" i="3"/>
  <c r="FA64" i="3"/>
  <c r="FA31" i="3"/>
  <c r="AJ213" i="3"/>
  <c r="AK213" i="3" s="1"/>
  <c r="AI200" i="3"/>
  <c r="BD213" i="3"/>
  <c r="BE213" i="3" s="1"/>
  <c r="BE200" i="3"/>
  <c r="DB202" i="3"/>
  <c r="DL213" i="3"/>
  <c r="DM213" i="3" s="1"/>
  <c r="DK200" i="3"/>
  <c r="FA155" i="3"/>
  <c r="FA104" i="3"/>
  <c r="FA91" i="3"/>
  <c r="FA65" i="3"/>
  <c r="FA54" i="3"/>
  <c r="FA44" i="3"/>
  <c r="FR210" i="3"/>
  <c r="FS210" i="3" s="1"/>
  <c r="GN210" i="3"/>
  <c r="GO210" i="3" s="1"/>
  <c r="GX213" i="3"/>
  <c r="GY213" i="3" s="1"/>
  <c r="GX206" i="3"/>
  <c r="O200" i="3"/>
  <c r="EN210" i="3"/>
  <c r="EO210" i="3" s="1"/>
  <c r="FA86" i="3"/>
  <c r="GL210" i="3"/>
  <c r="GM210" i="3" s="1"/>
  <c r="AU200" i="3"/>
  <c r="BC200" i="3"/>
  <c r="BN213" i="3"/>
  <c r="BO213" i="3" s="1"/>
  <c r="BX213" i="3"/>
  <c r="BY213" i="3" s="1"/>
  <c r="BW200" i="3"/>
  <c r="EP210" i="3"/>
  <c r="EQ210" i="3" s="1"/>
  <c r="EQ200" i="3"/>
  <c r="FJ213" i="3"/>
  <c r="FK213" i="3" s="1"/>
  <c r="GD202" i="3"/>
  <c r="GD213" i="3"/>
  <c r="GE213" i="3" s="1"/>
  <c r="GE200" i="3"/>
  <c r="GW200" i="3"/>
  <c r="CS202" i="1"/>
  <c r="DL204" i="1"/>
  <c r="DL215" i="1"/>
  <c r="DM215" i="1" s="1"/>
  <c r="DK202" i="1"/>
  <c r="DV215" i="1"/>
  <c r="DW215" i="1" s="1"/>
  <c r="DU202" i="1"/>
  <c r="EF215" i="1"/>
  <c r="EG215" i="1" s="1"/>
  <c r="EE202" i="1"/>
  <c r="EP194" i="1"/>
  <c r="EQ202" i="1"/>
  <c r="FK202" i="1"/>
  <c r="CR215" i="1"/>
  <c r="CS215" i="1" s="1"/>
  <c r="CQ202" i="1"/>
  <c r="DB204" i="1"/>
  <c r="DD181" i="1"/>
  <c r="EP215" i="1"/>
  <c r="EQ215" i="1" s="1"/>
  <c r="EO202" i="1"/>
  <c r="FJ215" i="1"/>
  <c r="FK215" i="1" s="1"/>
  <c r="FI202" i="1"/>
  <c r="FT194" i="1"/>
  <c r="DT212" i="1"/>
  <c r="DU212" i="1" s="1"/>
  <c r="FU202" i="1"/>
  <c r="GD208" i="1"/>
  <c r="GE202" i="1"/>
  <c r="BE202" i="1"/>
  <c r="CI202" i="1"/>
  <c r="DL194" i="1"/>
  <c r="EF204" i="1"/>
  <c r="EX212" i="1"/>
  <c r="EY212" i="1" s="1"/>
  <c r="FR212" i="1"/>
  <c r="FS212" i="1" s="1"/>
  <c r="FT215" i="1"/>
  <c r="FU215" i="1" s="1"/>
  <c r="FS202" i="1"/>
  <c r="GD215" i="1"/>
  <c r="GE215" i="1" s="1"/>
  <c r="GC202" i="1"/>
  <c r="GD209" i="1"/>
  <c r="DA202" i="1"/>
  <c r="FH212" i="1"/>
  <c r="FI212" i="1" s="1"/>
  <c r="DV194" i="1"/>
  <c r="EN212" i="1"/>
  <c r="EO212" i="1" s="1"/>
  <c r="EZ215" i="1"/>
  <c r="FA215" i="1" s="1"/>
  <c r="EY202" i="1"/>
  <c r="GD194" i="1"/>
  <c r="GE194" i="1" s="1"/>
  <c r="GN215" i="1"/>
  <c r="GO215" i="1" s="1"/>
  <c r="BW202" i="1"/>
  <c r="BD194" i="1"/>
  <c r="CH204" i="1"/>
  <c r="CH194" i="1"/>
  <c r="CI194" i="1" s="1"/>
  <c r="DM202" i="1"/>
  <c r="EG202" i="1"/>
  <c r="EZ194" i="1"/>
  <c r="GM202" i="1"/>
  <c r="GX205" i="3"/>
  <c r="GD207" i="1"/>
  <c r="FT210" i="3"/>
  <c r="FU210" i="3" s="1"/>
  <c r="GX211" i="3"/>
  <c r="GY211" i="3" s="1"/>
  <c r="GB212" i="1"/>
  <c r="GC212" i="1" s="1"/>
  <c r="GN212" i="1"/>
  <c r="GO212" i="1" s="1"/>
  <c r="GL212" i="1"/>
  <c r="GM212" i="1" s="1"/>
  <c r="N213" i="3"/>
  <c r="O213" i="3" s="1"/>
  <c r="GB213" i="3"/>
  <c r="GC213" i="3" s="1"/>
  <c r="X213" i="3"/>
  <c r="Y213" i="3" s="1"/>
  <c r="AH213" i="3"/>
  <c r="AI213" i="3" s="1"/>
  <c r="AR213" i="3"/>
  <c r="AS213" i="3" s="1"/>
  <c r="BB213" i="3"/>
  <c r="BC213" i="3" s="1"/>
  <c r="BL213" i="3"/>
  <c r="BM213" i="3" s="1"/>
  <c r="BV213" i="3"/>
  <c r="BW213" i="3" s="1"/>
  <c r="CF213" i="3"/>
  <c r="CG213" i="3" s="1"/>
  <c r="CP213" i="3"/>
  <c r="CQ213" i="3" s="1"/>
  <c r="CZ213" i="3"/>
  <c r="DA213" i="3" s="1"/>
  <c r="DJ213" i="3"/>
  <c r="DK213" i="3" s="1"/>
  <c r="DT213" i="3"/>
  <c r="DU213" i="3" s="1"/>
  <c r="ED213" i="3"/>
  <c r="EE213" i="3" s="1"/>
  <c r="EN211" i="3"/>
  <c r="EO211" i="3" s="1"/>
  <c r="EP211" i="3"/>
  <c r="EQ211" i="3" s="1"/>
  <c r="EN213" i="3"/>
  <c r="EO213" i="3" s="1"/>
  <c r="FH213" i="3"/>
  <c r="FI213" i="3" s="1"/>
  <c r="FR211" i="3"/>
  <c r="FS211" i="3" s="1"/>
  <c r="FT211" i="3"/>
  <c r="FU211" i="3" s="1"/>
  <c r="GV211" i="3"/>
  <c r="GW211" i="3" s="1"/>
  <c r="GV213" i="3"/>
  <c r="GW213" i="3" s="1"/>
  <c r="GW212" i="3"/>
  <c r="GM212" i="3"/>
  <c r="FS212" i="3"/>
  <c r="FI212" i="3"/>
  <c r="EY212" i="3"/>
  <c r="EO212" i="3"/>
  <c r="EE212" i="3"/>
  <c r="DU212" i="3"/>
  <c r="DK212" i="3"/>
  <c r="DA212" i="3"/>
  <c r="CQ212" i="3"/>
  <c r="CG212" i="3"/>
  <c r="BW212" i="3"/>
  <c r="BM212" i="3"/>
  <c r="BC212" i="3"/>
  <c r="AS212" i="3"/>
  <c r="AI212" i="3"/>
  <c r="Y212" i="3"/>
  <c r="GC212" i="3"/>
  <c r="O212" i="3"/>
  <c r="BB215" i="1"/>
  <c r="BC215" i="1" s="1"/>
  <c r="BV215" i="1"/>
  <c r="BW215" i="1" s="1"/>
  <c r="CF215" i="1"/>
  <c r="CG215" i="1" s="1"/>
  <c r="CP215" i="1"/>
  <c r="CQ215" i="1" s="1"/>
  <c r="DJ215" i="1"/>
  <c r="DK215" i="1" s="1"/>
  <c r="DT215" i="1"/>
  <c r="DU215" i="1" s="1"/>
  <c r="ED215" i="1"/>
  <c r="EE215" i="1" s="1"/>
  <c r="EN215" i="1"/>
  <c r="EO215" i="1" s="1"/>
  <c r="EX215" i="1"/>
  <c r="EY215" i="1" s="1"/>
  <c r="FH215" i="1"/>
  <c r="FI215" i="1" s="1"/>
  <c r="FR215" i="1"/>
  <c r="FS215" i="1" s="1"/>
  <c r="GB213" i="1"/>
  <c r="GC213" i="1" s="1"/>
  <c r="GD213" i="1"/>
  <c r="GE213" i="1" s="1"/>
  <c r="GB215" i="1"/>
  <c r="GC215" i="1" s="1"/>
  <c r="GL215" i="1"/>
  <c r="GM215" i="1" s="1"/>
  <c r="GM214" i="1"/>
  <c r="GC214" i="1"/>
  <c r="FS214" i="1"/>
  <c r="FI214" i="1"/>
  <c r="EY214" i="1"/>
  <c r="EO214" i="1"/>
  <c r="EE214" i="1"/>
  <c r="DU214" i="1"/>
  <c r="DK214" i="1"/>
  <c r="DA214" i="1"/>
  <c r="CQ214" i="1"/>
  <c r="CG214" i="1"/>
  <c r="BW214" i="1"/>
  <c r="BM214" i="1"/>
  <c r="BC214" i="1"/>
  <c r="AS214" i="1"/>
  <c r="AI214" i="1"/>
  <c r="Y214" i="1"/>
  <c r="BD204" i="1"/>
  <c r="BE73" i="1"/>
  <c r="BE106" i="1"/>
  <c r="BE114" i="1"/>
  <c r="BE117" i="1"/>
  <c r="BY40" i="1"/>
  <c r="BY48" i="1"/>
  <c r="BV212" i="1" s="1"/>
  <c r="BW212" i="1" s="1"/>
  <c r="BY60" i="1"/>
  <c r="BY63" i="1"/>
  <c r="BY69" i="1"/>
  <c r="BY103" i="1"/>
  <c r="BY119" i="1"/>
  <c r="BY123" i="1"/>
  <c r="CI31" i="1"/>
  <c r="CI92" i="1"/>
  <c r="CI96" i="1"/>
  <c r="CR204" i="1"/>
  <c r="DW76" i="1"/>
  <c r="DW105" i="1"/>
  <c r="DV212" i="1" s="1"/>
  <c r="DW212" i="1" s="1"/>
  <c r="DW125" i="1"/>
  <c r="EG32" i="1"/>
  <c r="FA102" i="1"/>
  <c r="FU107" i="1"/>
  <c r="FT212" i="1" s="1"/>
  <c r="FU212" i="1" s="1"/>
  <c r="FU36" i="1"/>
  <c r="FW36" i="1" s="1"/>
  <c r="GO62" i="1"/>
  <c r="GO109" i="1"/>
  <c r="BX204" i="1"/>
  <c r="P192" i="3"/>
  <c r="Q27" i="3"/>
  <c r="Q29" i="3"/>
  <c r="Q37" i="3"/>
  <c r="Q41" i="3"/>
  <c r="Q46" i="3"/>
  <c r="Q49" i="3"/>
  <c r="Q53" i="3"/>
  <c r="Q55" i="3"/>
  <c r="Q57" i="3"/>
  <c r="Q64" i="3"/>
  <c r="Q76" i="3"/>
  <c r="Q78" i="3"/>
  <c r="Q81" i="3"/>
  <c r="Q82" i="3"/>
  <c r="Q86" i="3"/>
  <c r="Q93" i="3"/>
  <c r="Q97" i="3"/>
  <c r="Q98" i="3"/>
  <c r="Q99" i="3"/>
  <c r="Q100" i="3"/>
  <c r="Q101" i="3"/>
  <c r="Q113" i="3"/>
  <c r="Q118" i="3"/>
  <c r="AA22" i="3"/>
  <c r="AA32" i="3"/>
  <c r="AA33" i="3"/>
  <c r="AA43" i="3"/>
  <c r="AA42" i="3"/>
  <c r="AA50" i="3"/>
  <c r="AA65" i="3"/>
  <c r="AA79" i="3"/>
  <c r="AA91" i="3"/>
  <c r="AA110" i="3"/>
  <c r="AA117" i="3"/>
  <c r="AK59" i="3"/>
  <c r="AK68" i="3"/>
  <c r="AK95" i="3"/>
  <c r="AK104" i="3"/>
  <c r="AK112" i="3"/>
  <c r="AK116" i="3"/>
  <c r="AK120" i="3"/>
  <c r="AU38" i="3"/>
  <c r="AU39" i="3"/>
  <c r="AU58" i="3"/>
  <c r="AU71" i="3"/>
  <c r="AU74" i="3"/>
  <c r="AU75" i="3"/>
  <c r="AU83" i="3"/>
  <c r="BE23" i="3"/>
  <c r="BE48" i="3"/>
  <c r="BE108" i="3"/>
  <c r="BE124" i="3"/>
  <c r="BO34" i="3"/>
  <c r="BO80" i="3"/>
  <c r="BO84" i="3"/>
  <c r="BN210" i="3" s="1"/>
  <c r="BO210" i="3" s="1"/>
  <c r="BO132" i="3"/>
  <c r="BL210" i="3" s="1"/>
  <c r="BM210" i="3" s="1"/>
  <c r="BY40" i="3"/>
  <c r="BY61" i="3"/>
  <c r="BY62" i="3"/>
  <c r="BY66" i="3"/>
  <c r="BY69" i="3"/>
  <c r="BY87" i="3"/>
  <c r="BY90" i="3"/>
  <c r="BY119" i="3"/>
  <c r="BY123" i="3"/>
  <c r="BY130" i="3"/>
  <c r="BY131" i="3"/>
  <c r="BY133" i="3"/>
  <c r="CI26" i="3"/>
  <c r="CI31" i="3"/>
  <c r="CI89" i="3"/>
  <c r="CI121" i="3"/>
  <c r="CS24" i="3"/>
  <c r="CT30" i="3"/>
  <c r="EG15" i="3"/>
  <c r="EG16" i="3"/>
  <c r="EG73" i="3"/>
  <c r="ED210" i="3" s="1"/>
  <c r="EE210" i="3" s="1"/>
  <c r="EG77" i="3"/>
  <c r="EF210" i="3" s="1"/>
  <c r="EG210" i="3" s="1"/>
  <c r="FB70" i="3"/>
  <c r="FK126" i="3"/>
  <c r="FJ210" i="3" s="1"/>
  <c r="FK210" i="3" s="1"/>
  <c r="FU25" i="3"/>
  <c r="FT206" i="3" s="1"/>
  <c r="EQ192" i="3"/>
  <c r="P202" i="3"/>
  <c r="AJ202" i="3"/>
  <c r="BD202" i="3"/>
  <c r="BN202" i="3"/>
  <c r="BX202" i="3"/>
  <c r="CH202" i="3"/>
  <c r="CR202" i="3"/>
  <c r="EF202" i="3"/>
  <c r="EP202" i="3"/>
  <c r="EZ202" i="3"/>
  <c r="FJ202" i="3"/>
  <c r="FT202" i="3"/>
  <c r="GN202" i="3"/>
  <c r="GX202" i="3"/>
  <c r="GD204" i="1"/>
  <c r="GN204" i="1"/>
  <c r="FT204" i="1"/>
  <c r="FJ204" i="1"/>
  <c r="EZ204" i="1"/>
  <c r="EP204" i="1"/>
  <c r="DV204" i="1"/>
  <c r="DE181" i="1"/>
  <c r="FW181" i="1"/>
  <c r="FV181" i="1"/>
  <c r="CU30" i="3"/>
  <c r="FV36" i="1"/>
  <c r="GG36" i="1"/>
  <c r="GF36" i="1"/>
  <c r="DO37" i="1"/>
  <c r="CU37" i="1"/>
  <c r="EF194" i="1"/>
  <c r="EG168" i="1"/>
  <c r="EI168" i="1"/>
  <c r="EG170" i="1"/>
  <c r="ED212" i="1" s="1"/>
  <c r="EE212" i="1" s="1"/>
  <c r="EI170" i="1"/>
  <c r="EH170" i="1"/>
  <c r="EG172" i="1"/>
  <c r="EI172" i="1"/>
  <c r="EH172" i="1"/>
  <c r="EH16" i="1"/>
  <c r="EI16" i="1"/>
  <c r="EH25" i="1"/>
  <c r="EI25" i="1"/>
  <c r="EH29" i="1"/>
  <c r="EI29" i="1"/>
  <c r="EH32" i="1"/>
  <c r="EI32" i="1"/>
  <c r="EH41" i="1"/>
  <c r="EI41" i="1"/>
  <c r="EH46" i="1"/>
  <c r="EI46" i="1"/>
  <c r="EH47" i="1"/>
  <c r="EI47" i="1"/>
  <c r="EH49" i="1"/>
  <c r="EI49" i="1"/>
  <c r="EH53" i="1"/>
  <c r="EI53" i="1"/>
  <c r="EH55" i="1"/>
  <c r="EI55" i="1"/>
  <c r="EH73" i="1"/>
  <c r="EI73" i="1"/>
  <c r="EH77" i="1"/>
  <c r="EI77" i="1"/>
  <c r="EH79" i="1"/>
  <c r="EI79" i="1"/>
  <c r="EH82" i="1"/>
  <c r="EI82" i="1"/>
  <c r="EH100" i="1"/>
  <c r="EI100" i="1"/>
  <c r="EH101" i="1"/>
  <c r="EI101" i="1"/>
  <c r="EH112" i="1"/>
  <c r="EI112" i="1"/>
  <c r="EH113" i="1"/>
  <c r="EI113" i="1"/>
  <c r="EH139" i="1"/>
  <c r="EI139" i="1"/>
  <c r="EH144" i="1"/>
  <c r="EI144" i="1"/>
  <c r="EH149" i="1"/>
  <c r="EI149" i="1"/>
  <c r="EH150" i="1"/>
  <c r="EI150" i="1"/>
  <c r="EH151" i="1"/>
  <c r="EI151" i="1"/>
  <c r="EH164" i="1"/>
  <c r="EI164" i="1"/>
  <c r="EH168" i="1"/>
  <c r="ER27" i="1"/>
  <c r="ES27" i="1"/>
  <c r="ER29" i="1"/>
  <c r="ES29" i="1"/>
  <c r="ER46" i="1"/>
  <c r="ES46" i="1"/>
  <c r="ER47" i="1"/>
  <c r="ES47" i="1"/>
  <c r="ER49" i="1"/>
  <c r="ES49" i="1"/>
  <c r="ER50" i="1"/>
  <c r="ES50" i="1"/>
  <c r="ER53" i="1"/>
  <c r="ES53" i="1"/>
  <c r="ER55" i="1"/>
  <c r="ES55" i="1"/>
  <c r="ER57" i="1"/>
  <c r="ES57" i="1"/>
  <c r="ER65" i="1"/>
  <c r="ES65" i="1"/>
  <c r="ER68" i="1"/>
  <c r="ES68" i="1"/>
  <c r="ER79" i="1"/>
  <c r="ES79" i="1"/>
  <c r="ER86" i="1"/>
  <c r="ES86" i="1"/>
  <c r="ER100" i="1"/>
  <c r="ES100" i="1"/>
  <c r="ER101" i="1"/>
  <c r="ES101" i="1"/>
  <c r="ER112" i="1"/>
  <c r="ES112" i="1"/>
  <c r="ER113" i="1"/>
  <c r="ES113" i="1"/>
  <c r="ER156" i="1"/>
  <c r="ES156" i="1"/>
  <c r="ER164" i="1"/>
  <c r="ES164" i="1"/>
  <c r="ER168" i="1"/>
  <c r="ES168" i="1"/>
  <c r="ER174" i="1"/>
  <c r="ES174" i="1"/>
  <c r="ER177" i="1"/>
  <c r="ES177" i="1"/>
  <c r="FB27" i="1"/>
  <c r="FC27" i="1"/>
  <c r="FB41" i="1"/>
  <c r="FC41" i="1"/>
  <c r="FB42" i="1"/>
  <c r="FC42" i="1"/>
  <c r="FB44" i="1"/>
  <c r="FC44" i="1"/>
  <c r="FB46" i="1"/>
  <c r="FC46" i="1"/>
  <c r="FB50" i="1"/>
  <c r="FC50" i="1"/>
  <c r="FB51" i="1"/>
  <c r="FC51" i="1"/>
  <c r="FB53" i="1"/>
  <c r="FC53" i="1"/>
  <c r="FB54" i="1"/>
  <c r="FC54" i="1"/>
  <c r="FB57" i="1"/>
  <c r="FC57" i="1"/>
  <c r="FB58" i="1"/>
  <c r="FC58" i="1"/>
  <c r="FB59" i="1"/>
  <c r="FC59" i="1"/>
  <c r="FB65" i="1"/>
  <c r="FC65" i="1"/>
  <c r="FB68" i="1"/>
  <c r="FC68" i="1"/>
  <c r="FB69" i="1"/>
  <c r="FC69" i="1"/>
  <c r="FB71" i="1"/>
  <c r="FC71" i="1"/>
  <c r="FB76" i="1"/>
  <c r="FC76" i="1"/>
  <c r="FB77" i="1"/>
  <c r="FC77" i="1"/>
  <c r="FB79" i="1"/>
  <c r="FC79" i="1"/>
  <c r="FB81" i="1"/>
  <c r="FC81" i="1"/>
  <c r="FB82" i="1"/>
  <c r="FC82" i="1"/>
  <c r="FB86" i="1"/>
  <c r="FC86" i="1"/>
  <c r="FB91" i="1"/>
  <c r="FC91" i="1"/>
  <c r="FB100" i="1"/>
  <c r="FC100" i="1"/>
  <c r="FB101" i="1"/>
  <c r="FC101" i="1"/>
  <c r="FB102" i="1"/>
  <c r="FC102" i="1"/>
  <c r="FB105" i="1"/>
  <c r="FC105" i="1"/>
  <c r="FB126" i="1"/>
  <c r="FC126" i="1"/>
  <c r="FB129" i="1"/>
  <c r="FC129" i="1"/>
  <c r="FB142" i="1"/>
  <c r="FC142" i="1"/>
  <c r="FB144" i="1"/>
  <c r="FC144" i="1"/>
  <c r="FB152" i="1"/>
  <c r="FC152" i="1"/>
  <c r="FB153" i="1"/>
  <c r="FC153" i="1"/>
  <c r="FB155" i="1"/>
  <c r="FC155" i="1"/>
  <c r="FB157" i="1"/>
  <c r="FC157" i="1"/>
  <c r="FB159" i="1"/>
  <c r="FC159" i="1"/>
  <c r="FB165" i="1"/>
  <c r="FC165" i="1"/>
  <c r="FB166" i="1"/>
  <c r="FC166" i="1"/>
  <c r="FB171" i="1"/>
  <c r="FC171" i="1"/>
  <c r="FB174" i="1"/>
  <c r="FC174" i="1"/>
  <c r="FL25" i="1"/>
  <c r="FM25" i="1"/>
  <c r="FL27" i="1"/>
  <c r="FM27" i="1"/>
  <c r="FL29" i="1"/>
  <c r="FM29" i="1"/>
  <c r="FL34" i="1"/>
  <c r="FM34" i="1"/>
  <c r="FL42" i="1"/>
  <c r="FM42" i="1"/>
  <c r="FL43" i="1"/>
  <c r="FM43" i="1"/>
  <c r="FL44" i="1"/>
  <c r="FM44" i="1"/>
  <c r="FL46" i="1"/>
  <c r="FM46" i="1"/>
  <c r="FL49" i="1"/>
  <c r="FM49" i="1"/>
  <c r="FL53" i="1"/>
  <c r="FM53" i="1"/>
  <c r="FL55" i="1"/>
  <c r="FM55" i="1"/>
  <c r="FL57" i="1"/>
  <c r="FM57" i="1"/>
  <c r="FL65" i="1"/>
  <c r="FM65" i="1"/>
  <c r="FL71" i="1"/>
  <c r="FM71" i="1"/>
  <c r="FL73" i="1"/>
  <c r="FM73" i="1"/>
  <c r="FL79" i="1"/>
  <c r="FM79" i="1"/>
  <c r="FL82" i="1"/>
  <c r="FM82" i="1"/>
  <c r="FL86" i="1"/>
  <c r="FM86" i="1"/>
  <c r="FL95" i="1"/>
  <c r="FM95" i="1"/>
  <c r="FL100" i="1"/>
  <c r="FM100" i="1"/>
  <c r="FL101" i="1"/>
  <c r="FM101" i="1"/>
  <c r="FL112" i="1"/>
  <c r="FM112" i="1"/>
  <c r="FL113" i="1"/>
  <c r="FM113" i="1"/>
  <c r="FL121" i="1"/>
  <c r="FM121" i="1"/>
  <c r="FL149" i="1"/>
  <c r="FM149" i="1"/>
  <c r="FL152" i="1"/>
  <c r="FM152" i="1"/>
  <c r="FL153" i="1"/>
  <c r="FM153" i="1"/>
  <c r="FL155" i="1"/>
  <c r="FM155" i="1"/>
  <c r="FL159" i="1"/>
  <c r="FM159" i="1"/>
  <c r="FL162" i="1"/>
  <c r="FM162" i="1"/>
  <c r="FL164" i="1"/>
  <c r="FM164" i="1"/>
  <c r="FL165" i="1"/>
  <c r="FM165" i="1"/>
  <c r="FL166" i="1"/>
  <c r="FM166" i="1"/>
  <c r="FL171" i="1"/>
  <c r="FM171" i="1"/>
  <c r="FL174" i="1"/>
  <c r="FM174" i="1"/>
  <c r="FV23" i="1"/>
  <c r="FW23" i="1"/>
  <c r="FV27" i="1"/>
  <c r="FW27" i="1"/>
  <c r="FV34" i="1"/>
  <c r="FW34" i="1"/>
  <c r="FV41" i="1"/>
  <c r="FW41" i="1"/>
  <c r="FV42" i="1"/>
  <c r="FW42" i="1"/>
  <c r="FV43" i="1"/>
  <c r="FW43" i="1"/>
  <c r="FV45" i="1"/>
  <c r="FW45" i="1"/>
  <c r="FV46" i="1"/>
  <c r="FW46" i="1"/>
  <c r="FV47" i="1"/>
  <c r="FW47" i="1"/>
  <c r="FV49" i="1"/>
  <c r="FW49" i="1"/>
  <c r="FV53" i="1"/>
  <c r="FW53" i="1"/>
  <c r="FV55" i="1"/>
  <c r="FW55" i="1"/>
  <c r="FV65" i="1"/>
  <c r="FW65" i="1"/>
  <c r="FV71" i="1"/>
  <c r="FW71" i="1"/>
  <c r="FV73" i="1"/>
  <c r="FW73" i="1"/>
  <c r="FV77" i="1"/>
  <c r="FW77" i="1"/>
  <c r="FV79" i="1"/>
  <c r="FW79" i="1"/>
  <c r="FV81" i="1"/>
  <c r="FW81" i="1"/>
  <c r="FV82" i="1"/>
  <c r="FW82" i="1"/>
  <c r="FV86" i="1"/>
  <c r="FW86" i="1"/>
  <c r="FV100" i="1"/>
  <c r="FW100" i="1"/>
  <c r="FV101" i="1"/>
  <c r="FW101" i="1"/>
  <c r="FV104" i="1"/>
  <c r="FW104" i="1"/>
  <c r="FV107" i="1"/>
  <c r="FW107" i="1"/>
  <c r="FV112" i="1"/>
  <c r="FW112" i="1"/>
  <c r="FV113" i="1"/>
  <c r="FW113" i="1"/>
  <c r="FV153" i="1"/>
  <c r="FW153" i="1"/>
  <c r="FV160" i="1"/>
  <c r="FW160" i="1"/>
  <c r="FV161" i="1"/>
  <c r="FW161" i="1"/>
  <c r="FV163" i="1"/>
  <c r="FW163" i="1"/>
  <c r="FV164" i="1"/>
  <c r="FW164" i="1"/>
  <c r="FV167" i="1"/>
  <c r="FW167" i="1"/>
  <c r="FV168" i="1"/>
  <c r="FW168" i="1"/>
  <c r="FV172" i="1"/>
  <c r="FW172" i="1"/>
  <c r="FV174" i="1"/>
  <c r="FW174" i="1"/>
  <c r="FV177" i="1"/>
  <c r="FW177" i="1"/>
  <c r="GF23" i="1"/>
  <c r="GG23" i="1"/>
  <c r="GF34" i="1"/>
  <c r="GG34" i="1"/>
  <c r="GF41" i="1"/>
  <c r="GG41" i="1"/>
  <c r="GF42" i="1"/>
  <c r="GG42" i="1"/>
  <c r="GF52" i="1"/>
  <c r="GG52" i="1"/>
  <c r="GF53" i="1"/>
  <c r="GG53" i="1"/>
  <c r="GF55" i="1"/>
  <c r="GG55" i="1"/>
  <c r="GF57" i="1"/>
  <c r="GG57" i="1"/>
  <c r="GF68" i="1"/>
  <c r="GG68" i="1"/>
  <c r="GF71" i="1"/>
  <c r="GG71" i="1"/>
  <c r="GF72" i="1"/>
  <c r="GG72" i="1"/>
  <c r="GF80" i="1"/>
  <c r="GG80" i="1"/>
  <c r="GF81" i="1"/>
  <c r="GG81" i="1"/>
  <c r="GF82" i="1"/>
  <c r="GG82" i="1"/>
  <c r="GF86" i="1"/>
  <c r="GG86" i="1"/>
  <c r="GF98" i="1"/>
  <c r="GG98" i="1"/>
  <c r="GF100" i="1"/>
  <c r="GG100" i="1"/>
  <c r="GF101" i="1"/>
  <c r="GG101" i="1"/>
  <c r="GF107" i="1"/>
  <c r="GG107" i="1"/>
  <c r="GF112" i="1"/>
  <c r="GG112" i="1"/>
  <c r="GF113" i="1"/>
  <c r="GG113" i="1"/>
  <c r="GF153" i="1"/>
  <c r="GG153" i="1"/>
  <c r="GF155" i="1"/>
  <c r="GG155" i="1"/>
  <c r="GF159" i="1"/>
  <c r="GG159" i="1"/>
  <c r="GF165" i="1"/>
  <c r="GG165" i="1"/>
  <c r="GF168" i="1"/>
  <c r="GG168" i="1"/>
  <c r="GF174" i="1"/>
  <c r="GG174" i="1"/>
  <c r="GP20" i="1"/>
  <c r="GQ20" i="1"/>
  <c r="GP23" i="1"/>
  <c r="GQ23" i="1"/>
  <c r="GP25" i="1"/>
  <c r="GQ25" i="1"/>
  <c r="GP29" i="1"/>
  <c r="GQ29" i="1"/>
  <c r="GP34" i="1"/>
  <c r="GQ34" i="1"/>
  <c r="GP41" i="1"/>
  <c r="GQ41" i="1"/>
  <c r="GP42" i="1"/>
  <c r="GQ42" i="1"/>
  <c r="GP46" i="1"/>
  <c r="GQ46" i="1"/>
  <c r="GP50" i="1"/>
  <c r="GQ50" i="1"/>
  <c r="GP52" i="1"/>
  <c r="GQ52" i="1"/>
  <c r="GP53" i="1"/>
  <c r="GQ53" i="1"/>
  <c r="GP57" i="1"/>
  <c r="GQ57" i="1"/>
  <c r="GP61" i="1"/>
  <c r="GQ61" i="1"/>
  <c r="GP62" i="1"/>
  <c r="GQ62" i="1"/>
  <c r="GP64" i="1"/>
  <c r="GQ64" i="1"/>
  <c r="GP65" i="1"/>
  <c r="GQ65" i="1"/>
  <c r="GP68" i="1"/>
  <c r="GQ68" i="1"/>
  <c r="GP71" i="1"/>
  <c r="GQ71" i="1"/>
  <c r="GP72" i="1"/>
  <c r="GQ72" i="1"/>
  <c r="GP73" i="1"/>
  <c r="GQ73" i="1"/>
  <c r="GP77" i="1"/>
  <c r="GQ77" i="1"/>
  <c r="GP79" i="1"/>
  <c r="GQ79" i="1"/>
  <c r="GP86" i="1"/>
  <c r="GQ86" i="1"/>
  <c r="GP91" i="1"/>
  <c r="GQ91" i="1"/>
  <c r="GP94" i="1"/>
  <c r="GQ94" i="1"/>
  <c r="GP98" i="1"/>
  <c r="GQ98" i="1"/>
  <c r="GP100" i="1"/>
  <c r="GQ100" i="1"/>
  <c r="GP101" i="1"/>
  <c r="GQ101" i="1"/>
  <c r="GP104" i="1"/>
  <c r="GQ104" i="1"/>
  <c r="GP107" i="1"/>
  <c r="GQ107" i="1"/>
  <c r="GP109" i="1"/>
  <c r="GQ109" i="1"/>
  <c r="GP113" i="1"/>
  <c r="GQ113" i="1"/>
  <c r="GP117" i="1"/>
  <c r="GQ117" i="1"/>
  <c r="GP126" i="1"/>
  <c r="GQ126" i="1"/>
  <c r="GP131" i="1"/>
  <c r="GQ131" i="1"/>
  <c r="GP132" i="1"/>
  <c r="GQ132" i="1"/>
  <c r="GP134" i="1"/>
  <c r="GQ134" i="1"/>
  <c r="GP149" i="1"/>
  <c r="GQ149" i="1"/>
  <c r="GP153" i="1"/>
  <c r="GQ153" i="1"/>
  <c r="GP162" i="1"/>
  <c r="GQ162" i="1"/>
  <c r="GP163" i="1"/>
  <c r="GQ163" i="1"/>
  <c r="GP172" i="1"/>
  <c r="GQ172" i="1"/>
  <c r="BE52" i="3"/>
  <c r="BF52" i="3"/>
  <c r="BG52" i="3"/>
  <c r="GE15" i="3"/>
  <c r="GG15" i="3"/>
  <c r="GF15" i="3"/>
  <c r="GE16" i="3"/>
  <c r="GG16" i="3"/>
  <c r="GF16" i="3"/>
  <c r="GE27" i="3"/>
  <c r="GG27" i="3"/>
  <c r="GF27" i="3"/>
  <c r="GE43" i="3"/>
  <c r="GG43" i="3"/>
  <c r="GF43" i="3"/>
  <c r="GE42" i="3"/>
  <c r="GG42" i="3"/>
  <c r="GF42" i="3"/>
  <c r="GE46" i="3"/>
  <c r="GG46" i="3"/>
  <c r="GF46" i="3"/>
  <c r="GE49" i="3"/>
  <c r="GG49" i="3"/>
  <c r="GF49" i="3"/>
  <c r="GE50" i="3"/>
  <c r="GG50" i="3"/>
  <c r="GF50" i="3"/>
  <c r="GE57" i="3"/>
  <c r="GG57" i="3"/>
  <c r="GF57" i="3"/>
  <c r="GE59" i="3"/>
  <c r="GG59" i="3"/>
  <c r="GF59" i="3"/>
  <c r="GE65" i="3"/>
  <c r="GG65" i="3"/>
  <c r="GF65" i="3"/>
  <c r="GE71" i="3"/>
  <c r="GG71" i="3"/>
  <c r="GF71" i="3"/>
  <c r="GE75" i="3"/>
  <c r="GG75" i="3"/>
  <c r="GF75" i="3"/>
  <c r="GE77" i="3"/>
  <c r="GG77" i="3"/>
  <c r="GF77" i="3"/>
  <c r="GE82" i="3"/>
  <c r="GG82" i="3"/>
  <c r="GF82" i="3"/>
  <c r="GE100" i="3"/>
  <c r="GG100" i="3"/>
  <c r="GF100" i="3"/>
  <c r="GE101" i="3"/>
  <c r="GG101" i="3"/>
  <c r="GF101" i="3"/>
  <c r="GE104" i="3"/>
  <c r="GG104" i="3"/>
  <c r="GF104" i="3"/>
  <c r="GE111" i="3"/>
  <c r="GG111" i="3"/>
  <c r="GF111" i="3"/>
  <c r="GE113" i="3"/>
  <c r="GG113" i="3"/>
  <c r="GF113" i="3"/>
  <c r="GE148" i="3"/>
  <c r="GG148" i="3"/>
  <c r="GF148" i="3"/>
  <c r="GE153" i="3"/>
  <c r="GG153" i="3"/>
  <c r="GF153" i="3"/>
  <c r="GE157" i="3"/>
  <c r="GG157" i="3"/>
  <c r="GF157" i="3"/>
  <c r="GE163" i="3"/>
  <c r="GG163" i="3"/>
  <c r="GF163" i="3"/>
  <c r="GE164" i="3"/>
  <c r="GG164" i="3"/>
  <c r="GF164" i="3"/>
  <c r="GE168" i="3"/>
  <c r="GG168" i="3"/>
  <c r="GF168" i="3"/>
  <c r="GE174" i="3"/>
  <c r="GG174" i="3"/>
  <c r="GF174" i="3"/>
  <c r="GE177" i="3"/>
  <c r="GG177" i="3"/>
  <c r="GF177" i="3"/>
  <c r="FC157" i="3"/>
  <c r="FC155" i="3"/>
  <c r="FC117" i="3"/>
  <c r="FC113" i="3"/>
  <c r="FC112" i="3"/>
  <c r="FC104" i="3"/>
  <c r="FC101" i="3"/>
  <c r="FC100" i="3"/>
  <c r="FC98" i="3"/>
  <c r="FC91" i="3"/>
  <c r="FC86" i="3"/>
  <c r="FC70" i="3"/>
  <c r="FC68" i="3"/>
  <c r="FC65" i="3"/>
  <c r="FC64" i="3"/>
  <c r="FC62" i="3"/>
  <c r="FC57" i="3"/>
  <c r="FC54" i="3"/>
  <c r="FC53" i="3"/>
  <c r="FC51" i="3"/>
  <c r="FC46" i="3"/>
  <c r="FC44" i="3"/>
  <c r="FC31" i="3"/>
  <c r="FC27" i="3"/>
  <c r="FB27" i="3"/>
  <c r="EZ204" i="3" s="1"/>
  <c r="FL27" i="3"/>
  <c r="FM27" i="3"/>
  <c r="FL41" i="3"/>
  <c r="FM41" i="3"/>
  <c r="FL42" i="3"/>
  <c r="FM42" i="3"/>
  <c r="FL44" i="3"/>
  <c r="FM44" i="3"/>
  <c r="FL46" i="3"/>
  <c r="FM46" i="3"/>
  <c r="FL50" i="3"/>
  <c r="FM50" i="3"/>
  <c r="FL53" i="3"/>
  <c r="FM53" i="3"/>
  <c r="FL57" i="3"/>
  <c r="FM57" i="3"/>
  <c r="FL58" i="3"/>
  <c r="FM58" i="3"/>
  <c r="FL59" i="3"/>
  <c r="FM59" i="3"/>
  <c r="FL65" i="3"/>
  <c r="FM65" i="3"/>
  <c r="FL69" i="3"/>
  <c r="FM69" i="3"/>
  <c r="FL71" i="3"/>
  <c r="FM71" i="3"/>
  <c r="FL76" i="3"/>
  <c r="FM76" i="3"/>
  <c r="FL77" i="3"/>
  <c r="FM77" i="3"/>
  <c r="FL79" i="3"/>
  <c r="FM79" i="3"/>
  <c r="FL81" i="3"/>
  <c r="FM81" i="3"/>
  <c r="FL82" i="3"/>
  <c r="FM82" i="3"/>
  <c r="FL86" i="3"/>
  <c r="FM86" i="3"/>
  <c r="FL91" i="3"/>
  <c r="FM91" i="3"/>
  <c r="FL99" i="3"/>
  <c r="FM99" i="3"/>
  <c r="FL100" i="3"/>
  <c r="FM100" i="3"/>
  <c r="FL101" i="3"/>
  <c r="FM101" i="3"/>
  <c r="FL105" i="3"/>
  <c r="FM105" i="3"/>
  <c r="FL126" i="3"/>
  <c r="FM126" i="3"/>
  <c r="FL129" i="3"/>
  <c r="FM129" i="3"/>
  <c r="FL144" i="3"/>
  <c r="FM144" i="3"/>
  <c r="FL153" i="3"/>
  <c r="FM153" i="3"/>
  <c r="FL157" i="3"/>
  <c r="FM157" i="3"/>
  <c r="FL159" i="3"/>
  <c r="FM159" i="3"/>
  <c r="FL166" i="3"/>
  <c r="FM166" i="3"/>
  <c r="FL174" i="3"/>
  <c r="FM174" i="3"/>
  <c r="GO13" i="3"/>
  <c r="GP13" i="3"/>
  <c r="GP23" i="3"/>
  <c r="GQ23" i="3"/>
  <c r="GP41" i="3"/>
  <c r="GQ41" i="3"/>
  <c r="GP42" i="3"/>
  <c r="GQ42" i="3"/>
  <c r="GP46" i="3"/>
  <c r="GQ46" i="3"/>
  <c r="GP49" i="3"/>
  <c r="GQ49" i="3"/>
  <c r="GP53" i="3"/>
  <c r="GQ53" i="3"/>
  <c r="GP57" i="3"/>
  <c r="GQ57" i="3"/>
  <c r="GP59" i="3"/>
  <c r="GQ59" i="3"/>
  <c r="GP71" i="3"/>
  <c r="GQ71" i="3"/>
  <c r="GP79" i="3"/>
  <c r="GQ79" i="3"/>
  <c r="GP81" i="3"/>
  <c r="GQ81" i="3"/>
  <c r="GP82" i="3"/>
  <c r="GQ82" i="3"/>
  <c r="GP99" i="3"/>
  <c r="GQ99" i="3"/>
  <c r="GP101" i="3"/>
  <c r="GQ101" i="3"/>
  <c r="GP112" i="3"/>
  <c r="GQ112" i="3"/>
  <c r="GP113" i="3"/>
  <c r="GQ113" i="3"/>
  <c r="GP159" i="3"/>
  <c r="GQ159" i="3"/>
  <c r="GP164" i="3"/>
  <c r="GQ164" i="3"/>
  <c r="GP168" i="3"/>
  <c r="GQ168" i="3"/>
  <c r="GP174" i="3"/>
  <c r="GQ174" i="3"/>
  <c r="GZ23" i="3"/>
  <c r="HA23" i="3"/>
  <c r="GZ25" i="3"/>
  <c r="HA25" i="3"/>
  <c r="GZ27" i="3"/>
  <c r="HA27" i="3"/>
  <c r="GZ28" i="3"/>
  <c r="HA28" i="3"/>
  <c r="GZ42" i="3"/>
  <c r="HA42" i="3"/>
  <c r="GZ46" i="3"/>
  <c r="HA46" i="3"/>
  <c r="GZ49" i="3"/>
  <c r="HA49" i="3"/>
  <c r="GZ53" i="3"/>
  <c r="HA53" i="3"/>
  <c r="GZ55" i="3"/>
  <c r="HA55" i="3"/>
  <c r="GZ57" i="3"/>
  <c r="HA57" i="3"/>
  <c r="GZ64" i="3"/>
  <c r="HA64" i="3"/>
  <c r="GZ71" i="3"/>
  <c r="HA71" i="3"/>
  <c r="GZ79" i="3"/>
  <c r="HA79" i="3"/>
  <c r="GZ82" i="3"/>
  <c r="HA82" i="3"/>
  <c r="GZ86" i="3"/>
  <c r="HA86" i="3"/>
  <c r="GZ100" i="3"/>
  <c r="HA100" i="3"/>
  <c r="GZ101" i="3"/>
  <c r="HA101" i="3"/>
  <c r="GZ104" i="3"/>
  <c r="HA104" i="3"/>
  <c r="GZ113" i="3"/>
  <c r="HA113" i="3"/>
  <c r="GZ118" i="3"/>
  <c r="HA118" i="3"/>
  <c r="GZ134" i="3"/>
  <c r="HA134" i="3"/>
  <c r="GZ146" i="3"/>
  <c r="HA146" i="3"/>
  <c r="GZ147" i="3"/>
  <c r="HA147" i="3"/>
  <c r="GZ148" i="3"/>
  <c r="HA148" i="3"/>
  <c r="GZ153" i="3"/>
  <c r="HA153" i="3"/>
  <c r="GZ159" i="3"/>
  <c r="HA159" i="3"/>
  <c r="GZ163" i="3"/>
  <c r="HA163" i="3"/>
  <c r="GZ166" i="3"/>
  <c r="HA166" i="3"/>
  <c r="GZ172" i="3"/>
  <c r="HA172" i="3"/>
  <c r="GZ174" i="3"/>
  <c r="HA174" i="3"/>
  <c r="EP192" i="3"/>
  <c r="ER15" i="3"/>
  <c r="ES15" i="3"/>
  <c r="ER16" i="3"/>
  <c r="ES16" i="3"/>
  <c r="ER27" i="3"/>
  <c r="ES27" i="3"/>
  <c r="ER29" i="3"/>
  <c r="ES29" i="3"/>
  <c r="ER41" i="3"/>
  <c r="ES41" i="3"/>
  <c r="ER46" i="3"/>
  <c r="ES46" i="3"/>
  <c r="ER49" i="3"/>
  <c r="ES49" i="3"/>
  <c r="ER50" i="3"/>
  <c r="ES50" i="3"/>
  <c r="ER53" i="3"/>
  <c r="ES53" i="3"/>
  <c r="ER55" i="3"/>
  <c r="ES55" i="3"/>
  <c r="ER57" i="3"/>
  <c r="ES57" i="3"/>
  <c r="ER65" i="3"/>
  <c r="ES65" i="3"/>
  <c r="ER77" i="3"/>
  <c r="ES77" i="3"/>
  <c r="ER79" i="3"/>
  <c r="ES79" i="3"/>
  <c r="ER86" i="3"/>
  <c r="ES86" i="3"/>
  <c r="ER99" i="3"/>
  <c r="ES99" i="3"/>
  <c r="ER101" i="3"/>
  <c r="ES101" i="3"/>
  <c r="ER112" i="3"/>
  <c r="ES112" i="3"/>
  <c r="ER113" i="3"/>
  <c r="ES113" i="3"/>
  <c r="ER144" i="3"/>
  <c r="ES144" i="3"/>
  <c r="ER157" i="3"/>
  <c r="ES157" i="3"/>
  <c r="ER164" i="3"/>
  <c r="ES164" i="3"/>
  <c r="ER168" i="3"/>
  <c r="ES168" i="3"/>
  <c r="ER174" i="3"/>
  <c r="ES174" i="3"/>
  <c r="CS58" i="3"/>
  <c r="CU58" i="3"/>
  <c r="CT58" i="3"/>
  <c r="CS69" i="3"/>
  <c r="CU69" i="3"/>
  <c r="CT69" i="3"/>
  <c r="CS71" i="3"/>
  <c r="CU71" i="3"/>
  <c r="CT71" i="3"/>
  <c r="CS78" i="3"/>
  <c r="CU78" i="3"/>
  <c r="CT78" i="3"/>
  <c r="CS80" i="3"/>
  <c r="CU80" i="3"/>
  <c r="CT80" i="3"/>
  <c r="CS81" i="3"/>
  <c r="CU81" i="3"/>
  <c r="CT81" i="3"/>
  <c r="CS82" i="3"/>
  <c r="CU82" i="3"/>
  <c r="CT82" i="3"/>
  <c r="CS85" i="3"/>
  <c r="CU85" i="3"/>
  <c r="CT85" i="3"/>
  <c r="CS88" i="3"/>
  <c r="CU88" i="3"/>
  <c r="CT88" i="3"/>
  <c r="CS91" i="3"/>
  <c r="CU91" i="3"/>
  <c r="CT91" i="3"/>
  <c r="CS94" i="3"/>
  <c r="CU94" i="3"/>
  <c r="CT94" i="3"/>
  <c r="CS97" i="3"/>
  <c r="CU97" i="3"/>
  <c r="CT97" i="3"/>
  <c r="CS98" i="3"/>
  <c r="CU98" i="3"/>
  <c r="CT98" i="3"/>
  <c r="CS101" i="3"/>
  <c r="CU101" i="3"/>
  <c r="CT101" i="3"/>
  <c r="CS114" i="3"/>
  <c r="CU114" i="3"/>
  <c r="CT114" i="3"/>
  <c r="CS115" i="3"/>
  <c r="CU115" i="3"/>
  <c r="CT115" i="3"/>
  <c r="CS122" i="3"/>
  <c r="CU122" i="3"/>
  <c r="CT122" i="3"/>
  <c r="CS127" i="3"/>
  <c r="CU127" i="3"/>
  <c r="CT127" i="3"/>
  <c r="CS129" i="3"/>
  <c r="CU129" i="3"/>
  <c r="CT129" i="3"/>
  <c r="CS130" i="3"/>
  <c r="CU130" i="3"/>
  <c r="CT130" i="3"/>
  <c r="CS156" i="3"/>
  <c r="CU156" i="3"/>
  <c r="CT156" i="3"/>
  <c r="CS159" i="3"/>
  <c r="CU159" i="3"/>
  <c r="CT159" i="3"/>
  <c r="CS164" i="3"/>
  <c r="CU164" i="3"/>
  <c r="CT164" i="3"/>
  <c r="CS174" i="3"/>
  <c r="CU174" i="3"/>
  <c r="CT174" i="3"/>
  <c r="CS30" i="3"/>
  <c r="DC22" i="3"/>
  <c r="DE22" i="3"/>
  <c r="DD22" i="3"/>
  <c r="DC23" i="3"/>
  <c r="DE23" i="3"/>
  <c r="DD23" i="3"/>
  <c r="DC27" i="3"/>
  <c r="DE27" i="3"/>
  <c r="DD27" i="3"/>
  <c r="DC33" i="3"/>
  <c r="DE33" i="3"/>
  <c r="DD33" i="3"/>
  <c r="DC43" i="3"/>
  <c r="DE43" i="3"/>
  <c r="DD43" i="3"/>
  <c r="DC46" i="3"/>
  <c r="DE46" i="3"/>
  <c r="DD46" i="3"/>
  <c r="DC49" i="3"/>
  <c r="DE49" i="3"/>
  <c r="DD49" i="3"/>
  <c r="DC53" i="3"/>
  <c r="DE53" i="3"/>
  <c r="DD53" i="3"/>
  <c r="DC55" i="3"/>
  <c r="DE55" i="3"/>
  <c r="DD55" i="3"/>
  <c r="DC57" i="3"/>
  <c r="DE57" i="3"/>
  <c r="DD57" i="3"/>
  <c r="DC64" i="3"/>
  <c r="DE64" i="3"/>
  <c r="DD64" i="3"/>
  <c r="DC65" i="3"/>
  <c r="DE65" i="3"/>
  <c r="DD65" i="3"/>
  <c r="DC69" i="3"/>
  <c r="DE69" i="3"/>
  <c r="DD69" i="3"/>
  <c r="DC81" i="3"/>
  <c r="DE81" i="3"/>
  <c r="DD81" i="3"/>
  <c r="DC82" i="3"/>
  <c r="DE82" i="3"/>
  <c r="DD82" i="3"/>
  <c r="DC91" i="3"/>
  <c r="DE91" i="3"/>
  <c r="DD91" i="3"/>
  <c r="DC98" i="3"/>
  <c r="DE98" i="3"/>
  <c r="DD98" i="3"/>
  <c r="DC101" i="3"/>
  <c r="DE101" i="3"/>
  <c r="DD101" i="3"/>
  <c r="DC102" i="3"/>
  <c r="DE102" i="3"/>
  <c r="DD102" i="3"/>
  <c r="DC112" i="3"/>
  <c r="DE112" i="3"/>
  <c r="DD112" i="3"/>
  <c r="DC113" i="3"/>
  <c r="DE113" i="3"/>
  <c r="DD113" i="3"/>
  <c r="DC115" i="3"/>
  <c r="DE115" i="3"/>
  <c r="DD115" i="3"/>
  <c r="DC149" i="3"/>
  <c r="DE149" i="3"/>
  <c r="DD149" i="3"/>
  <c r="DC159" i="3"/>
  <c r="DE159" i="3"/>
  <c r="DD159" i="3"/>
  <c r="DC160" i="3"/>
  <c r="DE160" i="3"/>
  <c r="DD160" i="3"/>
  <c r="DC166" i="3"/>
  <c r="DE166" i="3"/>
  <c r="DD166" i="3"/>
  <c r="DC173" i="3"/>
  <c r="DE173" i="3"/>
  <c r="DD173" i="3"/>
  <c r="DC174" i="3"/>
  <c r="DE174" i="3"/>
  <c r="DD174" i="3"/>
  <c r="DM27" i="3"/>
  <c r="DO27" i="3"/>
  <c r="DN27" i="3"/>
  <c r="DM41" i="3"/>
  <c r="DO41" i="3"/>
  <c r="DN41" i="3"/>
  <c r="DM46" i="3"/>
  <c r="DO46" i="3"/>
  <c r="DN46" i="3"/>
  <c r="DM49" i="3"/>
  <c r="DO49" i="3"/>
  <c r="DN49" i="3"/>
  <c r="DM53" i="3"/>
  <c r="DO53" i="3"/>
  <c r="DN53" i="3"/>
  <c r="DM55" i="3"/>
  <c r="DO55" i="3"/>
  <c r="DN55" i="3"/>
  <c r="DM57" i="3"/>
  <c r="DO57" i="3"/>
  <c r="DN57" i="3"/>
  <c r="DM65" i="3"/>
  <c r="DO65" i="3"/>
  <c r="DN65" i="3"/>
  <c r="DM71" i="3"/>
  <c r="DO71" i="3"/>
  <c r="DN71" i="3"/>
  <c r="DM79" i="3"/>
  <c r="DO79" i="3"/>
  <c r="DN79" i="3"/>
  <c r="DM82" i="3"/>
  <c r="DO82" i="3"/>
  <c r="DN82" i="3"/>
  <c r="DM100" i="3"/>
  <c r="DO100" i="3"/>
  <c r="DN100" i="3"/>
  <c r="DM101" i="3"/>
  <c r="DO101" i="3"/>
  <c r="DN101" i="3"/>
  <c r="DM113" i="3"/>
  <c r="DO113" i="3"/>
  <c r="DN113" i="3"/>
  <c r="DM115" i="3"/>
  <c r="DO115" i="3"/>
  <c r="DN115" i="3"/>
  <c r="DM144" i="3"/>
  <c r="DO144" i="3"/>
  <c r="DN144" i="3"/>
  <c r="DM149" i="3"/>
  <c r="DO149" i="3"/>
  <c r="DN149" i="3"/>
  <c r="DM159" i="3"/>
  <c r="DO159" i="3"/>
  <c r="DN159" i="3"/>
  <c r="DM166" i="3"/>
  <c r="DO166" i="3"/>
  <c r="DN166" i="3"/>
  <c r="DM172" i="3"/>
  <c r="DO172" i="3"/>
  <c r="DN172" i="3"/>
  <c r="DM174" i="3"/>
  <c r="DO174" i="3"/>
  <c r="DN174" i="3"/>
  <c r="DM177" i="3"/>
  <c r="DO177" i="3"/>
  <c r="DN177" i="3"/>
  <c r="DW23" i="3"/>
  <c r="DX23" i="3"/>
  <c r="DY23" i="3"/>
  <c r="DW27" i="3"/>
  <c r="DX27" i="3"/>
  <c r="DY27" i="3"/>
  <c r="DW28" i="3"/>
  <c r="DX28" i="3"/>
  <c r="DY28" i="3"/>
  <c r="DW34" i="3"/>
  <c r="DX34" i="3"/>
  <c r="DY34" i="3"/>
  <c r="DW46" i="3"/>
  <c r="DX46" i="3"/>
  <c r="DY46" i="3"/>
  <c r="DW53" i="3"/>
  <c r="DX53" i="3"/>
  <c r="DY53" i="3"/>
  <c r="DW57" i="3"/>
  <c r="DX57" i="3"/>
  <c r="DY57" i="3"/>
  <c r="DW64" i="3"/>
  <c r="DX64" i="3"/>
  <c r="DY64" i="3"/>
  <c r="DW65" i="3"/>
  <c r="DX65" i="3"/>
  <c r="DY65" i="3"/>
  <c r="DW79" i="3"/>
  <c r="DX79" i="3"/>
  <c r="DY79" i="3"/>
  <c r="DW87" i="3"/>
  <c r="DX87" i="3"/>
  <c r="DY87" i="3"/>
  <c r="DW91" i="3"/>
  <c r="DX91" i="3"/>
  <c r="DY91" i="3"/>
  <c r="DW99" i="3"/>
  <c r="DX99" i="3"/>
  <c r="DY99" i="3"/>
  <c r="DW101" i="3"/>
  <c r="DX101" i="3"/>
  <c r="DY101" i="3"/>
  <c r="DW105" i="3"/>
  <c r="DX105" i="3"/>
  <c r="DY105" i="3"/>
  <c r="DW141" i="3"/>
  <c r="DX141" i="3"/>
  <c r="DY141" i="3"/>
  <c r="DW148" i="3"/>
  <c r="DX148" i="3"/>
  <c r="DY148" i="3"/>
  <c r="DW156" i="3"/>
  <c r="DX156" i="3"/>
  <c r="DY156" i="3"/>
  <c r="DW159" i="3"/>
  <c r="DX159" i="3"/>
  <c r="DY159" i="3"/>
  <c r="DW163" i="3"/>
  <c r="DX163" i="3"/>
  <c r="DY163" i="3"/>
  <c r="DW166" i="3"/>
  <c r="DX166" i="3"/>
  <c r="DY166" i="3"/>
  <c r="DW170" i="3"/>
  <c r="DX170" i="3"/>
  <c r="DY170" i="3"/>
  <c r="DW174" i="3"/>
  <c r="DX174" i="3"/>
  <c r="DY174" i="3"/>
  <c r="CA175" i="3"/>
  <c r="BZ175" i="3"/>
  <c r="CA174" i="3"/>
  <c r="BZ174" i="3"/>
  <c r="CA167" i="3"/>
  <c r="BZ167" i="3"/>
  <c r="CA166" i="3"/>
  <c r="BZ166" i="3"/>
  <c r="CA161" i="3"/>
  <c r="BZ161" i="3"/>
  <c r="CA159" i="3"/>
  <c r="BZ159" i="3"/>
  <c r="CA158" i="3"/>
  <c r="BZ158" i="3"/>
  <c r="CA157" i="3"/>
  <c r="BZ157" i="3"/>
  <c r="CA136" i="3"/>
  <c r="BZ136" i="3"/>
  <c r="CA135" i="3"/>
  <c r="BZ135" i="3"/>
  <c r="CA133" i="3"/>
  <c r="BZ133" i="3"/>
  <c r="CA132" i="3"/>
  <c r="BZ132" i="3"/>
  <c r="CA131" i="3"/>
  <c r="BZ131" i="3"/>
  <c r="CA130" i="3"/>
  <c r="BZ130" i="3"/>
  <c r="CA124" i="3"/>
  <c r="BZ124" i="3"/>
  <c r="CA123" i="3"/>
  <c r="BZ123" i="3"/>
  <c r="CA119" i="3"/>
  <c r="BZ119" i="3"/>
  <c r="CA117" i="3"/>
  <c r="BZ117" i="3"/>
  <c r="CA115" i="3"/>
  <c r="BZ115" i="3"/>
  <c r="CA113" i="3"/>
  <c r="BZ113" i="3"/>
  <c r="CA110" i="3"/>
  <c r="BZ110" i="3"/>
  <c r="CA108" i="3"/>
  <c r="BZ108" i="3"/>
  <c r="CA100" i="3"/>
  <c r="BZ100" i="3"/>
  <c r="CA98" i="3"/>
  <c r="BZ98" i="3"/>
  <c r="CA95" i="3"/>
  <c r="BZ95" i="3"/>
  <c r="CA91" i="3"/>
  <c r="BZ91" i="3"/>
  <c r="CA90" i="3"/>
  <c r="BZ90" i="3"/>
  <c r="CA87" i="3"/>
  <c r="BZ87" i="3"/>
  <c r="CA75" i="3"/>
  <c r="BZ75" i="3"/>
  <c r="CA69" i="3"/>
  <c r="BZ69" i="3"/>
  <c r="CA66" i="3"/>
  <c r="BZ66" i="3"/>
  <c r="CA64" i="3"/>
  <c r="BZ64" i="3"/>
  <c r="CA62" i="3"/>
  <c r="BZ62" i="3"/>
  <c r="CA61" i="3"/>
  <c r="BZ61" i="3"/>
  <c r="CA59" i="3"/>
  <c r="BZ59" i="3"/>
  <c r="CA53" i="3"/>
  <c r="BZ53" i="3"/>
  <c r="CA52" i="3"/>
  <c r="BZ52" i="3"/>
  <c r="CA48" i="3"/>
  <c r="BZ48" i="3"/>
  <c r="CA40" i="3"/>
  <c r="BZ40" i="3"/>
  <c r="CA39" i="3"/>
  <c r="BZ39" i="3"/>
  <c r="CA38" i="3"/>
  <c r="BZ38" i="3"/>
  <c r="CA23" i="3"/>
  <c r="BZ23" i="3"/>
  <c r="CA22" i="3"/>
  <c r="BZ22" i="3"/>
  <c r="CJ22" i="3"/>
  <c r="CK22" i="3"/>
  <c r="CJ23" i="3"/>
  <c r="CK23" i="3"/>
  <c r="CJ26" i="3"/>
  <c r="CK26" i="3"/>
  <c r="CJ27" i="3"/>
  <c r="CK27" i="3"/>
  <c r="CJ29" i="3"/>
  <c r="CK29" i="3"/>
  <c r="CJ31" i="3"/>
  <c r="CK31" i="3"/>
  <c r="CJ41" i="3"/>
  <c r="CK41" i="3"/>
  <c r="CJ43" i="3"/>
  <c r="CK43" i="3"/>
  <c r="CJ46" i="3"/>
  <c r="CK46" i="3"/>
  <c r="CJ48" i="3"/>
  <c r="CK48" i="3"/>
  <c r="CJ49" i="3"/>
  <c r="CK49" i="3"/>
  <c r="CJ53" i="3"/>
  <c r="CK53" i="3"/>
  <c r="CJ57" i="3"/>
  <c r="CK57" i="3"/>
  <c r="CJ58" i="3"/>
  <c r="CK58" i="3"/>
  <c r="CJ65" i="3"/>
  <c r="CK65" i="3"/>
  <c r="CJ68" i="3"/>
  <c r="CK68" i="3"/>
  <c r="CJ78" i="3"/>
  <c r="CK78" i="3"/>
  <c r="CJ79" i="3"/>
  <c r="CK79" i="3"/>
  <c r="CJ80" i="3"/>
  <c r="CK80" i="3"/>
  <c r="CJ82" i="3"/>
  <c r="CK82" i="3"/>
  <c r="CJ86" i="3"/>
  <c r="CK86" i="3"/>
  <c r="CJ89" i="3"/>
  <c r="CK89" i="3"/>
  <c r="CJ99" i="3"/>
  <c r="CK99" i="3"/>
  <c r="CJ101" i="3"/>
  <c r="CK101" i="3"/>
  <c r="CJ112" i="3"/>
  <c r="CK112" i="3"/>
  <c r="CJ118" i="3"/>
  <c r="CK118" i="3"/>
  <c r="CJ121" i="3"/>
  <c r="CK121" i="3"/>
  <c r="CJ134" i="3"/>
  <c r="CK134" i="3"/>
  <c r="CJ141" i="3"/>
  <c r="CK141" i="3"/>
  <c r="CJ159" i="3"/>
  <c r="CK159" i="3"/>
  <c r="CJ166" i="3"/>
  <c r="CK166" i="3"/>
  <c r="CJ173" i="3"/>
  <c r="CK173" i="3"/>
  <c r="CJ174" i="3"/>
  <c r="CK174" i="3"/>
  <c r="CT18" i="3"/>
  <c r="CU18" i="3"/>
  <c r="CT22" i="3"/>
  <c r="CU22" i="3"/>
  <c r="CT24" i="3"/>
  <c r="CU24" i="3"/>
  <c r="CT29" i="3"/>
  <c r="CU29" i="3"/>
  <c r="CT37" i="3"/>
  <c r="CU37" i="3"/>
  <c r="CT50" i="3"/>
  <c r="CU50" i="3"/>
  <c r="CT55" i="3"/>
  <c r="CU55" i="3"/>
  <c r="EH15" i="3"/>
  <c r="EI15" i="3"/>
  <c r="EH16" i="3"/>
  <c r="EI16" i="3"/>
  <c r="EH27" i="3"/>
  <c r="EI27" i="3"/>
  <c r="EH28" i="3"/>
  <c r="EI28" i="3"/>
  <c r="EH29" i="3"/>
  <c r="EI29" i="3"/>
  <c r="EH32" i="3"/>
  <c r="EI32" i="3"/>
  <c r="EH34" i="3"/>
  <c r="EI34" i="3"/>
  <c r="EH41" i="3"/>
  <c r="EI41" i="3"/>
  <c r="EH46" i="3"/>
  <c r="EI46" i="3"/>
  <c r="EH49" i="3"/>
  <c r="EI49" i="3"/>
  <c r="EH53" i="3"/>
  <c r="EI53" i="3"/>
  <c r="EH55" i="3"/>
  <c r="EI55" i="3"/>
  <c r="EH73" i="3"/>
  <c r="EI73" i="3"/>
  <c r="EH77" i="3"/>
  <c r="EI77" i="3"/>
  <c r="EH79" i="3"/>
  <c r="EI79" i="3"/>
  <c r="EH112" i="3"/>
  <c r="EI112" i="3"/>
  <c r="EH139" i="3"/>
  <c r="EI139" i="3"/>
  <c r="EH144" i="3"/>
  <c r="EI144" i="3"/>
  <c r="EH145" i="3"/>
  <c r="EI145" i="3"/>
  <c r="EH148" i="3"/>
  <c r="EI148" i="3"/>
  <c r="EH149" i="3"/>
  <c r="EI149" i="3"/>
  <c r="EH151" i="3"/>
  <c r="EI151" i="3"/>
  <c r="EH164" i="3"/>
  <c r="EI164" i="3"/>
  <c r="EH168" i="3"/>
  <c r="EI168" i="3"/>
  <c r="EH170" i="3"/>
  <c r="EI170" i="3"/>
  <c r="EH172" i="3"/>
  <c r="EI172" i="3"/>
  <c r="EH177" i="3"/>
  <c r="EI177" i="3"/>
  <c r="AT192" i="3"/>
  <c r="AU101" i="3"/>
  <c r="AW101" i="3"/>
  <c r="AU115" i="3"/>
  <c r="AW115" i="3"/>
  <c r="AV115" i="3"/>
  <c r="AU128" i="3"/>
  <c r="AW128" i="3"/>
  <c r="AV128" i="3"/>
  <c r="AU163" i="3"/>
  <c r="AW163" i="3"/>
  <c r="AV163" i="3"/>
  <c r="AU173" i="3"/>
  <c r="AW173" i="3"/>
  <c r="AV173" i="3"/>
  <c r="AU175" i="3"/>
  <c r="AW175" i="3"/>
  <c r="AV175" i="3"/>
  <c r="AU177" i="3"/>
  <c r="AW177" i="3"/>
  <c r="AV177" i="3"/>
  <c r="R18" i="3"/>
  <c r="S18" i="3"/>
  <c r="R27" i="3"/>
  <c r="S27" i="3"/>
  <c r="R29" i="3"/>
  <c r="S29" i="3"/>
  <c r="R37" i="3"/>
  <c r="S37" i="3"/>
  <c r="R41" i="3"/>
  <c r="S41" i="3"/>
  <c r="R46" i="3"/>
  <c r="S46" i="3"/>
  <c r="R49" i="3"/>
  <c r="S49" i="3"/>
  <c r="R53" i="3"/>
  <c r="S53" i="3"/>
  <c r="R55" i="3"/>
  <c r="S55" i="3"/>
  <c r="R57" i="3"/>
  <c r="S57" i="3"/>
  <c r="R64" i="3"/>
  <c r="S64" i="3"/>
  <c r="R76" i="3"/>
  <c r="S76" i="3"/>
  <c r="R78" i="3"/>
  <c r="S78" i="3"/>
  <c r="R81" i="3"/>
  <c r="S81" i="3"/>
  <c r="R82" i="3"/>
  <c r="S82" i="3"/>
  <c r="R86" i="3"/>
  <c r="S86" i="3"/>
  <c r="R93" i="3"/>
  <c r="S93" i="3"/>
  <c r="R97" i="3"/>
  <c r="S97" i="3"/>
  <c r="R98" i="3"/>
  <c r="S98" i="3"/>
  <c r="R99" i="3"/>
  <c r="S99" i="3"/>
  <c r="R100" i="3"/>
  <c r="S100" i="3"/>
  <c r="R101" i="3"/>
  <c r="S101" i="3"/>
  <c r="R113" i="3"/>
  <c r="S113" i="3"/>
  <c r="R118" i="3"/>
  <c r="S118" i="3"/>
  <c r="R159" i="3"/>
  <c r="S159" i="3"/>
  <c r="R163" i="3"/>
  <c r="S163" i="3"/>
  <c r="R174" i="3"/>
  <c r="S174" i="3"/>
  <c r="AB22" i="3"/>
  <c r="AC22" i="3"/>
  <c r="AB27" i="3"/>
  <c r="AC27" i="3"/>
  <c r="AB32" i="3"/>
  <c r="AC32" i="3"/>
  <c r="AB33" i="3"/>
  <c r="AC33" i="3"/>
  <c r="AB42" i="3"/>
  <c r="AC42" i="3"/>
  <c r="AB43" i="3"/>
  <c r="AC43" i="3"/>
  <c r="AB46" i="3"/>
  <c r="AC46" i="3"/>
  <c r="AB50" i="3"/>
  <c r="AC50" i="3"/>
  <c r="AB53" i="3"/>
  <c r="AC53" i="3"/>
  <c r="AB57" i="3"/>
  <c r="AC57" i="3"/>
  <c r="AB64" i="3"/>
  <c r="AC64" i="3"/>
  <c r="AB65" i="3"/>
  <c r="AC65" i="3"/>
  <c r="AB79" i="3"/>
  <c r="AC79" i="3"/>
  <c r="AB81" i="3"/>
  <c r="AC81" i="3"/>
  <c r="AB82" i="3"/>
  <c r="AC82" i="3"/>
  <c r="AB86" i="3"/>
  <c r="AC86" i="3"/>
  <c r="AB91" i="3"/>
  <c r="AC91" i="3"/>
  <c r="AB97" i="3"/>
  <c r="AC97" i="3"/>
  <c r="AB98" i="3"/>
  <c r="AC98" i="3"/>
  <c r="AB99" i="3"/>
  <c r="AC99" i="3"/>
  <c r="AB100" i="3"/>
  <c r="AC100" i="3"/>
  <c r="AB110" i="3"/>
  <c r="AC110" i="3"/>
  <c r="AB113" i="3"/>
  <c r="AC113" i="3"/>
  <c r="AB117" i="3"/>
  <c r="AC117" i="3"/>
  <c r="AB118" i="3"/>
  <c r="AC118" i="3"/>
  <c r="AB156" i="3"/>
  <c r="AC156" i="3"/>
  <c r="AB159" i="3"/>
  <c r="AC159" i="3"/>
  <c r="AB174" i="3"/>
  <c r="AC174" i="3"/>
  <c r="AL22" i="3"/>
  <c r="AM22" i="3"/>
  <c r="AL27" i="3"/>
  <c r="AM27" i="3"/>
  <c r="AL29" i="3"/>
  <c r="AM29" i="3"/>
  <c r="AL43" i="3"/>
  <c r="AM43" i="3"/>
  <c r="AL46" i="3"/>
  <c r="AM46" i="3"/>
  <c r="AL49" i="3"/>
  <c r="AM49" i="3"/>
  <c r="AL50" i="3"/>
  <c r="AM50" i="3"/>
  <c r="AL53" i="3"/>
  <c r="AM53" i="3"/>
  <c r="AL55" i="3"/>
  <c r="AM55" i="3"/>
  <c r="AL57" i="3"/>
  <c r="AM57" i="3"/>
  <c r="AL59" i="3"/>
  <c r="AM59" i="3"/>
  <c r="AL64" i="3"/>
  <c r="AM64" i="3"/>
  <c r="AL68" i="3"/>
  <c r="AM68" i="3"/>
  <c r="AL79" i="3"/>
  <c r="AM79" i="3"/>
  <c r="AL86" i="3"/>
  <c r="AM86" i="3"/>
  <c r="AL95" i="3"/>
  <c r="AM95" i="3"/>
  <c r="AL100" i="3"/>
  <c r="AM100" i="3"/>
  <c r="AL101" i="3"/>
  <c r="AM101" i="3"/>
  <c r="AL104" i="3"/>
  <c r="AM104" i="3"/>
  <c r="AL112" i="3"/>
  <c r="AM112" i="3"/>
  <c r="AL113" i="3"/>
  <c r="AM113" i="3"/>
  <c r="AL115" i="3"/>
  <c r="AM115" i="3"/>
  <c r="AL116" i="3"/>
  <c r="AM116" i="3"/>
  <c r="AL118" i="3"/>
  <c r="AM118" i="3"/>
  <c r="AL120" i="3"/>
  <c r="AM120" i="3"/>
  <c r="AL144" i="3"/>
  <c r="AM144" i="3"/>
  <c r="AL147" i="3"/>
  <c r="AM147" i="3"/>
  <c r="AL148" i="3"/>
  <c r="AM148" i="3"/>
  <c r="AL159" i="3"/>
  <c r="AM159" i="3"/>
  <c r="AL160" i="3"/>
  <c r="AM160" i="3"/>
  <c r="AL164" i="3"/>
  <c r="AM164" i="3"/>
  <c r="AL166" i="3"/>
  <c r="AM166" i="3"/>
  <c r="AL172" i="3"/>
  <c r="AM172" i="3"/>
  <c r="AL174" i="3"/>
  <c r="AM174" i="3"/>
  <c r="AL177" i="3"/>
  <c r="AM177" i="3"/>
  <c r="AV18" i="3"/>
  <c r="AW18" i="3"/>
  <c r="AV37" i="3"/>
  <c r="AW37" i="3"/>
  <c r="AV38" i="3"/>
  <c r="AW38" i="3"/>
  <c r="AV39" i="3"/>
  <c r="AW39" i="3"/>
  <c r="AV41" i="3"/>
  <c r="AW41" i="3"/>
  <c r="AV42" i="3"/>
  <c r="AW42" i="3"/>
  <c r="AV43" i="3"/>
  <c r="AW43" i="3"/>
  <c r="AV46" i="3"/>
  <c r="AW46" i="3"/>
  <c r="AV53" i="3"/>
  <c r="AW53" i="3"/>
  <c r="AV55" i="3"/>
  <c r="AW55" i="3"/>
  <c r="AV57" i="3"/>
  <c r="AW57" i="3"/>
  <c r="AV58" i="3"/>
  <c r="AW58" i="3"/>
  <c r="AV65" i="3"/>
  <c r="AW65" i="3"/>
  <c r="AV71" i="3"/>
  <c r="AW71" i="3"/>
  <c r="AV74" i="3"/>
  <c r="AW74" i="3"/>
  <c r="AV75" i="3"/>
  <c r="AW75" i="3"/>
  <c r="AV78" i="3"/>
  <c r="AW78" i="3"/>
  <c r="AV82" i="3"/>
  <c r="AW82" i="3"/>
  <c r="AV83" i="3"/>
  <c r="AW83" i="3"/>
  <c r="AV86" i="3"/>
  <c r="AW86" i="3"/>
  <c r="AV95" i="3"/>
  <c r="AW95" i="3"/>
  <c r="AV99" i="3"/>
  <c r="AW99" i="3"/>
  <c r="AV101" i="3"/>
  <c r="BF22" i="3"/>
  <c r="BG22" i="3"/>
  <c r="BF23" i="3"/>
  <c r="BG23" i="3"/>
  <c r="BF27" i="3"/>
  <c r="BG27" i="3"/>
  <c r="BF29" i="3"/>
  <c r="BG29" i="3"/>
  <c r="BF33" i="3"/>
  <c r="BG33" i="3"/>
  <c r="BF41" i="3"/>
  <c r="BG41" i="3"/>
  <c r="BF42" i="3"/>
  <c r="BG42" i="3"/>
  <c r="BF43" i="3"/>
  <c r="BG43" i="3"/>
  <c r="BF44" i="3"/>
  <c r="BG44" i="3"/>
  <c r="BF46" i="3"/>
  <c r="BG46" i="3"/>
  <c r="BF48" i="3"/>
  <c r="BG48" i="3"/>
  <c r="BF49" i="3"/>
  <c r="BG49" i="3"/>
  <c r="BF50" i="3"/>
  <c r="BG50" i="3"/>
  <c r="BF53" i="3"/>
  <c r="BG53" i="3"/>
  <c r="BF57" i="3"/>
  <c r="BG57" i="3"/>
  <c r="BF59" i="3"/>
  <c r="BG59" i="3"/>
  <c r="BF64" i="3"/>
  <c r="BG64" i="3"/>
  <c r="BF65" i="3"/>
  <c r="BG65" i="3"/>
  <c r="BF71" i="3"/>
  <c r="BG71" i="3"/>
  <c r="BF79" i="3"/>
  <c r="BG79" i="3"/>
  <c r="BF81" i="3"/>
  <c r="BG81" i="3"/>
  <c r="BF82" i="3"/>
  <c r="BG82" i="3"/>
  <c r="BF86" i="3"/>
  <c r="BG86" i="3"/>
  <c r="BF99" i="3"/>
  <c r="BG99" i="3"/>
  <c r="BF100" i="3"/>
  <c r="BG100" i="3"/>
  <c r="BF101" i="3"/>
  <c r="BG101" i="3"/>
  <c r="BF104" i="3"/>
  <c r="BG104" i="3"/>
  <c r="BF108" i="3"/>
  <c r="BG108" i="3"/>
  <c r="BF112" i="3"/>
  <c r="BG112" i="3"/>
  <c r="BF113" i="3"/>
  <c r="BG113" i="3"/>
  <c r="BF115" i="3"/>
  <c r="BG115" i="3"/>
  <c r="BF117" i="3"/>
  <c r="BG117" i="3"/>
  <c r="BF124" i="3"/>
  <c r="BG124" i="3"/>
  <c r="BF141" i="3"/>
  <c r="BG141" i="3"/>
  <c r="BF143" i="3"/>
  <c r="BG143" i="3"/>
  <c r="BF159" i="3"/>
  <c r="BG159" i="3"/>
  <c r="BF160" i="3"/>
  <c r="BG160" i="3"/>
  <c r="BF166" i="3"/>
  <c r="BG166" i="3"/>
  <c r="BF170" i="3"/>
  <c r="BG170" i="3"/>
  <c r="BF172" i="3"/>
  <c r="BG172" i="3"/>
  <c r="BF173" i="3"/>
  <c r="BG173" i="3"/>
  <c r="BF174" i="3"/>
  <c r="BG174" i="3"/>
  <c r="BF177" i="3"/>
  <c r="BG177" i="3"/>
  <c r="BQ177" i="3"/>
  <c r="BP177" i="3"/>
  <c r="BQ174" i="3"/>
  <c r="BP174" i="3"/>
  <c r="BQ173" i="3"/>
  <c r="BP173" i="3"/>
  <c r="BQ164" i="3"/>
  <c r="BP164" i="3"/>
  <c r="BQ159" i="3"/>
  <c r="BP159" i="3"/>
  <c r="BQ132" i="3"/>
  <c r="BP132" i="3"/>
  <c r="BQ118" i="3"/>
  <c r="BP118" i="3"/>
  <c r="BQ113" i="3"/>
  <c r="BP113" i="3"/>
  <c r="BQ104" i="3"/>
  <c r="BP104" i="3"/>
  <c r="BQ101" i="3"/>
  <c r="BP101" i="3"/>
  <c r="BQ100" i="3"/>
  <c r="BP100" i="3"/>
  <c r="BQ99" i="3"/>
  <c r="BP99" i="3"/>
  <c r="BQ86" i="3"/>
  <c r="BP86" i="3"/>
  <c r="BQ84" i="3"/>
  <c r="BP84" i="3"/>
  <c r="BQ82" i="3"/>
  <c r="BP82" i="3"/>
  <c r="BQ81" i="3"/>
  <c r="BP81" i="3"/>
  <c r="BQ80" i="3"/>
  <c r="BP80" i="3"/>
  <c r="BQ78" i="3"/>
  <c r="BP78" i="3"/>
  <c r="BQ71" i="3"/>
  <c r="BP71" i="3"/>
  <c r="BQ65" i="3"/>
  <c r="BP65" i="3"/>
  <c r="BQ64" i="3"/>
  <c r="BP64" i="3"/>
  <c r="BQ59" i="3"/>
  <c r="BP59" i="3"/>
  <c r="BQ57" i="3"/>
  <c r="BP57" i="3"/>
  <c r="BQ55" i="3"/>
  <c r="BP55" i="3"/>
  <c r="BQ53" i="3"/>
  <c r="BP53" i="3"/>
  <c r="BQ46" i="3"/>
  <c r="BP46" i="3"/>
  <c r="BQ42" i="3"/>
  <c r="BP42" i="3"/>
  <c r="BQ34" i="3"/>
  <c r="BP34" i="3"/>
  <c r="BQ33" i="3"/>
  <c r="BP33" i="3"/>
  <c r="BQ27" i="3"/>
  <c r="BP27" i="3"/>
  <c r="AU18" i="3"/>
  <c r="Z192" i="3"/>
  <c r="Z55" i="3"/>
  <c r="Q18" i="3"/>
  <c r="GE195" i="1"/>
  <c r="FU23" i="1"/>
  <c r="FK27" i="1"/>
  <c r="FJ208" i="1" s="1"/>
  <c r="FA27" i="1"/>
  <c r="EQ27" i="1"/>
  <c r="EP209" i="1" s="1"/>
  <c r="DX23" i="1"/>
  <c r="DY23" i="1"/>
  <c r="DX27" i="1"/>
  <c r="DY27" i="1"/>
  <c r="DX28" i="1"/>
  <c r="DY28" i="1"/>
  <c r="DX34" i="1"/>
  <c r="DY34" i="1"/>
  <c r="DX46" i="1"/>
  <c r="DY46" i="1"/>
  <c r="DX50" i="1"/>
  <c r="DY50" i="1"/>
  <c r="DX52" i="1"/>
  <c r="DY52" i="1"/>
  <c r="DX53" i="1"/>
  <c r="DY53" i="1"/>
  <c r="DX57" i="1"/>
  <c r="DY57" i="1"/>
  <c r="DX61" i="1"/>
  <c r="DY61" i="1"/>
  <c r="DX63" i="1"/>
  <c r="DY63" i="1"/>
  <c r="DX64" i="1"/>
  <c r="DY64" i="1"/>
  <c r="DX65" i="1"/>
  <c r="DY65" i="1"/>
  <c r="DX73" i="1"/>
  <c r="DY73" i="1"/>
  <c r="DX76" i="1"/>
  <c r="DY76" i="1"/>
  <c r="DX90" i="1"/>
  <c r="DY90" i="1"/>
  <c r="DX92" i="1"/>
  <c r="DY92" i="1"/>
  <c r="DX100" i="1"/>
  <c r="DY100" i="1"/>
  <c r="DX105" i="1"/>
  <c r="DY105" i="1"/>
  <c r="DX108" i="1"/>
  <c r="DY108" i="1"/>
  <c r="DX113" i="1"/>
  <c r="DY113" i="1"/>
  <c r="DX117" i="1"/>
  <c r="DY117" i="1"/>
  <c r="DX121" i="1"/>
  <c r="DY121" i="1"/>
  <c r="DX125" i="1"/>
  <c r="DY125" i="1"/>
  <c r="DX131" i="1"/>
  <c r="DY131" i="1"/>
  <c r="DX141" i="1"/>
  <c r="DY141" i="1"/>
  <c r="DX142" i="1"/>
  <c r="DY142" i="1"/>
  <c r="DX148" i="1"/>
  <c r="DY148" i="1"/>
  <c r="DX153" i="1"/>
  <c r="DY153" i="1"/>
  <c r="DX156" i="1"/>
  <c r="DY156" i="1"/>
  <c r="DX157" i="1"/>
  <c r="DY157" i="1"/>
  <c r="DX159" i="1"/>
  <c r="DY159" i="1"/>
  <c r="DX163" i="1"/>
  <c r="DY163" i="1"/>
  <c r="DX166" i="1"/>
  <c r="DY166" i="1"/>
  <c r="DX170" i="1"/>
  <c r="DY170" i="1"/>
  <c r="DX171" i="1"/>
  <c r="DY171" i="1"/>
  <c r="DX172" i="1"/>
  <c r="DY172" i="1"/>
  <c r="DX177" i="1"/>
  <c r="DY177" i="1"/>
  <c r="EG16" i="1"/>
  <c r="BE16" i="1"/>
  <c r="BY19" i="1"/>
  <c r="CI14" i="1"/>
  <c r="CI98" i="1"/>
  <c r="CF212" i="1" s="1"/>
  <c r="CG212" i="1" s="1"/>
  <c r="CK98" i="1"/>
  <c r="CI100" i="1"/>
  <c r="CK100" i="1"/>
  <c r="CJ100" i="1"/>
  <c r="CI101" i="1"/>
  <c r="CK101" i="1"/>
  <c r="CJ101" i="1"/>
  <c r="CI111" i="1"/>
  <c r="CK111" i="1"/>
  <c r="CJ111" i="1"/>
  <c r="CI115" i="1"/>
  <c r="CK115" i="1"/>
  <c r="CJ115" i="1"/>
  <c r="CI126" i="1"/>
  <c r="CK126" i="1"/>
  <c r="CJ126" i="1"/>
  <c r="CI134" i="1"/>
  <c r="CK134" i="1"/>
  <c r="CJ134" i="1"/>
  <c r="CI156" i="1"/>
  <c r="CK156" i="1"/>
  <c r="CJ156" i="1"/>
  <c r="CI159" i="1"/>
  <c r="CK159" i="1"/>
  <c r="CJ159" i="1"/>
  <c r="CI161" i="1"/>
  <c r="CK161" i="1"/>
  <c r="CJ161" i="1"/>
  <c r="CI163" i="1"/>
  <c r="CK163" i="1"/>
  <c r="CJ163" i="1"/>
  <c r="CI164" i="1"/>
  <c r="CK164" i="1"/>
  <c r="CJ164" i="1"/>
  <c r="CI172" i="1"/>
  <c r="CK172" i="1"/>
  <c r="CJ172" i="1"/>
  <c r="CI174" i="1"/>
  <c r="CK174" i="1"/>
  <c r="CJ174" i="1"/>
  <c r="CS15" i="1"/>
  <c r="CU15" i="1"/>
  <c r="CT15" i="1"/>
  <c r="CS18" i="1"/>
  <c r="CU18" i="1"/>
  <c r="CT18" i="1"/>
  <c r="CS21" i="1"/>
  <c r="CU21" i="1"/>
  <c r="CT21" i="1"/>
  <c r="CS24" i="1"/>
  <c r="CU24" i="1"/>
  <c r="CT24" i="1"/>
  <c r="CS27" i="1"/>
  <c r="CU27" i="1"/>
  <c r="CT27" i="1"/>
  <c r="CS29" i="1"/>
  <c r="CU29" i="1"/>
  <c r="CT29" i="1"/>
  <c r="CS34" i="1"/>
  <c r="CU34" i="1"/>
  <c r="CT34" i="1"/>
  <c r="CS37" i="1"/>
  <c r="CS41" i="1"/>
  <c r="CU41" i="1"/>
  <c r="CT41" i="1"/>
  <c r="CS42" i="1"/>
  <c r="CU42" i="1"/>
  <c r="CT42" i="1"/>
  <c r="CS46" i="1"/>
  <c r="CU46" i="1"/>
  <c r="CT46" i="1"/>
  <c r="CS49" i="1"/>
  <c r="CU49" i="1"/>
  <c r="CT49" i="1"/>
  <c r="CS53" i="1"/>
  <c r="CU53" i="1"/>
  <c r="CT53" i="1"/>
  <c r="CS57" i="1"/>
  <c r="CU57" i="1"/>
  <c r="CT57" i="1"/>
  <c r="CS71" i="1"/>
  <c r="CU71" i="1"/>
  <c r="CT71" i="1"/>
  <c r="CS78" i="1"/>
  <c r="CU78" i="1"/>
  <c r="CT78" i="1"/>
  <c r="CS80" i="1"/>
  <c r="CU80" i="1"/>
  <c r="CT80" i="1"/>
  <c r="CS81" i="1"/>
  <c r="CU81" i="1"/>
  <c r="CT81" i="1"/>
  <c r="CS82" i="1"/>
  <c r="CU82" i="1"/>
  <c r="CT82" i="1"/>
  <c r="CS88" i="1"/>
  <c r="CU88" i="1"/>
  <c r="CT88" i="1"/>
  <c r="CS91" i="1"/>
  <c r="CU91" i="1"/>
  <c r="CT91" i="1"/>
  <c r="CS94" i="1"/>
  <c r="CU94" i="1"/>
  <c r="CT94" i="1"/>
  <c r="CS98" i="1"/>
  <c r="CU98" i="1"/>
  <c r="CT98" i="1"/>
  <c r="CS100" i="1"/>
  <c r="CU100" i="1"/>
  <c r="CT100" i="1"/>
  <c r="CS101" i="1"/>
  <c r="CU101" i="1"/>
  <c r="CT101" i="1"/>
  <c r="CS113" i="1"/>
  <c r="CU113" i="1"/>
  <c r="CT113" i="1"/>
  <c r="CS115" i="1"/>
  <c r="CU115" i="1"/>
  <c r="CT115" i="1"/>
  <c r="CS122" i="1"/>
  <c r="CU122" i="1"/>
  <c r="CT122" i="1"/>
  <c r="CS126" i="1"/>
  <c r="CU126" i="1"/>
  <c r="CT126" i="1"/>
  <c r="CS127" i="1"/>
  <c r="CU127" i="1"/>
  <c r="CT127" i="1"/>
  <c r="CS128" i="1"/>
  <c r="CU128" i="1"/>
  <c r="CT128" i="1"/>
  <c r="CS129" i="1"/>
  <c r="CU129" i="1"/>
  <c r="CT129" i="1"/>
  <c r="CS132" i="1"/>
  <c r="CU132" i="1"/>
  <c r="CT132" i="1"/>
  <c r="CS130" i="1"/>
  <c r="CU130" i="1"/>
  <c r="CT130" i="1"/>
  <c r="CS131" i="1"/>
  <c r="CU131" i="1"/>
  <c r="CT131" i="1"/>
  <c r="CS144" i="1"/>
  <c r="CU144" i="1"/>
  <c r="CT144" i="1"/>
  <c r="CS149" i="1"/>
  <c r="CU149" i="1"/>
  <c r="CT149" i="1"/>
  <c r="CS150" i="1"/>
  <c r="CU150" i="1"/>
  <c r="CT150" i="1"/>
  <c r="CS159" i="1"/>
  <c r="CU159" i="1"/>
  <c r="CT159" i="1"/>
  <c r="CS163" i="1"/>
  <c r="CU163" i="1"/>
  <c r="CT163" i="1"/>
  <c r="CS164" i="1"/>
  <c r="CU164" i="1"/>
  <c r="CT164" i="1"/>
  <c r="CS168" i="1"/>
  <c r="CU168" i="1"/>
  <c r="CT168" i="1"/>
  <c r="CS174" i="1"/>
  <c r="CU174" i="1"/>
  <c r="CT174" i="1"/>
  <c r="DE27" i="1"/>
  <c r="DD27" i="1"/>
  <c r="DC34" i="1"/>
  <c r="DE34" i="1"/>
  <c r="DD34" i="1"/>
  <c r="DC46" i="1"/>
  <c r="DE46" i="1"/>
  <c r="DD46" i="1"/>
  <c r="DC52" i="1"/>
  <c r="DE52" i="1"/>
  <c r="DD52" i="1"/>
  <c r="DC53" i="1"/>
  <c r="DE53" i="1"/>
  <c r="DD53" i="1"/>
  <c r="DC57" i="1"/>
  <c r="DE57" i="1"/>
  <c r="DD57" i="1"/>
  <c r="DC64" i="1"/>
  <c r="DE64" i="1"/>
  <c r="DD64" i="1"/>
  <c r="DC65" i="1"/>
  <c r="DE65" i="1"/>
  <c r="DD65" i="1"/>
  <c r="DC69" i="1"/>
  <c r="DE69" i="1"/>
  <c r="DD69" i="1"/>
  <c r="DC86" i="1"/>
  <c r="DE86" i="1"/>
  <c r="DD86" i="1"/>
  <c r="DC98" i="1"/>
  <c r="DE98" i="1"/>
  <c r="DD98" i="1"/>
  <c r="DC100" i="1"/>
  <c r="DE100" i="1"/>
  <c r="DD100" i="1"/>
  <c r="DC101" i="1"/>
  <c r="DE101" i="1"/>
  <c r="DD101" i="1"/>
  <c r="DC104" i="1"/>
  <c r="DE104" i="1"/>
  <c r="DD104" i="1"/>
  <c r="DC108" i="1"/>
  <c r="DE108" i="1"/>
  <c r="DD108" i="1"/>
  <c r="DC112" i="1"/>
  <c r="DE112" i="1"/>
  <c r="DD112" i="1"/>
  <c r="DC113" i="1"/>
  <c r="DE113" i="1"/>
  <c r="DD113" i="1"/>
  <c r="DC119" i="1"/>
  <c r="DE119" i="1"/>
  <c r="DD119" i="1"/>
  <c r="DC157" i="1"/>
  <c r="DE157" i="1"/>
  <c r="DD157" i="1"/>
  <c r="DC159" i="1"/>
  <c r="DE159" i="1"/>
  <c r="DD159" i="1"/>
  <c r="DC160" i="1"/>
  <c r="DE160" i="1"/>
  <c r="DD160" i="1"/>
  <c r="DC166" i="1"/>
  <c r="DE166" i="1"/>
  <c r="DD166" i="1"/>
  <c r="DC171" i="1"/>
  <c r="DE171" i="1"/>
  <c r="DD171" i="1"/>
  <c r="DC174" i="1"/>
  <c r="DE174" i="1"/>
  <c r="DD174" i="1"/>
  <c r="DC181" i="1"/>
  <c r="DC178" i="1"/>
  <c r="DE178" i="1"/>
  <c r="DD178" i="1"/>
  <c r="DC179" i="1"/>
  <c r="DE179" i="1"/>
  <c r="DD179" i="1"/>
  <c r="DC189" i="1"/>
  <c r="DE23" i="1"/>
  <c r="DD23" i="1"/>
  <c r="DM16" i="1"/>
  <c r="DO16" i="1"/>
  <c r="DN16" i="1"/>
  <c r="DM28" i="1"/>
  <c r="DO28" i="1"/>
  <c r="DN28" i="1"/>
  <c r="DM29" i="1"/>
  <c r="DO29" i="1"/>
  <c r="DN29" i="1"/>
  <c r="DM34" i="1"/>
  <c r="DO34" i="1"/>
  <c r="DN34" i="1"/>
  <c r="DM37" i="1"/>
  <c r="DM40" i="1"/>
  <c r="DO40" i="1"/>
  <c r="DN40" i="1"/>
  <c r="DM41" i="1"/>
  <c r="DO41" i="1"/>
  <c r="DN41" i="1"/>
  <c r="DM43" i="1"/>
  <c r="DO43" i="1"/>
  <c r="DN43" i="1"/>
  <c r="DM44" i="1"/>
  <c r="DO44" i="1"/>
  <c r="DN44" i="1"/>
  <c r="DM46" i="1"/>
  <c r="DO46" i="1"/>
  <c r="DN46" i="1"/>
  <c r="DM49" i="1"/>
  <c r="DO49" i="1"/>
  <c r="DN49" i="1"/>
  <c r="DM50" i="1"/>
  <c r="DO50" i="1"/>
  <c r="DN50" i="1"/>
  <c r="DM54" i="1"/>
  <c r="DO54" i="1"/>
  <c r="DN54" i="1"/>
  <c r="DM57" i="1"/>
  <c r="DO57" i="1"/>
  <c r="DN57" i="1"/>
  <c r="DM59" i="1"/>
  <c r="DO59" i="1"/>
  <c r="DN59" i="1"/>
  <c r="DM71" i="1"/>
  <c r="DO71" i="1"/>
  <c r="DN71" i="1"/>
  <c r="DM77" i="1"/>
  <c r="DO77" i="1"/>
  <c r="DN77" i="1"/>
  <c r="DM79" i="1"/>
  <c r="DO79" i="1"/>
  <c r="DN79" i="1"/>
  <c r="DM82" i="1"/>
  <c r="DO82" i="1"/>
  <c r="DN82" i="1"/>
  <c r="DM100" i="1"/>
  <c r="DO100" i="1"/>
  <c r="DN100" i="1"/>
  <c r="DM101" i="1"/>
  <c r="DO101" i="1"/>
  <c r="DN101" i="1"/>
  <c r="DM121" i="1"/>
  <c r="DO121" i="1"/>
  <c r="DN121" i="1"/>
  <c r="DM128" i="1"/>
  <c r="DO128" i="1"/>
  <c r="DN128" i="1"/>
  <c r="DM159" i="1"/>
  <c r="DO159" i="1"/>
  <c r="DN159" i="1"/>
  <c r="DM164" i="1"/>
  <c r="DO164" i="1"/>
  <c r="DN164" i="1"/>
  <c r="DM165" i="1"/>
  <c r="DO165" i="1"/>
  <c r="DN165" i="1"/>
  <c r="DM168" i="1"/>
  <c r="DO168" i="1"/>
  <c r="DN168" i="1"/>
  <c r="DM172" i="1"/>
  <c r="DO172" i="1"/>
  <c r="DN172" i="1"/>
  <c r="DM174" i="1"/>
  <c r="DO174" i="1"/>
  <c r="DN174" i="1"/>
  <c r="DM170" i="1"/>
  <c r="DO170" i="1"/>
  <c r="DN170" i="1"/>
  <c r="BF16" i="1"/>
  <c r="BG16" i="1"/>
  <c r="BF21" i="1"/>
  <c r="BG21" i="1"/>
  <c r="BF22" i="1"/>
  <c r="BG22" i="1"/>
  <c r="BF23" i="1"/>
  <c r="BG23" i="1"/>
  <c r="BF29" i="1"/>
  <c r="BG29" i="1"/>
  <c r="BF34" i="1"/>
  <c r="BG34" i="1"/>
  <c r="BF41" i="1"/>
  <c r="BG41" i="1"/>
  <c r="BF42" i="1"/>
  <c r="BG42" i="1"/>
  <c r="BF46" i="1"/>
  <c r="BG46" i="1"/>
  <c r="BF49" i="1"/>
  <c r="BG49" i="1"/>
  <c r="BF50" i="1"/>
  <c r="BG50" i="1"/>
  <c r="BF53" i="1"/>
  <c r="BG53" i="1"/>
  <c r="BF57" i="1"/>
  <c r="BG57" i="1"/>
  <c r="BF59" i="1"/>
  <c r="BG59" i="1"/>
  <c r="BF64" i="1"/>
  <c r="BG64" i="1"/>
  <c r="BF65" i="1"/>
  <c r="BG65" i="1"/>
  <c r="BF71" i="1"/>
  <c r="BG71" i="1"/>
  <c r="BF73" i="1"/>
  <c r="BG73" i="1"/>
  <c r="BF79" i="1"/>
  <c r="BG79" i="1"/>
  <c r="BF81" i="1"/>
  <c r="BG81" i="1"/>
  <c r="BF86" i="1"/>
  <c r="BG86" i="1"/>
  <c r="BF98" i="1"/>
  <c r="BG98" i="1"/>
  <c r="BF99" i="1"/>
  <c r="BG99" i="1"/>
  <c r="BF100" i="1"/>
  <c r="BG100" i="1"/>
  <c r="BF101" i="1"/>
  <c r="BG101" i="1"/>
  <c r="BF104" i="1"/>
  <c r="BG104" i="1"/>
  <c r="BF106" i="1"/>
  <c r="BG106" i="1"/>
  <c r="BF112" i="1"/>
  <c r="BG112" i="1"/>
  <c r="BF113" i="1"/>
  <c r="BG113" i="1"/>
  <c r="BF114" i="1"/>
  <c r="BG114" i="1"/>
  <c r="BF115" i="1"/>
  <c r="BG115" i="1"/>
  <c r="BF117" i="1"/>
  <c r="BG117" i="1"/>
  <c r="BF124" i="1"/>
  <c r="BG124" i="1"/>
  <c r="BF130" i="1"/>
  <c r="BG130" i="1"/>
  <c r="BF141" i="1"/>
  <c r="BG141" i="1"/>
  <c r="BF159" i="1"/>
  <c r="BG159" i="1"/>
  <c r="BF160" i="1"/>
  <c r="BG160" i="1"/>
  <c r="BF162" i="1"/>
  <c r="BG162" i="1"/>
  <c r="BF163" i="1"/>
  <c r="BG163" i="1"/>
  <c r="BF168" i="1"/>
  <c r="BG168" i="1"/>
  <c r="BF172" i="1"/>
  <c r="BG172" i="1"/>
  <c r="BF174" i="1"/>
  <c r="BG174" i="1"/>
  <c r="BF177" i="1"/>
  <c r="BG177" i="1"/>
  <c r="BZ19" i="1"/>
  <c r="CA19" i="1"/>
  <c r="BZ20" i="1"/>
  <c r="CA20" i="1"/>
  <c r="BZ22" i="1"/>
  <c r="CA22" i="1"/>
  <c r="BZ23" i="1"/>
  <c r="CA23" i="1"/>
  <c r="BZ29" i="1"/>
  <c r="CA29" i="1"/>
  <c r="BZ34" i="1"/>
  <c r="CA34" i="1"/>
  <c r="BZ38" i="1"/>
  <c r="CA38" i="1"/>
  <c r="BZ39" i="1"/>
  <c r="CA39" i="1"/>
  <c r="BZ40" i="1"/>
  <c r="CA40" i="1"/>
  <c r="BZ44" i="1"/>
  <c r="CA44" i="1"/>
  <c r="BZ48" i="1"/>
  <c r="CA48" i="1"/>
  <c r="BZ51" i="1"/>
  <c r="CA51" i="1"/>
  <c r="BZ53" i="1"/>
  <c r="CA53" i="1"/>
  <c r="BZ59" i="1"/>
  <c r="CA59" i="1"/>
  <c r="BZ60" i="1"/>
  <c r="CA60" i="1"/>
  <c r="BZ61" i="1"/>
  <c r="CA61" i="1"/>
  <c r="BZ63" i="1"/>
  <c r="CA63" i="1"/>
  <c r="BZ64" i="1"/>
  <c r="CA64" i="1"/>
  <c r="BZ66" i="1"/>
  <c r="CA66" i="1"/>
  <c r="BZ69" i="1"/>
  <c r="CA69" i="1"/>
  <c r="BZ75" i="1"/>
  <c r="CA75" i="1"/>
  <c r="BZ90" i="1"/>
  <c r="CA90" i="1"/>
  <c r="BZ100" i="1"/>
  <c r="CA100" i="1"/>
  <c r="BZ103" i="1"/>
  <c r="CA103" i="1"/>
  <c r="BZ108" i="1"/>
  <c r="CA108" i="1"/>
  <c r="BZ113" i="1"/>
  <c r="CA113" i="1"/>
  <c r="BZ115" i="1"/>
  <c r="CA115" i="1"/>
  <c r="BZ117" i="1"/>
  <c r="CA117" i="1"/>
  <c r="BZ119" i="1"/>
  <c r="CA119" i="1"/>
  <c r="BZ123" i="1"/>
  <c r="CA123" i="1"/>
  <c r="BZ131" i="1"/>
  <c r="CA131" i="1"/>
  <c r="BZ137" i="1"/>
  <c r="CA137" i="1"/>
  <c r="BZ158" i="1"/>
  <c r="CA158" i="1"/>
  <c r="BZ159" i="1"/>
  <c r="CA159" i="1"/>
  <c r="BZ161" i="1"/>
  <c r="CA161" i="1"/>
  <c r="BZ174" i="1"/>
  <c r="CA174" i="1"/>
  <c r="CJ14" i="1"/>
  <c r="CK14" i="1"/>
  <c r="CJ22" i="1"/>
  <c r="CK22" i="1"/>
  <c r="CJ27" i="1"/>
  <c r="CK27" i="1"/>
  <c r="CJ29" i="1"/>
  <c r="CK29" i="1"/>
  <c r="CJ31" i="1"/>
  <c r="CK31" i="1"/>
  <c r="CJ34" i="1"/>
  <c r="CK34" i="1"/>
  <c r="CJ41" i="1"/>
  <c r="CK41" i="1"/>
  <c r="CJ44" i="1"/>
  <c r="CK44" i="1"/>
  <c r="CJ46" i="1"/>
  <c r="CK46" i="1"/>
  <c r="CJ49" i="1"/>
  <c r="CK49" i="1"/>
  <c r="CJ50" i="1"/>
  <c r="CK50" i="1"/>
  <c r="CJ53" i="1"/>
  <c r="CK53" i="1"/>
  <c r="CJ57" i="1"/>
  <c r="CK57" i="1"/>
  <c r="CJ68" i="1"/>
  <c r="CK68" i="1"/>
  <c r="CJ71" i="1"/>
  <c r="CK71" i="1"/>
  <c r="CJ80" i="1"/>
  <c r="CK80" i="1"/>
  <c r="CJ81" i="1"/>
  <c r="CK81" i="1"/>
  <c r="CJ82" i="1"/>
  <c r="CK82" i="1"/>
  <c r="CJ86" i="1"/>
  <c r="CK86" i="1"/>
  <c r="CJ92" i="1"/>
  <c r="CK92" i="1"/>
  <c r="CJ96" i="1"/>
  <c r="CK96" i="1"/>
  <c r="CJ98" i="1"/>
  <c r="DW23" i="1"/>
  <c r="BO202" i="1"/>
  <c r="AS194" i="1"/>
  <c r="AR194" i="1"/>
  <c r="AQ194" i="1"/>
  <c r="AI194" i="1"/>
  <c r="AH194" i="1"/>
  <c r="AG194" i="1"/>
  <c r="Y194" i="1"/>
  <c r="X194" i="1"/>
  <c r="W194" i="1"/>
  <c r="O194" i="1"/>
  <c r="N194" i="1"/>
  <c r="M194" i="1"/>
  <c r="BN193" i="1"/>
  <c r="AT193" i="1"/>
  <c r="AJ193" i="1"/>
  <c r="P193" i="1"/>
  <c r="BN192" i="1"/>
  <c r="AT192" i="1"/>
  <c r="AJ192" i="1"/>
  <c r="P192" i="1"/>
  <c r="BN191" i="1"/>
  <c r="AT191" i="1"/>
  <c r="AJ191" i="1"/>
  <c r="P191" i="1"/>
  <c r="BN190" i="1"/>
  <c r="AT190" i="1"/>
  <c r="AJ190" i="1"/>
  <c r="Z190" i="1"/>
  <c r="P190" i="1"/>
  <c r="BN189" i="1"/>
  <c r="AT189" i="1"/>
  <c r="AJ189" i="1"/>
  <c r="P189" i="1"/>
  <c r="BN188" i="1"/>
  <c r="AJ188" i="1"/>
  <c r="BN179" i="1"/>
  <c r="AJ179" i="1"/>
  <c r="BN177" i="1"/>
  <c r="AT177" i="1"/>
  <c r="AJ176" i="1"/>
  <c r="AT175" i="1"/>
  <c r="P154" i="1"/>
  <c r="P164" i="1"/>
  <c r="BN174" i="1"/>
  <c r="AT174" i="1"/>
  <c r="AJ174" i="1"/>
  <c r="Z174" i="1"/>
  <c r="P174" i="1"/>
  <c r="BN173" i="1"/>
  <c r="AT173" i="1"/>
  <c r="AJ172" i="1"/>
  <c r="BN171" i="1"/>
  <c r="BN170" i="1"/>
  <c r="AJ170" i="1"/>
  <c r="BN166" i="1"/>
  <c r="AJ166" i="1"/>
  <c r="BN165" i="1"/>
  <c r="AJ165" i="1"/>
  <c r="AT164" i="1"/>
  <c r="AJ164" i="1"/>
  <c r="BN160" i="1"/>
  <c r="AJ160" i="1"/>
  <c r="Z160" i="1"/>
  <c r="BN159" i="1"/>
  <c r="AJ159" i="1"/>
  <c r="Z159" i="1"/>
  <c r="P159" i="1"/>
  <c r="BN158" i="1"/>
  <c r="Z158" i="1"/>
  <c r="Z156" i="1"/>
  <c r="Z155" i="1"/>
  <c r="BN153" i="1"/>
  <c r="AJ147" i="1"/>
  <c r="Z141" i="1"/>
  <c r="BN132" i="1"/>
  <c r="AT128" i="1"/>
  <c r="Z124" i="1"/>
  <c r="AT122" i="1"/>
  <c r="AJ120" i="1"/>
  <c r="BN118" i="1"/>
  <c r="AJ118" i="1"/>
  <c r="Z118" i="1"/>
  <c r="P118" i="1"/>
  <c r="BN117" i="1"/>
  <c r="AJ116" i="1"/>
  <c r="AT115" i="1"/>
  <c r="AJ115" i="1"/>
  <c r="BN113" i="1"/>
  <c r="AJ113" i="1"/>
  <c r="Z113" i="1"/>
  <c r="P113" i="1"/>
  <c r="BN112" i="1"/>
  <c r="AJ112" i="1"/>
  <c r="Z112" i="1"/>
  <c r="P112" i="1"/>
  <c r="Z110" i="1"/>
  <c r="AJ108" i="1"/>
  <c r="Z108" i="1"/>
  <c r="BN104" i="1"/>
  <c r="AJ104" i="1"/>
  <c r="Z104" i="1"/>
  <c r="BN101" i="1"/>
  <c r="AT101" i="1"/>
  <c r="AJ101" i="1"/>
  <c r="Z101" i="1"/>
  <c r="P101" i="1"/>
  <c r="BN100" i="1"/>
  <c r="AT100" i="1"/>
  <c r="AJ100" i="1"/>
  <c r="Z100" i="1"/>
  <c r="P100" i="1"/>
  <c r="BN99" i="1"/>
  <c r="AT99" i="1"/>
  <c r="P99" i="1"/>
  <c r="BN98" i="1"/>
  <c r="AT98" i="1"/>
  <c r="Z98" i="1"/>
  <c r="Z97" i="1"/>
  <c r="BN95" i="1"/>
  <c r="AJ95" i="1"/>
  <c r="BN94" i="1"/>
  <c r="Z91" i="1"/>
  <c r="BN90" i="1"/>
  <c r="AT86" i="1"/>
  <c r="AJ86" i="1"/>
  <c r="Z86" i="1"/>
  <c r="P86" i="1"/>
  <c r="BN84" i="1"/>
  <c r="AT82" i="1"/>
  <c r="P82" i="1"/>
  <c r="BN81" i="1"/>
  <c r="Z81" i="1"/>
  <c r="BN80" i="1"/>
  <c r="AT79" i="1"/>
  <c r="AJ79" i="1"/>
  <c r="Z79" i="1"/>
  <c r="BN78" i="1"/>
  <c r="AT78" i="1"/>
  <c r="P78" i="1"/>
  <c r="AT75" i="1"/>
  <c r="Z75" i="1"/>
  <c r="BN73" i="1"/>
  <c r="AJ72" i="1"/>
  <c r="BN71" i="1"/>
  <c r="AT71" i="1"/>
  <c r="P71" i="1"/>
  <c r="AJ68" i="1"/>
  <c r="Z67" i="1"/>
  <c r="Z66" i="1"/>
  <c r="BN65" i="1"/>
  <c r="AT65" i="1"/>
  <c r="AJ65" i="1"/>
  <c r="Z65" i="1"/>
  <c r="BN64" i="1"/>
  <c r="AJ64" i="1"/>
  <c r="Z64" i="1"/>
  <c r="P61" i="1"/>
  <c r="BN59" i="1"/>
  <c r="AJ59" i="1"/>
  <c r="Z59" i="1"/>
  <c r="P59" i="1"/>
  <c r="AT58" i="1"/>
  <c r="AJ58" i="1"/>
  <c r="Z57" i="1"/>
  <c r="P57" i="1"/>
  <c r="AJ56" i="1"/>
  <c r="BN55" i="1"/>
  <c r="AT55" i="1"/>
  <c r="AJ55" i="1"/>
  <c r="P55" i="1"/>
  <c r="AT54" i="1"/>
  <c r="BN53" i="1"/>
  <c r="AT53" i="1"/>
  <c r="AJ53" i="1"/>
  <c r="Z53" i="1"/>
  <c r="AJ52" i="1"/>
  <c r="BN50" i="1"/>
  <c r="AJ50" i="1"/>
  <c r="Z50" i="1"/>
  <c r="P50" i="1"/>
  <c r="AJ49" i="1"/>
  <c r="BN47" i="1"/>
  <c r="BN46" i="1"/>
  <c r="AT46" i="1"/>
  <c r="AJ46" i="1"/>
  <c r="Z46" i="1"/>
  <c r="P46" i="1"/>
  <c r="Z45" i="1"/>
  <c r="AT44" i="1"/>
  <c r="AJ44" i="1"/>
  <c r="BN43" i="1"/>
  <c r="AT43" i="1"/>
  <c r="AJ43" i="1"/>
  <c r="Z43" i="1"/>
  <c r="BN42" i="1"/>
  <c r="AT42" i="1"/>
  <c r="AT41" i="1"/>
  <c r="AJ41" i="1"/>
  <c r="P41" i="1"/>
  <c r="AT39" i="1"/>
  <c r="AT38" i="1"/>
  <c r="AT37" i="1"/>
  <c r="Z35" i="1"/>
  <c r="BN34" i="1"/>
  <c r="AT34" i="1"/>
  <c r="AJ34" i="1"/>
  <c r="Z34" i="1"/>
  <c r="P34" i="1"/>
  <c r="AJ29" i="1"/>
  <c r="P28" i="1"/>
  <c r="BN27" i="1"/>
  <c r="AJ27" i="1"/>
  <c r="P25" i="1"/>
  <c r="BN23" i="1"/>
  <c r="Z23" i="1"/>
  <c r="P23" i="1"/>
  <c r="BN22" i="1"/>
  <c r="AJ22" i="1"/>
  <c r="Z22" i="1"/>
  <c r="AT21" i="1"/>
  <c r="P21" i="1"/>
  <c r="AJ20" i="1"/>
  <c r="Z20" i="1"/>
  <c r="AJ19" i="1"/>
  <c r="AT18" i="1"/>
  <c r="P18" i="1"/>
  <c r="BN16" i="1"/>
  <c r="GO194" i="1" l="1"/>
  <c r="DB206" i="1"/>
  <c r="DB209" i="1"/>
  <c r="FJ209" i="1"/>
  <c r="GC216" i="1"/>
  <c r="BD209" i="1"/>
  <c r="GN209" i="1"/>
  <c r="EZ211" i="3"/>
  <c r="FA211" i="3" s="1"/>
  <c r="DL207" i="3"/>
  <c r="EF207" i="3"/>
  <c r="BY192" i="3"/>
  <c r="BD210" i="3"/>
  <c r="BE210" i="3" s="1"/>
  <c r="AK192" i="3"/>
  <c r="EZ210" i="3"/>
  <c r="FA210" i="3" s="1"/>
  <c r="CI192" i="3"/>
  <c r="GY214" i="3"/>
  <c r="CH207" i="3"/>
  <c r="AH210" i="3"/>
  <c r="AI210" i="3" s="1"/>
  <c r="GW214" i="3"/>
  <c r="BD206" i="3"/>
  <c r="BD207" i="3"/>
  <c r="EZ206" i="3"/>
  <c r="EZ207" i="3"/>
  <c r="BN207" i="3"/>
  <c r="CR206" i="3"/>
  <c r="BX206" i="3"/>
  <c r="EX211" i="3"/>
  <c r="EY211" i="3" s="1"/>
  <c r="AJ207" i="3"/>
  <c r="DV207" i="3"/>
  <c r="EZ203" i="3"/>
  <c r="BE192" i="3"/>
  <c r="EX210" i="3"/>
  <c r="EY210" i="3" s="1"/>
  <c r="BX207" i="3"/>
  <c r="CP211" i="3"/>
  <c r="CQ211" i="3" s="1"/>
  <c r="BO192" i="3"/>
  <c r="CR207" i="3"/>
  <c r="BN205" i="3"/>
  <c r="EO214" i="3"/>
  <c r="FJ207" i="3"/>
  <c r="GL211" i="3"/>
  <c r="GM211" i="3" s="1"/>
  <c r="GM214" i="3" s="1"/>
  <c r="GN207" i="3"/>
  <c r="AJ206" i="3"/>
  <c r="AT207" i="3"/>
  <c r="GD207" i="3"/>
  <c r="CH206" i="3"/>
  <c r="FT207" i="3"/>
  <c r="DB207" i="3"/>
  <c r="P207" i="3"/>
  <c r="CS192" i="3"/>
  <c r="EQ214" i="3"/>
  <c r="EZ205" i="3"/>
  <c r="DL209" i="1"/>
  <c r="BX209" i="1"/>
  <c r="DV209" i="1"/>
  <c r="GE216" i="1"/>
  <c r="AT204" i="1"/>
  <c r="AJ204" i="1"/>
  <c r="CH209" i="1"/>
  <c r="FT209" i="1"/>
  <c r="EZ207" i="1"/>
  <c r="EZ209" i="1"/>
  <c r="BN204" i="1"/>
  <c r="DB205" i="1"/>
  <c r="CR209" i="1"/>
  <c r="EF209" i="1"/>
  <c r="Q192" i="3"/>
  <c r="P206" i="3"/>
  <c r="P205" i="3"/>
  <c r="AU192" i="3"/>
  <c r="AT206" i="3"/>
  <c r="AT205" i="3"/>
  <c r="DV206" i="3"/>
  <c r="DV205" i="3"/>
  <c r="DB206" i="3"/>
  <c r="DB205" i="3"/>
  <c r="DL206" i="3"/>
  <c r="DL205" i="3"/>
  <c r="GD206" i="3"/>
  <c r="GD205" i="3"/>
  <c r="EF205" i="3"/>
  <c r="GN205" i="3"/>
  <c r="CR205" i="3"/>
  <c r="CH205" i="3"/>
  <c r="BX205" i="3"/>
  <c r="BD205" i="3"/>
  <c r="AJ205" i="3"/>
  <c r="GN206" i="3"/>
  <c r="FT205" i="3"/>
  <c r="FJ206" i="3"/>
  <c r="FJ205" i="3"/>
  <c r="EF206" i="3"/>
  <c r="BN206" i="3"/>
  <c r="DB208" i="1"/>
  <c r="GN208" i="1"/>
  <c r="EZ208" i="1"/>
  <c r="CH208" i="1"/>
  <c r="BX208" i="1"/>
  <c r="DW194" i="1"/>
  <c r="DV208" i="1"/>
  <c r="DV207" i="1"/>
  <c r="BB213" i="1"/>
  <c r="BC213" i="1" s="1"/>
  <c r="BD207" i="1"/>
  <c r="EG194" i="1"/>
  <c r="EF207" i="1"/>
  <c r="EP212" i="1"/>
  <c r="EQ212" i="1" s="1"/>
  <c r="EP207" i="1"/>
  <c r="FU194" i="1"/>
  <c r="FT208" i="1"/>
  <c r="FT207" i="1"/>
  <c r="DL208" i="1"/>
  <c r="DL207" i="1"/>
  <c r="CR208" i="1"/>
  <c r="CR207" i="1"/>
  <c r="GN207" i="1"/>
  <c r="FJ207" i="1"/>
  <c r="DB207" i="1"/>
  <c r="CH207" i="1"/>
  <c r="BX207" i="1"/>
  <c r="EP208" i="1"/>
  <c r="EF208" i="1"/>
  <c r="BD208" i="1"/>
  <c r="AT210" i="3"/>
  <c r="AU210" i="3" s="1"/>
  <c r="CP210" i="3"/>
  <c r="CQ210" i="3" s="1"/>
  <c r="GB211" i="3"/>
  <c r="GC211" i="3" s="1"/>
  <c r="ED211" i="3"/>
  <c r="EE211" i="3" s="1"/>
  <c r="EE214" i="3" s="1"/>
  <c r="CH210" i="3"/>
  <c r="CI210" i="3" s="1"/>
  <c r="BV210" i="3"/>
  <c r="BW210" i="3" s="1"/>
  <c r="BV211" i="3"/>
  <c r="BW211" i="3" s="1"/>
  <c r="BL211" i="3"/>
  <c r="BM211" i="3" s="1"/>
  <c r="BM214" i="3" s="1"/>
  <c r="BB210" i="3"/>
  <c r="BC210" i="3" s="1"/>
  <c r="AR211" i="3"/>
  <c r="AS211" i="3" s="1"/>
  <c r="AJ210" i="3"/>
  <c r="AK210" i="3" s="1"/>
  <c r="AH211" i="3"/>
  <c r="AI211" i="3" s="1"/>
  <c r="AI214" i="3" s="1"/>
  <c r="X210" i="3"/>
  <c r="Y210" i="3" s="1"/>
  <c r="Z210" i="3"/>
  <c r="AA210" i="3" s="1"/>
  <c r="X211" i="3"/>
  <c r="Y211" i="3" s="1"/>
  <c r="DJ213" i="1"/>
  <c r="DK213" i="1" s="1"/>
  <c r="CZ213" i="1"/>
  <c r="DA213" i="1" s="1"/>
  <c r="CP213" i="1"/>
  <c r="CQ213" i="1" s="1"/>
  <c r="CH212" i="1"/>
  <c r="CI212" i="1" s="1"/>
  <c r="DT210" i="3"/>
  <c r="DU210" i="3" s="1"/>
  <c r="DV210" i="3"/>
  <c r="DW210" i="3" s="1"/>
  <c r="DJ210" i="3"/>
  <c r="DK210" i="3" s="1"/>
  <c r="DL210" i="3"/>
  <c r="DM210" i="3" s="1"/>
  <c r="CZ210" i="3"/>
  <c r="DA210" i="3" s="1"/>
  <c r="DB210" i="3"/>
  <c r="DC210" i="3" s="1"/>
  <c r="CR210" i="3"/>
  <c r="CS210" i="3" s="1"/>
  <c r="GB210" i="3"/>
  <c r="GC210" i="3" s="1"/>
  <c r="GC214" i="3" s="1"/>
  <c r="GD210" i="3"/>
  <c r="GE210" i="3" s="1"/>
  <c r="EF212" i="1"/>
  <c r="EG212" i="1" s="1"/>
  <c r="N210" i="3"/>
  <c r="O210" i="3" s="1"/>
  <c r="P210" i="3"/>
  <c r="Q210" i="3" s="1"/>
  <c r="GN213" i="1"/>
  <c r="GO213" i="1" s="1"/>
  <c r="GO216" i="1" s="1"/>
  <c r="DT213" i="1"/>
  <c r="DU213" i="1" s="1"/>
  <c r="CF213" i="1"/>
  <c r="CG213" i="1" s="1"/>
  <c r="CG216" i="1" s="1"/>
  <c r="BX212" i="1"/>
  <c r="BY212" i="1" s="1"/>
  <c r="BV213" i="1"/>
  <c r="BW213" i="1" s="1"/>
  <c r="BW216" i="1" s="1"/>
  <c r="BD212" i="1"/>
  <c r="BE212" i="1" s="1"/>
  <c r="BB212" i="1"/>
  <c r="BC212" i="1" s="1"/>
  <c r="Y214" i="3"/>
  <c r="AS214" i="3"/>
  <c r="GN211" i="3"/>
  <c r="GO211" i="3" s="1"/>
  <c r="GO214" i="3" s="1"/>
  <c r="FJ211" i="3"/>
  <c r="FK211" i="3" s="1"/>
  <c r="FK214" i="3" s="1"/>
  <c r="FH211" i="3"/>
  <c r="FI211" i="3" s="1"/>
  <c r="FI214" i="3" s="1"/>
  <c r="EF211" i="3"/>
  <c r="EG211" i="3" s="1"/>
  <c r="EG214" i="3" s="1"/>
  <c r="DV211" i="3"/>
  <c r="DW211" i="3" s="1"/>
  <c r="DT211" i="3"/>
  <c r="DU211" i="3" s="1"/>
  <c r="DL211" i="3"/>
  <c r="DM211" i="3" s="1"/>
  <c r="DJ211" i="3"/>
  <c r="DK211" i="3" s="1"/>
  <c r="DB211" i="3"/>
  <c r="DC211" i="3" s="1"/>
  <c r="CZ211" i="3"/>
  <c r="DA211" i="3" s="1"/>
  <c r="CR211" i="3"/>
  <c r="CS211" i="3" s="1"/>
  <c r="CH211" i="3"/>
  <c r="CI211" i="3" s="1"/>
  <c r="CI214" i="3" s="1"/>
  <c r="CF211" i="3"/>
  <c r="CG211" i="3" s="1"/>
  <c r="CG214" i="3" s="1"/>
  <c r="BX211" i="3"/>
  <c r="BY211" i="3" s="1"/>
  <c r="BN211" i="3"/>
  <c r="BO211" i="3" s="1"/>
  <c r="BO214" i="3" s="1"/>
  <c r="BD211" i="3"/>
  <c r="BE211" i="3" s="1"/>
  <c r="BB211" i="3"/>
  <c r="BC211" i="3" s="1"/>
  <c r="AT211" i="3"/>
  <c r="AU211" i="3" s="1"/>
  <c r="AJ211" i="3"/>
  <c r="AK211" i="3" s="1"/>
  <c r="Z211" i="3"/>
  <c r="AA211" i="3" s="1"/>
  <c r="GD211" i="3"/>
  <c r="GE211" i="3" s="1"/>
  <c r="P211" i="3"/>
  <c r="Q211" i="3" s="1"/>
  <c r="N211" i="3"/>
  <c r="O211" i="3" s="1"/>
  <c r="BX210" i="3"/>
  <c r="BY210" i="3" s="1"/>
  <c r="DB215" i="1"/>
  <c r="DC215" i="1" s="1"/>
  <c r="CZ215" i="1"/>
  <c r="DA215" i="1" s="1"/>
  <c r="FA194" i="1"/>
  <c r="EZ212" i="1"/>
  <c r="FA212" i="1" s="1"/>
  <c r="FK194" i="1"/>
  <c r="FJ212" i="1"/>
  <c r="FK212" i="1" s="1"/>
  <c r="DJ212" i="1"/>
  <c r="DK212" i="1" s="1"/>
  <c r="DL212" i="1"/>
  <c r="DM212" i="1" s="1"/>
  <c r="DB212" i="1"/>
  <c r="DC212" i="1" s="1"/>
  <c r="CZ212" i="1"/>
  <c r="DA212" i="1" s="1"/>
  <c r="DA216" i="1" s="1"/>
  <c r="CP212" i="1"/>
  <c r="CQ212" i="1" s="1"/>
  <c r="CQ216" i="1" s="1"/>
  <c r="CR212" i="1"/>
  <c r="CS212" i="1" s="1"/>
  <c r="DU216" i="1"/>
  <c r="GL213" i="1"/>
  <c r="GM213" i="1" s="1"/>
  <c r="GM216" i="1" s="1"/>
  <c r="FT213" i="1"/>
  <c r="FU213" i="1" s="1"/>
  <c r="FU216" i="1" s="1"/>
  <c r="FR213" i="1"/>
  <c r="FS213" i="1" s="1"/>
  <c r="FS216" i="1" s="1"/>
  <c r="FJ213" i="1"/>
  <c r="FK213" i="1" s="1"/>
  <c r="FH213" i="1"/>
  <c r="FI213" i="1" s="1"/>
  <c r="FI216" i="1" s="1"/>
  <c r="EZ213" i="1"/>
  <c r="FA213" i="1" s="1"/>
  <c r="EX213" i="1"/>
  <c r="EY213" i="1" s="1"/>
  <c r="EY216" i="1" s="1"/>
  <c r="EP213" i="1"/>
  <c r="EQ213" i="1" s="1"/>
  <c r="EN213" i="1"/>
  <c r="EO213" i="1" s="1"/>
  <c r="EO216" i="1" s="1"/>
  <c r="EF213" i="1"/>
  <c r="EG213" i="1" s="1"/>
  <c r="ED213" i="1"/>
  <c r="EE213" i="1" s="1"/>
  <c r="EE216" i="1" s="1"/>
  <c r="DV213" i="1"/>
  <c r="DW213" i="1" s="1"/>
  <c r="DW216" i="1" s="1"/>
  <c r="DL213" i="1"/>
  <c r="DM213" i="1" s="1"/>
  <c r="DB213" i="1"/>
  <c r="DC213" i="1" s="1"/>
  <c r="CR213" i="1"/>
  <c r="CS213" i="1" s="1"/>
  <c r="CH213" i="1"/>
  <c r="CI213" i="1" s="1"/>
  <c r="BX213" i="1"/>
  <c r="BY213" i="1" s="1"/>
  <c r="BD213" i="1"/>
  <c r="BE213" i="1" s="1"/>
  <c r="BD203" i="3"/>
  <c r="BD204" i="3"/>
  <c r="AT203" i="3"/>
  <c r="AT204" i="3"/>
  <c r="AJ203" i="3"/>
  <c r="AJ204" i="3"/>
  <c r="P203" i="3"/>
  <c r="P204" i="3"/>
  <c r="EF203" i="3"/>
  <c r="EF204" i="3"/>
  <c r="CR203" i="3"/>
  <c r="CR204" i="3"/>
  <c r="CH203" i="3"/>
  <c r="CH204" i="3"/>
  <c r="DV203" i="3"/>
  <c r="DV204" i="3"/>
  <c r="DL204" i="3"/>
  <c r="DL203" i="3"/>
  <c r="DB204" i="3"/>
  <c r="DB203" i="3"/>
  <c r="EP203" i="3"/>
  <c r="EP204" i="3"/>
  <c r="GX203" i="3"/>
  <c r="GX204" i="3"/>
  <c r="GN203" i="3"/>
  <c r="FJ203" i="3"/>
  <c r="FJ204" i="3"/>
  <c r="GD204" i="3"/>
  <c r="GD203" i="3"/>
  <c r="P204" i="1"/>
  <c r="CH205" i="1"/>
  <c r="CH206" i="1"/>
  <c r="BX205" i="1"/>
  <c r="BX206" i="1"/>
  <c r="BD205" i="1"/>
  <c r="BD206" i="1"/>
  <c r="DL206" i="1"/>
  <c r="DL205" i="1"/>
  <c r="CR206" i="1"/>
  <c r="CR205" i="1"/>
  <c r="DV205" i="1"/>
  <c r="DV206" i="1"/>
  <c r="GN205" i="1"/>
  <c r="GN206" i="1"/>
  <c r="GD205" i="1"/>
  <c r="GD206" i="1"/>
  <c r="FJ205" i="1"/>
  <c r="FJ206" i="1"/>
  <c r="EZ205" i="1"/>
  <c r="EZ206" i="1"/>
  <c r="EP205" i="1"/>
  <c r="EP206" i="1"/>
  <c r="EF205" i="1"/>
  <c r="EF206" i="1"/>
  <c r="GN204" i="3"/>
  <c r="Z202" i="3"/>
  <c r="EG192" i="3"/>
  <c r="BX203" i="3"/>
  <c r="BX204" i="3"/>
  <c r="BN203" i="3"/>
  <c r="BN204" i="3"/>
  <c r="Z204" i="1"/>
  <c r="FT205" i="1"/>
  <c r="FT206" i="1"/>
  <c r="R154" i="1"/>
  <c r="S154" i="1"/>
  <c r="R164" i="1"/>
  <c r="S164" i="1"/>
  <c r="AV37" i="1"/>
  <c r="AW37" i="1"/>
  <c r="BM202" i="1"/>
  <c r="DW192" i="3"/>
  <c r="DM192" i="3"/>
  <c r="DC192" i="3"/>
  <c r="AA55" i="3"/>
  <c r="Z206" i="3" s="1"/>
  <c r="AC55" i="3"/>
  <c r="AB55" i="3"/>
  <c r="EQ194" i="1"/>
  <c r="BQ16" i="1"/>
  <c r="BP16" i="1"/>
  <c r="AW18" i="1"/>
  <c r="AV18" i="1"/>
  <c r="AM19" i="1"/>
  <c r="AL19" i="1"/>
  <c r="AM20" i="1"/>
  <c r="AL20" i="1"/>
  <c r="AW21" i="1"/>
  <c r="AV21" i="1"/>
  <c r="AM22" i="1"/>
  <c r="AL22" i="1"/>
  <c r="BQ22" i="1"/>
  <c r="BP22" i="1"/>
  <c r="BQ23" i="1"/>
  <c r="BP23" i="1"/>
  <c r="AM27" i="1"/>
  <c r="AL27" i="1"/>
  <c r="BQ27" i="1"/>
  <c r="BP27" i="1"/>
  <c r="AM29" i="1"/>
  <c r="AL29" i="1"/>
  <c r="AM34" i="1"/>
  <c r="AL34" i="1"/>
  <c r="AW34" i="1"/>
  <c r="AV34" i="1"/>
  <c r="BQ34" i="1"/>
  <c r="BP34" i="1"/>
  <c r="AW38" i="1"/>
  <c r="AV38" i="1"/>
  <c r="AW39" i="1"/>
  <c r="AV39" i="1"/>
  <c r="AM41" i="1"/>
  <c r="AL41" i="1"/>
  <c r="AW41" i="1"/>
  <c r="AV41" i="1"/>
  <c r="AW42" i="1"/>
  <c r="AV42" i="1"/>
  <c r="BQ42" i="1"/>
  <c r="BP42" i="1"/>
  <c r="AM43" i="1"/>
  <c r="AL43" i="1"/>
  <c r="AW43" i="1"/>
  <c r="AV43" i="1"/>
  <c r="BQ43" i="1"/>
  <c r="BP43" i="1"/>
  <c r="AM44" i="1"/>
  <c r="AL44" i="1"/>
  <c r="AW44" i="1"/>
  <c r="AV44" i="1"/>
  <c r="AM46" i="1"/>
  <c r="AL46" i="1"/>
  <c r="AW46" i="1"/>
  <c r="AV46" i="1"/>
  <c r="BQ46" i="1"/>
  <c r="BP46" i="1"/>
  <c r="BQ47" i="1"/>
  <c r="BP47" i="1"/>
  <c r="AM49" i="1"/>
  <c r="AL49" i="1"/>
  <c r="AM50" i="1"/>
  <c r="AL50" i="1"/>
  <c r="BQ50" i="1"/>
  <c r="BP50" i="1"/>
  <c r="AM52" i="1"/>
  <c r="AL52" i="1"/>
  <c r="AM53" i="1"/>
  <c r="AL53" i="1"/>
  <c r="AW53" i="1"/>
  <c r="AV53" i="1"/>
  <c r="BQ53" i="1"/>
  <c r="BP53" i="1"/>
  <c r="AW54" i="1"/>
  <c r="AV54" i="1"/>
  <c r="AM55" i="1"/>
  <c r="AL55" i="1"/>
  <c r="AW55" i="1"/>
  <c r="AV55" i="1"/>
  <c r="BQ55" i="1"/>
  <c r="BP55" i="1"/>
  <c r="AM56" i="1"/>
  <c r="AL56" i="1"/>
  <c r="AM58" i="1"/>
  <c r="AL58" i="1"/>
  <c r="AW58" i="1"/>
  <c r="AV58" i="1"/>
  <c r="AM59" i="1"/>
  <c r="AL59" i="1"/>
  <c r="BQ59" i="1"/>
  <c r="BP59" i="1"/>
  <c r="AM64" i="1"/>
  <c r="AL64" i="1"/>
  <c r="BQ64" i="1"/>
  <c r="BP64" i="1"/>
  <c r="AM65" i="1"/>
  <c r="AL65" i="1"/>
  <c r="AW65" i="1"/>
  <c r="AV65" i="1"/>
  <c r="BQ65" i="1"/>
  <c r="BP65" i="1"/>
  <c r="AM68" i="1"/>
  <c r="AL68" i="1"/>
  <c r="AW71" i="1"/>
  <c r="AV71" i="1"/>
  <c r="BQ71" i="1"/>
  <c r="BP71" i="1"/>
  <c r="AM72" i="1"/>
  <c r="AL72" i="1"/>
  <c r="BQ73" i="1"/>
  <c r="BP73" i="1"/>
  <c r="AW75" i="1"/>
  <c r="AV75" i="1"/>
  <c r="AW78" i="1"/>
  <c r="AV78" i="1"/>
  <c r="BQ78" i="1"/>
  <c r="BP78" i="1"/>
  <c r="AM79" i="1"/>
  <c r="AL79" i="1"/>
  <c r="AW79" i="1"/>
  <c r="AV79" i="1"/>
  <c r="BQ80" i="1"/>
  <c r="BP80" i="1"/>
  <c r="BQ81" i="1"/>
  <c r="BP81" i="1"/>
  <c r="AW82" i="1"/>
  <c r="AV82" i="1"/>
  <c r="BQ84" i="1"/>
  <c r="BP84" i="1"/>
  <c r="AM86" i="1"/>
  <c r="AL86" i="1"/>
  <c r="AW86" i="1"/>
  <c r="AV86" i="1"/>
  <c r="BQ90" i="1"/>
  <c r="BP90" i="1"/>
  <c r="BQ94" i="1"/>
  <c r="BP94" i="1"/>
  <c r="AM95" i="1"/>
  <c r="AL95" i="1"/>
  <c r="BQ95" i="1"/>
  <c r="BP95" i="1"/>
  <c r="AW98" i="1"/>
  <c r="AV98" i="1"/>
  <c r="BQ98" i="1"/>
  <c r="BP98" i="1"/>
  <c r="AW99" i="1"/>
  <c r="AV99" i="1"/>
  <c r="BQ99" i="1"/>
  <c r="BP99" i="1"/>
  <c r="AM100" i="1"/>
  <c r="AL100" i="1"/>
  <c r="AW100" i="1"/>
  <c r="AV100" i="1"/>
  <c r="BQ100" i="1"/>
  <c r="BP100" i="1"/>
  <c r="AM101" i="1"/>
  <c r="AL101" i="1"/>
  <c r="AW101" i="1"/>
  <c r="AV101" i="1"/>
  <c r="BQ101" i="1"/>
  <c r="BP101" i="1"/>
  <c r="AM104" i="1"/>
  <c r="AL104" i="1"/>
  <c r="BQ104" i="1"/>
  <c r="BP104" i="1"/>
  <c r="AM108" i="1"/>
  <c r="AL108" i="1"/>
  <c r="AM112" i="1"/>
  <c r="AL112" i="1"/>
  <c r="BQ112" i="1"/>
  <c r="BP112" i="1"/>
  <c r="AM113" i="1"/>
  <c r="AL113" i="1"/>
  <c r="BQ113" i="1"/>
  <c r="BP113" i="1"/>
  <c r="AM115" i="1"/>
  <c r="AL115" i="1"/>
  <c r="AW115" i="1"/>
  <c r="AV115" i="1"/>
  <c r="AM116" i="1"/>
  <c r="AL116" i="1"/>
  <c r="BQ117" i="1"/>
  <c r="BP117" i="1"/>
  <c r="AM118" i="1"/>
  <c r="AL118" i="1"/>
  <c r="BQ118" i="1"/>
  <c r="BP118" i="1"/>
  <c r="AM120" i="1"/>
  <c r="AL120" i="1"/>
  <c r="AW122" i="1"/>
  <c r="AV122" i="1"/>
  <c r="AW128" i="1"/>
  <c r="AV128" i="1"/>
  <c r="BQ132" i="1"/>
  <c r="BP132" i="1"/>
  <c r="AM147" i="1"/>
  <c r="AL147" i="1"/>
  <c r="BQ153" i="1"/>
  <c r="BP153" i="1"/>
  <c r="BQ158" i="1"/>
  <c r="BP158" i="1"/>
  <c r="AM159" i="1"/>
  <c r="AL159" i="1"/>
  <c r="BQ159" i="1"/>
  <c r="BP159" i="1"/>
  <c r="AM160" i="1"/>
  <c r="AL160" i="1"/>
  <c r="BQ160" i="1"/>
  <c r="BP160" i="1"/>
  <c r="AM164" i="1"/>
  <c r="AL164" i="1"/>
  <c r="AW164" i="1"/>
  <c r="AV164" i="1"/>
  <c r="AM165" i="1"/>
  <c r="AL165" i="1"/>
  <c r="BQ165" i="1"/>
  <c r="BP165" i="1"/>
  <c r="AM166" i="1"/>
  <c r="AL166" i="1"/>
  <c r="BQ166" i="1"/>
  <c r="BP166" i="1"/>
  <c r="AM170" i="1"/>
  <c r="AL170" i="1"/>
  <c r="BQ170" i="1"/>
  <c r="BP170" i="1"/>
  <c r="BQ171" i="1"/>
  <c r="BP171" i="1"/>
  <c r="AM172" i="1"/>
  <c r="AL172" i="1"/>
  <c r="AW173" i="1"/>
  <c r="AV173" i="1"/>
  <c r="BQ173" i="1"/>
  <c r="BP173" i="1"/>
  <c r="AM174" i="1"/>
  <c r="AL174" i="1"/>
  <c r="AW174" i="1"/>
  <c r="AV174" i="1"/>
  <c r="BQ174" i="1"/>
  <c r="BP174" i="1"/>
  <c r="AW175" i="1"/>
  <c r="AV175" i="1"/>
  <c r="AM176" i="1"/>
  <c r="AL176" i="1"/>
  <c r="AW177" i="1"/>
  <c r="AV177" i="1"/>
  <c r="BQ177" i="1"/>
  <c r="BP177" i="1"/>
  <c r="AM179" i="1"/>
  <c r="AL179" i="1"/>
  <c r="BQ179" i="1"/>
  <c r="BP179" i="1"/>
  <c r="DM194" i="1"/>
  <c r="AC20" i="1"/>
  <c r="AB20" i="1"/>
  <c r="AC22" i="1"/>
  <c r="AB22" i="1"/>
  <c r="AC23" i="1"/>
  <c r="AB23" i="1"/>
  <c r="AC34" i="1"/>
  <c r="AB34" i="1"/>
  <c r="AC35" i="1"/>
  <c r="AB35" i="1"/>
  <c r="AC43" i="1"/>
  <c r="AB43" i="1"/>
  <c r="AC45" i="1"/>
  <c r="AB45" i="1"/>
  <c r="AC46" i="1"/>
  <c r="AB46" i="1"/>
  <c r="AC50" i="1"/>
  <c r="AB50" i="1"/>
  <c r="AC53" i="1"/>
  <c r="AB53" i="1"/>
  <c r="AC57" i="1"/>
  <c r="AB57" i="1"/>
  <c r="AC59" i="1"/>
  <c r="AB59" i="1"/>
  <c r="AC64" i="1"/>
  <c r="AB64" i="1"/>
  <c r="AC65" i="1"/>
  <c r="AB65" i="1"/>
  <c r="AC66" i="1"/>
  <c r="AB66" i="1"/>
  <c r="AC67" i="1"/>
  <c r="AB67" i="1"/>
  <c r="AC75" i="1"/>
  <c r="AB75" i="1"/>
  <c r="AC79" i="1"/>
  <c r="AB79" i="1"/>
  <c r="AC81" i="1"/>
  <c r="AB81" i="1"/>
  <c r="AC86" i="1"/>
  <c r="AB86" i="1"/>
  <c r="AC91" i="1"/>
  <c r="AB91" i="1"/>
  <c r="AC97" i="1"/>
  <c r="AB97" i="1"/>
  <c r="AC98" i="1"/>
  <c r="AB98" i="1"/>
  <c r="AC100" i="1"/>
  <c r="AB100" i="1"/>
  <c r="AC101" i="1"/>
  <c r="AB101" i="1"/>
  <c r="AC104" i="1"/>
  <c r="AB104" i="1"/>
  <c r="AC108" i="1"/>
  <c r="AB108" i="1"/>
  <c r="AC110" i="1"/>
  <c r="AB110" i="1"/>
  <c r="AC112" i="1"/>
  <c r="AB112" i="1"/>
  <c r="AC113" i="1"/>
  <c r="AB113" i="1"/>
  <c r="AC118" i="1"/>
  <c r="AB118" i="1"/>
  <c r="AC124" i="1"/>
  <c r="AB124" i="1"/>
  <c r="AC141" i="1"/>
  <c r="AB141" i="1"/>
  <c r="AC155" i="1"/>
  <c r="AB155" i="1"/>
  <c r="AC156" i="1"/>
  <c r="AB156" i="1"/>
  <c r="AC158" i="1"/>
  <c r="AB158" i="1"/>
  <c r="AC159" i="1"/>
  <c r="AB159" i="1"/>
  <c r="AC160" i="1"/>
  <c r="AB160" i="1"/>
  <c r="AC174" i="1"/>
  <c r="AB174" i="1"/>
  <c r="S18" i="1"/>
  <c r="R18" i="1"/>
  <c r="P195" i="1"/>
  <c r="S21" i="1"/>
  <c r="R21" i="1"/>
  <c r="S23" i="1"/>
  <c r="R23" i="1"/>
  <c r="S25" i="1"/>
  <c r="R25" i="1"/>
  <c r="S28" i="1"/>
  <c r="R28" i="1"/>
  <c r="S34" i="1"/>
  <c r="R34" i="1"/>
  <c r="S41" i="1"/>
  <c r="R41" i="1"/>
  <c r="S46" i="1"/>
  <c r="R46" i="1"/>
  <c r="S50" i="1"/>
  <c r="R50" i="1"/>
  <c r="S55" i="1"/>
  <c r="R55" i="1"/>
  <c r="S57" i="1"/>
  <c r="R57" i="1"/>
  <c r="S59" i="1"/>
  <c r="R59" i="1"/>
  <c r="S61" i="1"/>
  <c r="R61" i="1"/>
  <c r="S71" i="1"/>
  <c r="R71" i="1"/>
  <c r="S78" i="1"/>
  <c r="R78" i="1"/>
  <c r="S82" i="1"/>
  <c r="R82" i="1"/>
  <c r="S86" i="1"/>
  <c r="R86" i="1"/>
  <c r="S99" i="1"/>
  <c r="R99" i="1"/>
  <c r="S100" i="1"/>
  <c r="R100" i="1"/>
  <c r="S101" i="1"/>
  <c r="R101" i="1"/>
  <c r="S112" i="1"/>
  <c r="R112" i="1"/>
  <c r="S113" i="1"/>
  <c r="R113" i="1"/>
  <c r="S118" i="1"/>
  <c r="R118" i="1"/>
  <c r="S159" i="1"/>
  <c r="R159" i="1"/>
  <c r="S174" i="1"/>
  <c r="R174" i="1"/>
  <c r="Q154" i="1"/>
  <c r="BO16" i="1"/>
  <c r="Q18" i="1"/>
  <c r="AU18" i="1"/>
  <c r="AK19" i="1"/>
  <c r="AA20" i="1"/>
  <c r="AK20" i="1"/>
  <c r="Q21" i="1"/>
  <c r="AU21" i="1"/>
  <c r="AA22" i="1"/>
  <c r="AK22" i="1"/>
  <c r="BO22" i="1"/>
  <c r="Q23" i="1"/>
  <c r="AA23" i="1"/>
  <c r="BO23" i="1"/>
  <c r="Q25" i="1"/>
  <c r="AK27" i="1"/>
  <c r="BO27" i="1"/>
  <c r="Q28" i="1"/>
  <c r="AK29" i="1"/>
  <c r="Q34" i="1"/>
  <c r="AA34" i="1"/>
  <c r="AK34" i="1"/>
  <c r="AU34" i="1"/>
  <c r="BO34" i="1"/>
  <c r="AA35" i="1"/>
  <c r="AU37" i="1"/>
  <c r="AU38" i="1"/>
  <c r="AU39" i="1"/>
  <c r="Q41" i="1"/>
  <c r="AK41" i="1"/>
  <c r="AU41" i="1"/>
  <c r="AU42" i="1"/>
  <c r="BO42" i="1"/>
  <c r="AA43" i="1"/>
  <c r="AK43" i="1"/>
  <c r="AU43" i="1"/>
  <c r="BO43" i="1"/>
  <c r="AK44" i="1"/>
  <c r="AU44" i="1"/>
  <c r="AA45" i="1"/>
  <c r="Q46" i="1"/>
  <c r="AA46" i="1"/>
  <c r="AK46" i="1"/>
  <c r="AU46" i="1"/>
  <c r="BO46" i="1"/>
  <c r="BO47" i="1"/>
  <c r="AK49" i="1"/>
  <c r="Q50" i="1"/>
  <c r="AA50" i="1"/>
  <c r="AK50" i="1"/>
  <c r="BO50" i="1"/>
  <c r="AK52" i="1"/>
  <c r="AA53" i="1"/>
  <c r="AK53" i="1"/>
  <c r="AU53" i="1"/>
  <c r="BO53" i="1"/>
  <c r="AU54" i="1"/>
  <c r="Q55" i="1"/>
  <c r="AK55" i="1"/>
  <c r="AU55" i="1"/>
  <c r="BO55" i="1"/>
  <c r="AK56" i="1"/>
  <c r="Q57" i="1"/>
  <c r="AA57" i="1"/>
  <c r="AK58" i="1"/>
  <c r="AU58" i="1"/>
  <c r="Q59" i="1"/>
  <c r="AA59" i="1"/>
  <c r="AK59" i="1"/>
  <c r="BO59" i="1"/>
  <c r="Q61" i="1"/>
  <c r="AA64" i="1"/>
  <c r="AK64" i="1"/>
  <c r="BO64" i="1"/>
  <c r="AA65" i="1"/>
  <c r="AK65" i="1"/>
  <c r="AU65" i="1"/>
  <c r="BO65" i="1"/>
  <c r="AA66" i="1"/>
  <c r="AA67" i="1"/>
  <c r="AK68" i="1"/>
  <c r="Q71" i="1"/>
  <c r="AU71" i="1"/>
  <c r="BO71" i="1"/>
  <c r="AK72" i="1"/>
  <c r="BO73" i="1"/>
  <c r="AA75" i="1"/>
  <c r="AU75" i="1"/>
  <c r="Q78" i="1"/>
  <c r="AU78" i="1"/>
  <c r="BO78" i="1"/>
  <c r="AA79" i="1"/>
  <c r="AK79" i="1"/>
  <c r="AU79" i="1"/>
  <c r="BO80" i="1"/>
  <c r="AA81" i="1"/>
  <c r="BO81" i="1"/>
  <c r="Q82" i="1"/>
  <c r="AU82" i="1"/>
  <c r="BO84" i="1"/>
  <c r="Q86" i="1"/>
  <c r="AA86" i="1"/>
  <c r="AK86" i="1"/>
  <c r="AU86" i="1"/>
  <c r="BO90" i="1"/>
  <c r="AA91" i="1"/>
  <c r="BO94" i="1"/>
  <c r="AK95" i="1"/>
  <c r="BO95" i="1"/>
  <c r="AA97" i="1"/>
  <c r="AA98" i="1"/>
  <c r="AU98" i="1"/>
  <c r="BO98" i="1"/>
  <c r="Q99" i="1"/>
  <c r="AU99" i="1"/>
  <c r="BO99" i="1"/>
  <c r="Q100" i="1"/>
  <c r="AA100" i="1"/>
  <c r="AK100" i="1"/>
  <c r="AU100" i="1"/>
  <c r="BO100" i="1"/>
  <c r="Q101" i="1"/>
  <c r="AA101" i="1"/>
  <c r="AK101" i="1"/>
  <c r="AU101" i="1"/>
  <c r="BO101" i="1"/>
  <c r="AA104" i="1"/>
  <c r="AK104" i="1"/>
  <c r="BO104" i="1"/>
  <c r="AA108" i="1"/>
  <c r="AK108" i="1"/>
  <c r="AA110" i="1"/>
  <c r="Q112" i="1"/>
  <c r="AA112" i="1"/>
  <c r="AK112" i="1"/>
  <c r="BO112" i="1"/>
  <c r="Q113" i="1"/>
  <c r="AA113" i="1"/>
  <c r="AK113" i="1"/>
  <c r="BO113" i="1"/>
  <c r="AK115" i="1"/>
  <c r="AU115" i="1"/>
  <c r="AK116" i="1"/>
  <c r="BO117" i="1"/>
  <c r="Q118" i="1"/>
  <c r="AA118" i="1"/>
  <c r="AK118" i="1"/>
  <c r="BO118" i="1"/>
  <c r="AK120" i="1"/>
  <c r="AU122" i="1"/>
  <c r="AA124" i="1"/>
  <c r="AU128" i="1"/>
  <c r="BO132" i="1"/>
  <c r="AA141" i="1"/>
  <c r="AK147" i="1"/>
  <c r="BO153" i="1"/>
  <c r="AA155" i="1"/>
  <c r="AA156" i="1"/>
  <c r="AA158" i="1"/>
  <c r="BO158" i="1"/>
  <c r="Q159" i="1"/>
  <c r="AA159" i="1"/>
  <c r="AK159" i="1"/>
  <c r="BO159" i="1"/>
  <c r="AA160" i="1"/>
  <c r="AK160" i="1"/>
  <c r="BO160" i="1"/>
  <c r="AK164" i="1"/>
  <c r="AU164" i="1"/>
  <c r="AK165" i="1"/>
  <c r="BO165" i="1"/>
  <c r="AK166" i="1"/>
  <c r="BO166" i="1"/>
  <c r="AK170" i="1"/>
  <c r="BO170" i="1"/>
  <c r="BO171" i="1"/>
  <c r="AK172" i="1"/>
  <c r="AU173" i="1"/>
  <c r="BO173" i="1"/>
  <c r="Q174" i="1"/>
  <c r="AA174" i="1"/>
  <c r="AK174" i="1"/>
  <c r="AU174" i="1"/>
  <c r="BO174" i="1"/>
  <c r="Q164" i="1"/>
  <c r="AU175" i="1"/>
  <c r="AK176" i="1"/>
  <c r="AU177" i="1"/>
  <c r="BO177" i="1"/>
  <c r="AK179" i="1"/>
  <c r="BO179" i="1"/>
  <c r="AK188" i="1"/>
  <c r="BO188" i="1"/>
  <c r="Q189" i="1"/>
  <c r="AK189" i="1"/>
  <c r="AU189" i="1"/>
  <c r="BO189" i="1"/>
  <c r="Q190" i="1"/>
  <c r="AA190" i="1"/>
  <c r="AK190" i="1"/>
  <c r="AU190" i="1"/>
  <c r="BO190" i="1"/>
  <c r="Q191" i="1"/>
  <c r="AK191" i="1"/>
  <c r="AU191" i="1"/>
  <c r="BO191" i="1"/>
  <c r="Q192" i="1"/>
  <c r="AK192" i="1"/>
  <c r="AU192" i="1"/>
  <c r="BO192" i="1"/>
  <c r="Q193" i="1"/>
  <c r="AK193" i="1"/>
  <c r="AU193" i="1"/>
  <c r="BO193" i="1"/>
  <c r="P194" i="1"/>
  <c r="Q194" i="1" s="1"/>
  <c r="AJ194" i="1"/>
  <c r="AK194" i="1" s="1"/>
  <c r="AT194" i="1"/>
  <c r="CQ214" i="3" l="1"/>
  <c r="FA214" i="3"/>
  <c r="BW214" i="3"/>
  <c r="EY214" i="3"/>
  <c r="BC216" i="1"/>
  <c r="DK216" i="1"/>
  <c r="CI216" i="1"/>
  <c r="BY216" i="1"/>
  <c r="BE216" i="1"/>
  <c r="EG216" i="1"/>
  <c r="AA214" i="3"/>
  <c r="BY214" i="3"/>
  <c r="BE214" i="3"/>
  <c r="DK214" i="3"/>
  <c r="BC214" i="3"/>
  <c r="O214" i="3"/>
  <c r="AU214" i="3"/>
  <c r="DA214" i="3"/>
  <c r="AK214" i="3"/>
  <c r="DU214" i="3"/>
  <c r="Z207" i="3"/>
  <c r="BN209" i="1"/>
  <c r="P209" i="1"/>
  <c r="EQ216" i="1"/>
  <c r="AJ209" i="1"/>
  <c r="Z209" i="1"/>
  <c r="AT209" i="1"/>
  <c r="Z205" i="3"/>
  <c r="AJ208" i="1"/>
  <c r="AJ207" i="1"/>
  <c r="Z208" i="1"/>
  <c r="Z207" i="1"/>
  <c r="AT208" i="1"/>
  <c r="AT207" i="1"/>
  <c r="P208" i="1"/>
  <c r="P207" i="1"/>
  <c r="BN208" i="1"/>
  <c r="BN207" i="1"/>
  <c r="Q214" i="3"/>
  <c r="GE214" i="3"/>
  <c r="CS214" i="3"/>
  <c r="DC214" i="3"/>
  <c r="DM214" i="3"/>
  <c r="DW214" i="3"/>
  <c r="Z215" i="1"/>
  <c r="AA215" i="1" s="1"/>
  <c r="X215" i="1"/>
  <c r="Y215" i="1" s="1"/>
  <c r="BN215" i="1"/>
  <c r="BO215" i="1" s="1"/>
  <c r="BL215" i="1"/>
  <c r="BM215" i="1" s="1"/>
  <c r="AT215" i="1"/>
  <c r="AU215" i="1" s="1"/>
  <c r="AR215" i="1"/>
  <c r="AS215" i="1" s="1"/>
  <c r="AJ215" i="1"/>
  <c r="AK215" i="1" s="1"/>
  <c r="AH215" i="1"/>
  <c r="AI215" i="1" s="1"/>
  <c r="P215" i="1"/>
  <c r="Q215" i="1" s="1"/>
  <c r="N215" i="1"/>
  <c r="O215" i="1" s="1"/>
  <c r="AR213" i="1"/>
  <c r="AS213" i="1" s="1"/>
  <c r="AT213" i="1"/>
  <c r="AU213" i="1" s="1"/>
  <c r="N213" i="1"/>
  <c r="O213" i="1" s="1"/>
  <c r="P213" i="1"/>
  <c r="Q213" i="1" s="1"/>
  <c r="AH212" i="1"/>
  <c r="AI212" i="1" s="1"/>
  <c r="AH213" i="1"/>
  <c r="AI213" i="1" s="1"/>
  <c r="AJ213" i="1"/>
  <c r="AK213" i="1" s="1"/>
  <c r="X212" i="1"/>
  <c r="Y212" i="1" s="1"/>
  <c r="X213" i="1"/>
  <c r="Y213" i="1" s="1"/>
  <c r="Z213" i="1"/>
  <c r="AA213" i="1" s="1"/>
  <c r="BL213" i="1"/>
  <c r="BM213" i="1" s="1"/>
  <c r="BN213" i="1"/>
  <c r="BO213" i="1" s="1"/>
  <c r="BL212" i="1"/>
  <c r="BM212" i="1" s="1"/>
  <c r="AR212" i="1"/>
  <c r="AS212" i="1" s="1"/>
  <c r="N212" i="1"/>
  <c r="O212" i="1" s="1"/>
  <c r="Z212" i="1"/>
  <c r="AA212" i="1" s="1"/>
  <c r="AT212" i="1"/>
  <c r="AU212" i="1" s="1"/>
  <c r="P212" i="1"/>
  <c r="Q212" i="1" s="1"/>
  <c r="BN212" i="1"/>
  <c r="BO212" i="1" s="1"/>
  <c r="AJ212" i="1"/>
  <c r="AK212" i="1" s="1"/>
  <c r="CS216" i="1"/>
  <c r="DC216" i="1"/>
  <c r="DM216" i="1"/>
  <c r="FK216" i="1"/>
  <c r="FA216" i="1"/>
  <c r="Z204" i="3"/>
  <c r="Z203" i="3"/>
  <c r="P206" i="1"/>
  <c r="P205" i="1"/>
  <c r="Z206" i="1"/>
  <c r="Z205" i="1"/>
  <c r="AJ206" i="1"/>
  <c r="AJ205" i="1"/>
  <c r="AT206" i="1"/>
  <c r="AT205" i="1"/>
  <c r="BN206" i="1"/>
  <c r="BN205" i="1"/>
  <c r="AU202" i="1"/>
  <c r="Q195" i="1"/>
  <c r="BN194" i="1"/>
  <c r="Z194" i="1"/>
  <c r="AA194" i="1" s="1"/>
  <c r="BO216" i="1" l="1"/>
  <c r="AS216" i="1"/>
  <c r="AK216" i="1"/>
  <c r="BM216" i="1"/>
  <c r="O216" i="1"/>
  <c r="AA216" i="1"/>
  <c r="AU216" i="1"/>
  <c r="Y216" i="1"/>
  <c r="AI216" i="1"/>
  <c r="Q216" i="1"/>
  <c r="AS202" i="1"/>
  <c r="AI202" i="1" l="1"/>
  <c r="Y202" i="1" l="1"/>
  <c r="Q202" i="1" l="1"/>
  <c r="FT191" i="3" l="1"/>
  <c r="FU191" i="3" s="1"/>
  <c r="FT190" i="3"/>
  <c r="FU190" i="3" s="1"/>
  <c r="FR192" i="3"/>
  <c r="FT192" i="3" s="1"/>
  <c r="FU192" i="3" s="1"/>
  <c r="FT187" i="3"/>
  <c r="FV25" i="3" s="1"/>
  <c r="FV16" i="3" l="1"/>
  <c r="FW16" i="3"/>
  <c r="FU187" i="3"/>
  <c r="FW174" i="3"/>
  <c r="FV174" i="3"/>
  <c r="FW168" i="3"/>
  <c r="FV168" i="3"/>
  <c r="FW164" i="3"/>
  <c r="FV164" i="3"/>
  <c r="FW113" i="3"/>
  <c r="FV113" i="3"/>
  <c r="FW100" i="3"/>
  <c r="FV100" i="3"/>
  <c r="FW86" i="3"/>
  <c r="FV86" i="3"/>
  <c r="FW71" i="3"/>
  <c r="FV71" i="3"/>
  <c r="FW70" i="3"/>
  <c r="FV70" i="3"/>
  <c r="FW65" i="3"/>
  <c r="FV65" i="3"/>
  <c r="FW57" i="3"/>
  <c r="FV57" i="3"/>
  <c r="FW53" i="3"/>
  <c r="FV53" i="3"/>
  <c r="FW49" i="3"/>
  <c r="FV49" i="3"/>
  <c r="FW46" i="3"/>
  <c r="FV46" i="3"/>
  <c r="FW43" i="3"/>
  <c r="FV43" i="3"/>
  <c r="FW42" i="3"/>
  <c r="FV42" i="3"/>
  <c r="FW25" i="3"/>
  <c r="FT204" i="3" l="1"/>
  <c r="FR213" i="3"/>
  <c r="FS213" i="3" s="1"/>
  <c r="FS214" i="3" s="1"/>
  <c r="FT213" i="3"/>
  <c r="FU213" i="3" s="1"/>
  <c r="FU214" i="3" s="1"/>
  <c r="FT203" i="3"/>
</calcChain>
</file>

<file path=xl/comments1.xml><?xml version="1.0" encoding="utf-8"?>
<comments xmlns="http://schemas.openxmlformats.org/spreadsheetml/2006/main">
  <authors>
    <author>Gustavo Escobar la Cruz</author>
    <author>Tim</author>
  </authors>
  <commentList>
    <comment ref="AT18" authorId="0">
      <text>
        <r>
          <rPr>
            <b/>
            <sz val="8"/>
            <color indexed="81"/>
            <rFont val="Tahoma"/>
            <family val="2"/>
          </rPr>
          <t>Gustavo Escobar la Cruz:</t>
        </r>
        <r>
          <rPr>
            <sz val="8"/>
            <color indexed="81"/>
            <rFont val="Tahoma"/>
            <family val="2"/>
          </rPr>
          <t xml:space="preserve">
</t>
        </r>
      </text>
    </comment>
    <comment ref="EU102" authorId="1">
      <text>
        <r>
          <rPr>
            <b/>
            <sz val="8"/>
            <color indexed="81"/>
            <rFont val="Tahoma"/>
            <family val="2"/>
          </rPr>
          <t>Tim:</t>
        </r>
        <r>
          <rPr>
            <sz val="8"/>
            <color indexed="81"/>
            <rFont val="Tahoma"/>
            <family val="2"/>
          </rPr>
          <t xml:space="preserve">
DUPLICATE</t>
        </r>
      </text>
    </comment>
    <comment ref="E113" authorId="1">
      <text>
        <r>
          <rPr>
            <b/>
            <sz val="8"/>
            <color indexed="81"/>
            <rFont val="Tahoma"/>
            <family val="2"/>
          </rPr>
          <t>Tim:</t>
        </r>
        <r>
          <rPr>
            <sz val="8"/>
            <color indexed="81"/>
            <rFont val="Tahoma"/>
            <family val="2"/>
          </rPr>
          <t xml:space="preserve">
from Poa annua - check!</t>
        </r>
      </text>
    </comment>
    <comment ref="E149" authorId="1">
      <text>
        <r>
          <rPr>
            <b/>
            <sz val="8"/>
            <color indexed="81"/>
            <rFont val="Tahoma"/>
            <family val="2"/>
          </rPr>
          <t>Tim:</t>
        </r>
        <r>
          <rPr>
            <sz val="8"/>
            <color indexed="81"/>
            <rFont val="Tahoma"/>
            <family val="2"/>
          </rPr>
          <t xml:space="preserve">
in Cyperaceae (Florez), but double checked as in Juncaceae (various sources)</t>
        </r>
      </text>
    </comment>
  </commentList>
</comments>
</file>

<file path=xl/comments2.xml><?xml version="1.0" encoding="utf-8"?>
<comments xmlns="http://schemas.openxmlformats.org/spreadsheetml/2006/main">
  <authors>
    <author>Gustavo Escobar la Cruz</author>
    <author>Tim</author>
  </authors>
  <commentList>
    <comment ref="AT18" authorId="0">
      <text>
        <r>
          <rPr>
            <b/>
            <sz val="8"/>
            <color indexed="81"/>
            <rFont val="Tahoma"/>
            <family val="2"/>
          </rPr>
          <t>Gustavo Escobar la Cruz:</t>
        </r>
        <r>
          <rPr>
            <sz val="8"/>
            <color indexed="81"/>
            <rFont val="Tahoma"/>
            <family val="2"/>
          </rPr>
          <t xml:space="preserve">
</t>
        </r>
      </text>
    </comment>
    <comment ref="E113" authorId="1">
      <text>
        <r>
          <rPr>
            <b/>
            <sz val="8"/>
            <color indexed="81"/>
            <rFont val="Tahoma"/>
            <family val="2"/>
          </rPr>
          <t>Tim:</t>
        </r>
        <r>
          <rPr>
            <sz val="8"/>
            <color indexed="81"/>
            <rFont val="Tahoma"/>
            <family val="2"/>
          </rPr>
          <t xml:space="preserve">
from Poa annua - check!</t>
        </r>
      </text>
    </comment>
    <comment ref="E149" authorId="1">
      <text>
        <r>
          <rPr>
            <b/>
            <sz val="8"/>
            <color indexed="81"/>
            <rFont val="Tahoma"/>
            <family val="2"/>
          </rPr>
          <t>Tim:</t>
        </r>
        <r>
          <rPr>
            <sz val="8"/>
            <color indexed="81"/>
            <rFont val="Tahoma"/>
            <family val="2"/>
          </rPr>
          <t xml:space="preserve">
in Cyperaceae (Florez), but double checked as in Juncaceae (various sources)</t>
        </r>
      </text>
    </comment>
  </commentList>
</comments>
</file>

<file path=xl/sharedStrings.xml><?xml version="1.0" encoding="utf-8"?>
<sst xmlns="http://schemas.openxmlformats.org/spreadsheetml/2006/main" count="6716" uniqueCount="646">
  <si>
    <t xml:space="preserve">HOJA RESUMEN DE TRANSECTOS </t>
  </si>
  <si>
    <t>PROVINCIA:</t>
  </si>
  <si>
    <t>DISTRITO :</t>
  </si>
  <si>
    <t>COMUNIDAD :</t>
  </si>
  <si>
    <t>SECTOR :</t>
  </si>
  <si>
    <t>SITIO :</t>
  </si>
  <si>
    <t>NOMBRE CIENTÍFICO</t>
  </si>
  <si>
    <t>NOMBRE COMÚN</t>
  </si>
  <si>
    <t>TRANSECTOS</t>
  </si>
  <si>
    <t>FAMILIAS</t>
  </si>
  <si>
    <t>T1</t>
  </si>
  <si>
    <t>T2</t>
  </si>
  <si>
    <t>T3</t>
  </si>
  <si>
    <t>TOTAL</t>
  </si>
  <si>
    <t>PROMEDIO</t>
  </si>
  <si>
    <t>CACTACEAE</t>
  </si>
  <si>
    <t>Opuntia flocosa S.D.</t>
  </si>
  <si>
    <t>"Wagur", "Warco"</t>
  </si>
  <si>
    <t>COMPOSITAE (ASTERACEAE)</t>
  </si>
  <si>
    <t>Achyrocline alata (H.B.K.) D.C.</t>
  </si>
  <si>
    <t>"Yurac cora"</t>
  </si>
  <si>
    <t>Bidens andicola</t>
  </si>
  <si>
    <t>"Sillcau"</t>
  </si>
  <si>
    <t>Hipochoeris sp.</t>
  </si>
  <si>
    <t>Hypochoeris taraxacoides (Walp.)B&amp;H</t>
  </si>
  <si>
    <t>"Cuchi cora", "Pilli pilli"</t>
  </si>
  <si>
    <t>Lucilia tunariensis</t>
  </si>
  <si>
    <t xml:space="preserve">Paranephelius bullatus A.Gray </t>
  </si>
  <si>
    <t>"Millhua cora", "Panas"</t>
  </si>
  <si>
    <t>Senecio canescens (H.B.K.) Cuatr.</t>
  </si>
  <si>
    <t>"Ancush cora"</t>
  </si>
  <si>
    <t>Senecio spinosus DC.</t>
  </si>
  <si>
    <t>"Pacha casha"</t>
  </si>
  <si>
    <t>Sonchus oleraceus Linneo</t>
  </si>
  <si>
    <t>"Casha gania"</t>
  </si>
  <si>
    <t>Werneria caespitosa Wedd. E</t>
  </si>
  <si>
    <t>"Cebolla wiscor"</t>
  </si>
  <si>
    <t>Werneria villosa A. Gray</t>
  </si>
  <si>
    <t>"Condorpa cebollan"</t>
  </si>
  <si>
    <t xml:space="preserve">Werneria nubigena HBK </t>
  </si>
  <si>
    <t>CYPERACEAE</t>
  </si>
  <si>
    <t>Carex ecuadorica Kuekenthal</t>
  </si>
  <si>
    <t>"Socco cora", "Ccora", "Sergua"</t>
  </si>
  <si>
    <t xml:space="preserve">Cyperus niger Ruiz &amp; Pavón </t>
  </si>
  <si>
    <t>"Ichic ututo"</t>
  </si>
  <si>
    <t>Eleocharis albibracteata Ness &amp; Mey</t>
  </si>
  <si>
    <t>"Quemillo", "Chucro pasto"</t>
  </si>
  <si>
    <t>Scirpus rigidus Boeckeler</t>
  </si>
  <si>
    <t>"Totorilla", "Anccuya"</t>
  </si>
  <si>
    <t>GERANIACEAE</t>
  </si>
  <si>
    <t>Erodium cicutarum Linneo L´Héritier</t>
  </si>
  <si>
    <t>"Auja auja", "Alfilerillo"</t>
  </si>
  <si>
    <t>Geranium sessiliflorum Cavanillas</t>
  </si>
  <si>
    <t>"Paca make", "Malvatina"</t>
  </si>
  <si>
    <t>GRAMINEAE o POACEAE</t>
  </si>
  <si>
    <t>Aciachne pulvinata</t>
  </si>
  <si>
    <t>"Ucush casha", "Pacu pacu"</t>
  </si>
  <si>
    <t>Agrostis breviculmis Hitchcock</t>
  </si>
  <si>
    <t>"Champa", "Chiji"</t>
  </si>
  <si>
    <t>A. hankeana Hitchcock</t>
  </si>
  <si>
    <t>"Chiji", "Pajonal"</t>
  </si>
  <si>
    <t>"Ocsha"</t>
  </si>
  <si>
    <t>A.tolucensis HBK</t>
  </si>
  <si>
    <t>"Cebadilla", "Crespillo grande"</t>
  </si>
  <si>
    <t>Bromus catharticus Valh</t>
  </si>
  <si>
    <t>"Shola", "Cebadilla"</t>
  </si>
  <si>
    <t>Bromus lanatus Humb.Bonpl. &amp;Kunth</t>
  </si>
  <si>
    <t>Bromus unioloides</t>
  </si>
  <si>
    <t>"Shola", "Shoclla"</t>
  </si>
  <si>
    <t>Calamagrostis brevifolia (Wedd.) Pilger</t>
  </si>
  <si>
    <t>"Llama pasto"</t>
  </si>
  <si>
    <t>"Cocchu ocsha"</t>
  </si>
  <si>
    <t>Calamagrostis heterophylla (Weddell) Pilger</t>
  </si>
  <si>
    <t>Calamagrostis recta (HBK) Trinius</t>
  </si>
  <si>
    <t>"Zutsu ocsha"</t>
  </si>
  <si>
    <t>Calamagrostis rigescens (Presl) Scribner</t>
  </si>
  <si>
    <t>"Chucro pasto", "Callo callo"</t>
  </si>
  <si>
    <t xml:space="preserve">Calamagrostis rigida H.B.K. </t>
  </si>
  <si>
    <t>"Chucro ocsha", "Kachi ocsha"</t>
  </si>
  <si>
    <t>Calamagrostis spiciformis Hackel ex Stucker</t>
  </si>
  <si>
    <t>"Hatun Crespillo"</t>
  </si>
  <si>
    <t>Calamagrostis vicunarum (Weddell) Pilger</t>
  </si>
  <si>
    <t>"Crespillo", "Coshllo pasto"</t>
  </si>
  <si>
    <t>Dissanthelium breve Swallen &amp;Tóvar</t>
  </si>
  <si>
    <t>"Patza hueta"</t>
  </si>
  <si>
    <t>Dissanthelium macusaniense (Krause) F &amp; S</t>
  </si>
  <si>
    <t>"Ichic soclla"</t>
  </si>
  <si>
    <t>"Llullac cachi"</t>
  </si>
  <si>
    <t>Festuca dolichophylla Presl</t>
  </si>
  <si>
    <t>"Cachi", "Chiliwa"</t>
  </si>
  <si>
    <t>Festuca rigescens (Presl) Kunth</t>
  </si>
  <si>
    <t>Festuca weberauerii Pilger</t>
  </si>
  <si>
    <t>Hordeum muticum Presl</t>
  </si>
  <si>
    <t>"Ucushpa chupan", "Cola de ratón"</t>
  </si>
  <si>
    <t>Muhlembergia fastigiata (Presl) Henrad</t>
  </si>
  <si>
    <t>"Grama"</t>
  </si>
  <si>
    <t>Muhlembergia ligularis (Hackel) Hitchcock</t>
  </si>
  <si>
    <t>"Coccho pasto", "Atun chiji"</t>
  </si>
  <si>
    <t>Muhlembergia peruviana (P.Beauvois) Steudel</t>
  </si>
  <si>
    <t>"Janan pasto", "Cushu pajonal"</t>
  </si>
  <si>
    <t>"Jara wecta"</t>
  </si>
  <si>
    <t>Paspalum pilgerianum Chase</t>
  </si>
  <si>
    <t>"Jirca wecta", "Sogo champa"</t>
  </si>
  <si>
    <t>Paspalum tuberosum Mez.</t>
  </si>
  <si>
    <t>Piptochaetum featherstonei (Hitchcook) Tóvar</t>
  </si>
  <si>
    <t>Poa aeguigluma Tóvar</t>
  </si>
  <si>
    <t>"Pacha pasto"</t>
  </si>
  <si>
    <t>Poa amnua Linneo</t>
  </si>
  <si>
    <t>"Shoclla", Ocsha champa"</t>
  </si>
  <si>
    <t>Poa aspesiflora Hack</t>
  </si>
  <si>
    <t>Poa candamoana Pilger</t>
  </si>
  <si>
    <t>"Altu shoclla"</t>
  </si>
  <si>
    <t>Poa fibrifera Pilger</t>
  </si>
  <si>
    <t>Poa gilgiana Pilger</t>
  </si>
  <si>
    <t>"Machay shoclla"</t>
  </si>
  <si>
    <t>Poa gymnatha</t>
  </si>
  <si>
    <t>Poa ovata Tóvar</t>
  </si>
  <si>
    <t>"Patza champa"</t>
  </si>
  <si>
    <t>Polypogon elongatus HBK</t>
  </si>
  <si>
    <t>"Chucru ocsha", "Oqu soclla"</t>
  </si>
  <si>
    <t>Stipa hans-meyeri Pilger</t>
  </si>
  <si>
    <t>"Puka hueta ocsha"</t>
  </si>
  <si>
    <t>Stipa obtusa (Nees &amp; Mey)</t>
  </si>
  <si>
    <t>IRIDIACEAE</t>
  </si>
  <si>
    <t>Sisyrinchium junceum Meyen</t>
  </si>
  <si>
    <t>"Maquilina cora", "Canastilla"</t>
  </si>
  <si>
    <t>JUNCACEAE</t>
  </si>
  <si>
    <t>Juncus brunneus Buchenau</t>
  </si>
  <si>
    <t>"Ututo"</t>
  </si>
  <si>
    <t>LEGUMINOSAE</t>
  </si>
  <si>
    <t>Astragalus garbancillo Cav.</t>
  </si>
  <si>
    <t>"Garbancillo", "Garbanzo cora"</t>
  </si>
  <si>
    <t>Trifolium amabilie H.B.K.</t>
  </si>
  <si>
    <t>"Layo", "Jirca tribol"</t>
  </si>
  <si>
    <t>Trifolium repens Linneo</t>
  </si>
  <si>
    <t>"Trébol blanco"</t>
  </si>
  <si>
    <t>MALVACEAE</t>
  </si>
  <si>
    <t>Acaulimalva engleriana (Ulbrich) Krapov.</t>
  </si>
  <si>
    <t>"Jirca makey"</t>
  </si>
  <si>
    <t>Nototriche acaulis (Cavanilles) Krapov.</t>
  </si>
  <si>
    <t>"Jirca racacha", "Azul tucto"</t>
  </si>
  <si>
    <t>PLANTAGINACEAE</t>
  </si>
  <si>
    <t>Plantago australis V.hirtella H.B.K.</t>
  </si>
  <si>
    <t>"Llánten"</t>
  </si>
  <si>
    <t>RANUNCULACEAE</t>
  </si>
  <si>
    <t>Ranunculus praemorsus H.B.K.</t>
  </si>
  <si>
    <t>"Waranisa", "Alljupa-lajchin"</t>
  </si>
  <si>
    <t>ROSACEAE</t>
  </si>
  <si>
    <t>Alchemilla erodifolia</t>
  </si>
  <si>
    <t xml:space="preserve">Alchemilla diplophylla Diels </t>
  </si>
  <si>
    <t>"Yacu pasto", "Libro libro"</t>
  </si>
  <si>
    <t>Alchemilla pinnata Ruiz &amp; Pavón</t>
  </si>
  <si>
    <t>"Sillu sillu", "Latac pasto"</t>
  </si>
  <si>
    <t>Tetraglochin strictum Poepp.</t>
  </si>
  <si>
    <t>SANTALACEAE</t>
  </si>
  <si>
    <t>Quinchamalium procumbens Ruiz &amp; Pavón</t>
  </si>
  <si>
    <t>"Chinchimallin cora"</t>
  </si>
  <si>
    <t>CALCULO DE LA CONDICIÓN DE PASTIZAL PARA VACUNO</t>
  </si>
  <si>
    <t xml:space="preserve">INDICE DE ESPECIES DECRECIENTES </t>
  </si>
  <si>
    <t>ED =</t>
  </si>
  <si>
    <t>INDICE FORRAJERO</t>
  </si>
  <si>
    <t>IF =</t>
  </si>
  <si>
    <t>INDICE DE VIGOR</t>
  </si>
  <si>
    <t>IV =</t>
  </si>
  <si>
    <t>INDICE BRP</t>
  </si>
  <si>
    <t>BRP =</t>
  </si>
  <si>
    <t>RECOMENDACIONES</t>
  </si>
  <si>
    <t>M</t>
  </si>
  <si>
    <t>P</t>
  </si>
  <si>
    <t>L</t>
  </si>
  <si>
    <t>R</t>
  </si>
  <si>
    <t>B</t>
  </si>
  <si>
    <t>Pacllón</t>
  </si>
  <si>
    <t>Bolognesi</t>
  </si>
  <si>
    <t xml:space="preserve">TIPO DE VEGETACION </t>
  </si>
  <si>
    <t>Césped de puna</t>
  </si>
  <si>
    <t xml:space="preserve">CODIGO </t>
  </si>
  <si>
    <t>ALTURA</t>
  </si>
  <si>
    <t>DESCRIPCIÓN</t>
  </si>
  <si>
    <t xml:space="preserve">Pacllón </t>
  </si>
  <si>
    <t>Tucto</t>
  </si>
  <si>
    <t>PN-P1</t>
  </si>
  <si>
    <t>Jahuacocha</t>
  </si>
  <si>
    <t>Incawain</t>
  </si>
  <si>
    <t>PN-P2</t>
  </si>
  <si>
    <t>Llámac</t>
  </si>
  <si>
    <t>PN-LL2</t>
  </si>
  <si>
    <t>PN-LL1</t>
  </si>
  <si>
    <t>Minapata</t>
  </si>
  <si>
    <t>Cuartelwain</t>
  </si>
  <si>
    <t>PN-LL3</t>
  </si>
  <si>
    <t>CALCULO DE LA CONDICIÓN DE PASTIZAL PARA VACUNOS</t>
  </si>
  <si>
    <t>OVINOS</t>
  </si>
  <si>
    <t>% COBERTURA</t>
  </si>
  <si>
    <t>PUNTAJE Y CONDICION PARA VACUNOS</t>
  </si>
  <si>
    <t>INDICE BRP =</t>
  </si>
  <si>
    <t>Hipochoeris taraxacoides</t>
  </si>
  <si>
    <t>"Pilli"</t>
  </si>
  <si>
    <t>INDICE BRP=</t>
  </si>
  <si>
    <t xml:space="preserve">Zona ubicada en piso altoandino superior, con predominancia de Aciachne pulvinata, gramínea invasora, indicadora de sobrepastoreo y especies de las familias de las ciperáceas y rosáceas. También se observa erosión y mejor aptitud para  llamas y ovinos. </t>
  </si>
  <si>
    <t>PUNTAJE Y CONDICION PARA VACUNOS y OVINOS</t>
  </si>
  <si>
    <t>POBRE</t>
  </si>
  <si>
    <t>REGULAR</t>
  </si>
  <si>
    <t xml:space="preserve">Ubicado frente a zona de campamento de caminantes. Predominancia de Allchemilla pinnata ("Sillu sillu") y gramíneas de porte medio del género Bromus, con buen rebrote luego de las lluvias.Mejor aptitud para ovinos y alpacas debido a la composición florística. </t>
  </si>
  <si>
    <t>PN-PC1</t>
  </si>
  <si>
    <t>Zona de campamento de caminantes. Predominancia de ciperáceas, rosáceas y gramíneas de porte bajo. Se observa rebrote luego del periodo de lluvias, pero con tendencia a bajar de condición debido a la presencia frecuente en temporada de acémilas que generan presión de pastoreo.Mejor aptitud para ovinos</t>
  </si>
  <si>
    <t>Agrostis tolucensis</t>
  </si>
  <si>
    <t>Aristida enodis</t>
  </si>
  <si>
    <t>Escorzonera sp.</t>
  </si>
  <si>
    <t>"Escorzonera"</t>
  </si>
  <si>
    <t>Salvia</t>
  </si>
  <si>
    <t>Nototriche acaulis</t>
  </si>
  <si>
    <t>Bromus pitensis Humb.Bonpl. &amp;Kunth</t>
  </si>
  <si>
    <t>Medicago hispida</t>
  </si>
  <si>
    <t>CHENOPIDIACEAE</t>
  </si>
  <si>
    <t>Beta sp.</t>
  </si>
  <si>
    <t>Bromus trinii</t>
  </si>
  <si>
    <t>Antacsha</t>
  </si>
  <si>
    <t>"Acelga chilena"</t>
  </si>
  <si>
    <t>Penisetum clandestinum</t>
  </si>
  <si>
    <t>Trifolium repens</t>
  </si>
  <si>
    <t>Carex boliviensis Van Heur. &amp; Muell.</t>
  </si>
  <si>
    <t>"Ajshallay"</t>
  </si>
  <si>
    <t>Calamagrostis curvula (Wedd.) Pilger</t>
  </si>
  <si>
    <t>"Qoshru ocsha"</t>
  </si>
  <si>
    <t>SCROPHULARIACEA</t>
  </si>
  <si>
    <t>Castilleja sp.</t>
  </si>
  <si>
    <t>"Miskiqo"</t>
  </si>
  <si>
    <t>Agrostis hankeana</t>
  </si>
  <si>
    <t>Poa subspicata (Presl) Kunth</t>
  </si>
  <si>
    <t>Festuca dichoclada Pilger</t>
  </si>
  <si>
    <t>"Yulac cachi"</t>
  </si>
  <si>
    <t>Festuca peruviana Infantes</t>
  </si>
  <si>
    <t>"Cebadilla cachi"</t>
  </si>
  <si>
    <t>Carex hebetata Boolt</t>
  </si>
  <si>
    <t>"Sequia cora"</t>
  </si>
  <si>
    <t>LAMIACEAE</t>
  </si>
  <si>
    <t>Lepechinia meyenii</t>
  </si>
  <si>
    <t>"Pachasalvia"</t>
  </si>
  <si>
    <t>APIACEAE</t>
  </si>
  <si>
    <t>Lilaeopsis andina</t>
  </si>
  <si>
    <t>"Laya laya", "Chinga"</t>
  </si>
  <si>
    <t>Calamagrostis eminens</t>
  </si>
  <si>
    <t>Plantago rigida H.B.K.</t>
  </si>
  <si>
    <t>"Occo pasto", "Pasto estrella"</t>
  </si>
  <si>
    <t>Stipa mexIcana</t>
  </si>
  <si>
    <r>
      <rPr>
        <b/>
        <sz val="10"/>
        <color indexed="8"/>
        <rFont val="Calibri"/>
        <family val="2"/>
      </rPr>
      <t xml:space="preserve">B </t>
    </r>
    <r>
      <rPr>
        <sz val="10"/>
        <color indexed="8"/>
        <rFont val="Calibri"/>
        <family val="2"/>
      </rPr>
      <t>= Suelo desnudo</t>
    </r>
  </si>
  <si>
    <t>Hipochoeris stenocephala</t>
  </si>
  <si>
    <t xml:space="preserve">Area sobrepastoreada con notable predominancia de Aciachne pulvinata ("Ucush casha"), planta invasora indicadora de proceso de degradación de la pradera, también otras gramíneas de porte bajo. Se observa además erosión del suelo y presencia de plantas poco palatables. </t>
  </si>
  <si>
    <t xml:space="preserve">CALCULO DE LA CONDICIÓN DE PASTIZAL </t>
  </si>
  <si>
    <t>VACUNOS</t>
  </si>
  <si>
    <t xml:space="preserve">Se recomienda clausurar el área por 2 años y resembrar pastos nativos para evitar proceso de desertificación. </t>
  </si>
  <si>
    <t>Hay un incremento de la presencia de Alchemilla pinnata (de 4.66 a 12.33) que mejora un tanto la condición hacia REGULAR para ovinos pero siempre hay tendencia retrogresiva. No obstante, esto se puede deber a la reciente culminación del periodo de lluvias en el momento de la evaluación y a que aún no se ha realizado pastoreo con ovinos.</t>
  </si>
  <si>
    <t>Pseudonoseris szyszylowiczii</t>
  </si>
  <si>
    <r>
      <t xml:space="preserve">67.86 </t>
    </r>
    <r>
      <rPr>
        <b/>
        <sz val="10"/>
        <color indexed="8"/>
        <rFont val="Arial"/>
        <family val="2"/>
      </rPr>
      <t>BUENA</t>
    </r>
  </si>
  <si>
    <t>Hay incremento y presencia de plantas introducidas de la familia LEGUMINOSAE como son Trifolium repens (Trébol blanco) que aumento de  0.66 a 3.33 % y Trébol carretilla (Medicago hispida), esta última no registrada en el 2010. También hay incremento de una planta invasora de la familia CHENOPODIACEAE, del género Beta sp. es la denominada "Acelga chilena".</t>
  </si>
  <si>
    <t>Area de pastos de reserva para vacunos,con predominancia de gramíneas de los géneros Bromus y Poa, palatables para esta especie. También hay presencia de plantas introducidas de la familia LEGUMINOSAE (trébol blanco y trébol carretilla) y algunas invasoras . En el momento de la observación (Mayo) se observa que las plantas dominantes estan en su pico de desarrollo, lo que puede ocasionar que se sequen repidamente y sean subtilizadas.</t>
  </si>
  <si>
    <t xml:space="preserve">Se recomienda regular la carga, estacionalidad, frecuencia y rotación, de modo que se haga el pastoreo en  el momento oportuno para evitar el subpastoreo y por tanto un aprovechamiento inadecuado del rebrote. </t>
  </si>
  <si>
    <t xml:space="preserve">Zona de campamento de caminantes. Vegetación transicional de occonal hacia de césped de puna con predominancia de gramíneas, ciperáceas y una leguminosa, todas de porte bajo. Se observan áreas sin cobertura, pero buen rebrote luego del periodo de lluvias, hay tendencia a bajar de condición debido a la presencia frecuente de acémilas en temporada. </t>
  </si>
  <si>
    <t xml:space="preserve">Debería ser clausurada y destinada sólo a campamentos. Asimismo las área circundantes deberían ser objeto de un ordenamiento del pastoreo por especies en función de la condición de pastizal y la aptitud productiva. También se podría introducir especies temporales (Avena forrajera por ejemplo) para el pastoreo de acémilas para evitar el proceso de deterioro.  </t>
  </si>
  <si>
    <t xml:space="preserve">Hay tendencia retrogresiva, evidenciada por una disminución de la condición de 53 a 47.59. Incremento de especies de gramíneas poco palatables para vacunos y algunas especies invasoras no deseables como Aciachne pulvinata que se incrementó de 1.33 a 2.66 %. </t>
  </si>
  <si>
    <t xml:space="preserve">CALCULO DE LA CONDICIÓN DE PASTIZAL  </t>
  </si>
  <si>
    <r>
      <t>VACUNOS : 38.76</t>
    </r>
    <r>
      <rPr>
        <b/>
        <sz val="10"/>
        <color indexed="8"/>
        <rFont val="Arial"/>
        <family val="2"/>
      </rPr>
      <t xml:space="preserve"> POBRE </t>
    </r>
    <r>
      <rPr>
        <sz val="10"/>
        <color indexed="8"/>
        <rFont val="Arial"/>
        <family val="2"/>
      </rPr>
      <t xml:space="preserve">               OVINOS : 47.76</t>
    </r>
    <r>
      <rPr>
        <b/>
        <sz val="10"/>
        <color indexed="8"/>
        <rFont val="Arial"/>
        <family val="2"/>
      </rPr>
      <t>REGULAR</t>
    </r>
  </si>
  <si>
    <t>Ha mejorado un poco la condición para vacunos de 35.63 (POBRE) a 38.76 (REGULAR) y ha disminuido para el caso de ovinos de 48.13 a 47.76 (REGULAR ambas). Hay también presencia de especies invasora como Opuntia flocosa y Senecio que no son palatables. También presencia de varias especies de Calamagrostis que son poco palatables.</t>
  </si>
  <si>
    <t>Clausurar el área para pastoreo de vacunos y ovinos por una temporada para permitir el rebrote,y determinar carga óptima con especies animales mas aptas para la composición florística como la Llama.</t>
  </si>
  <si>
    <t>Pocpa</t>
  </si>
  <si>
    <t>CAMBIOS OBSERVADOS EN RELACIÓN A EVALUACIÓN DEL 2010 (PROYECTO NATGEO)</t>
  </si>
  <si>
    <t>Ha habido una disminución de la condición para vacunos de 51.90 a 49.53 (REGULAR) y un incremento en la condición para ovinos de 48.13 (REGULAR)  a 65.36 (BUENA). Hay incremento del porcentaje de leguminosas como Trifolium amabilie (de 2.3 a 4) y de la especie introducida Trifolium repens (de 1 a 2). Presencia de la especie invasora Aciachne pulvinata, no registrada en la evaluación del 2010. También  hay incremento de especies poco deseables.</t>
  </si>
  <si>
    <t>Se recomienda suspender el pastoreo de vacunos para evitar un proceso retrogresivo y regular la carga de ovinos o alpacas para aprovechar mejor su composición más apta para éstas especies.</t>
  </si>
  <si>
    <t>35.93 POBRE             46.76 REGULAR</t>
  </si>
  <si>
    <r>
      <t xml:space="preserve">47.59 </t>
    </r>
    <r>
      <rPr>
        <b/>
        <sz val="10"/>
        <color indexed="8"/>
        <rFont val="Arial"/>
        <family val="2"/>
      </rPr>
      <t>REGULAR</t>
    </r>
  </si>
  <si>
    <r>
      <t>VACUNOS : 49.53</t>
    </r>
    <r>
      <rPr>
        <b/>
        <sz val="10"/>
        <color indexed="8"/>
        <rFont val="Arial"/>
        <family val="2"/>
      </rPr>
      <t xml:space="preserve">REGULAR </t>
    </r>
    <r>
      <rPr>
        <sz val="10"/>
        <color indexed="8"/>
        <rFont val="Arial"/>
        <family val="2"/>
      </rPr>
      <t xml:space="preserve">               OVINOS : 65.03 </t>
    </r>
    <r>
      <rPr>
        <b/>
        <sz val="10"/>
        <color indexed="8"/>
        <rFont val="Arial"/>
        <family val="2"/>
      </rPr>
      <t>BUENA</t>
    </r>
  </si>
  <si>
    <t xml:space="preserve">Ha habido disminución de la condición de pastizal para vacunos (de 52.85 a 47.70) y para ovinos (72.10 a 62.86). Se mantiene variabilidad pero hay incremento de especies poco deseables. Hay un incremento notable de Werneria nubigena (de 1 a 5.66 %) lo que indica que hay una tendencia a la retrogresión. </t>
  </si>
  <si>
    <r>
      <t xml:space="preserve">VACUNOS :52.85 </t>
    </r>
    <r>
      <rPr>
        <b/>
        <sz val="10"/>
        <color indexed="8"/>
        <rFont val="Arial"/>
        <family val="2"/>
      </rPr>
      <t xml:space="preserve">REGULAR </t>
    </r>
    <r>
      <rPr>
        <sz val="10"/>
        <color indexed="8"/>
        <rFont val="Arial"/>
        <family val="2"/>
      </rPr>
      <t xml:space="preserve">               OVINOS : 62.87</t>
    </r>
    <r>
      <rPr>
        <b/>
        <sz val="10"/>
        <color indexed="8"/>
        <rFont val="Arial"/>
        <family val="2"/>
      </rPr>
      <t xml:space="preserve"> BUENA</t>
    </r>
  </si>
  <si>
    <t>Genus Species</t>
  </si>
  <si>
    <t>AMARANTHACEAE</t>
  </si>
  <si>
    <t>Gomphrena meyeniana</t>
  </si>
  <si>
    <t>Azorella crenata</t>
  </si>
  <si>
    <t>"Yareta"</t>
  </si>
  <si>
    <t>CHENOPODIACEAE</t>
  </si>
  <si>
    <t>Chuquiraga spinosa (R&amp;P) D.Don</t>
  </si>
  <si>
    <t>"Huaman Pinta"</t>
  </si>
  <si>
    <t>Gnaphalium sp.</t>
  </si>
  <si>
    <t>Hypochoeris sp.</t>
  </si>
  <si>
    <t>Hypochoeris stenocephala</t>
  </si>
  <si>
    <t>Loricaria graveolens Wedd.</t>
  </si>
  <si>
    <t>"Gallopa chaquin"</t>
  </si>
  <si>
    <t>Lucilia aretioides</t>
  </si>
  <si>
    <t>Taraxacum officinale Wigg.</t>
  </si>
  <si>
    <t>"Chicoria"</t>
  </si>
  <si>
    <t>"Calhua calhua" "Cebolla wiscor"</t>
  </si>
  <si>
    <t>"Paca make", "Malvatina", "Rachichi"</t>
  </si>
  <si>
    <t>Agropyron breviaristatum Hitchcock</t>
  </si>
  <si>
    <t>"Trigo Soclla"</t>
  </si>
  <si>
    <t>Agrostis hankeana Hitchcock</t>
  </si>
  <si>
    <t>Agrostis tolucensis H.B.K.</t>
  </si>
  <si>
    <t>"Champa", "Chiji","Cebadilla", "Crespillo grande"</t>
  </si>
  <si>
    <t>Alocuperus sp.</t>
  </si>
  <si>
    <t>Aristida enodis Hackel</t>
  </si>
  <si>
    <t>"Orqo iru", "Sunka pasto"</t>
  </si>
  <si>
    <t>Axonopus elengatulus (Presl) Hitchcock</t>
  </si>
  <si>
    <t>"Quima Hueta"</t>
  </si>
  <si>
    <t>Brachypodium mexicanum Link</t>
  </si>
  <si>
    <t>"Tullu soclla"</t>
  </si>
  <si>
    <t>Calamagrostis amplifora Tóvar</t>
  </si>
  <si>
    <t>"Oqu ocsha"</t>
  </si>
  <si>
    <t xml:space="preserve">Calamagrostis antoniana (Grisebach) Steudel </t>
  </si>
  <si>
    <t>"Sora"</t>
  </si>
  <si>
    <t>Calamagrostis glacialis (Weddell) Hitchcock</t>
  </si>
  <si>
    <t>"Atoqpa chupan"</t>
  </si>
  <si>
    <t>Calamagrostis macrophylla Pilger</t>
  </si>
  <si>
    <t>"Chucro pasto", "Callo callo", "Huellap ocsha"</t>
  </si>
  <si>
    <t>Calamagrostis ovata (Presl) Steudel</t>
  </si>
  <si>
    <t>"Centeno pasto", "Jurahua"</t>
  </si>
  <si>
    <t>Dielsiochoa floribunda Pilger</t>
  </si>
  <si>
    <t>"Pluma ocsha"</t>
  </si>
  <si>
    <t>Dissanthelium calycinum (Presl) Hitchcock</t>
  </si>
  <si>
    <t>Dissanthelium mathewsii (Ball)Foster &amp; Smith</t>
  </si>
  <si>
    <t>"Jirca soclla"</t>
  </si>
  <si>
    <t xml:space="preserve">Dissanthelium peruvianum (Ness &amp; Meyen) Pilger </t>
  </si>
  <si>
    <t>Distichlis humilis</t>
  </si>
  <si>
    <t>Festuca gliceriantha Pilger</t>
  </si>
  <si>
    <t>Festuca glyceriantha Pilger</t>
  </si>
  <si>
    <t>Festuca huamachucensis Infantes</t>
  </si>
  <si>
    <t>Festuca rigidifolia Tovar</t>
  </si>
  <si>
    <t xml:space="preserve">Nasella pubiflora (Trinius et Ruprecht) Desvaux </t>
  </si>
  <si>
    <t>"Plumilla", "Tullma tullma"</t>
  </si>
  <si>
    <t>Paspalum lineispatha Mez.</t>
  </si>
  <si>
    <t>Paspalum pygmaeum Hackel</t>
  </si>
  <si>
    <t>Paspalum vigatum</t>
  </si>
  <si>
    <t>Penisetum clandestinum Hoshstetter</t>
  </si>
  <si>
    <t>"Kikuyo", "Grama"</t>
  </si>
  <si>
    <t>Piptochaetum sp.</t>
  </si>
  <si>
    <t>Piptochaetum panicoides (Lam.) Desv.</t>
  </si>
  <si>
    <t>"Espiga ocsha", "Condorpa cebollan"</t>
  </si>
  <si>
    <t>Poa infirma Kunth</t>
  </si>
  <si>
    <t>"Champa cora"</t>
  </si>
  <si>
    <t>Poa spicigera Tóvar</t>
  </si>
  <si>
    <t>"Patza hueta", "Shoclla", Ocsha champa"</t>
  </si>
  <si>
    <t>Poidium monamdrum (Hackel) Mattei</t>
  </si>
  <si>
    <t>"Tembleque", "Chucru ocsha"</t>
  </si>
  <si>
    <t>Sporobolus indicus</t>
  </si>
  <si>
    <t>Stipa brachyphylla Hitchcock</t>
  </si>
  <si>
    <t>"Grano ichu"</t>
  </si>
  <si>
    <t>Stipa depauperata Pilger</t>
  </si>
  <si>
    <t>Stipa ichu (Ruiz &amp; Pavón) Kunth</t>
  </si>
  <si>
    <t>"Ichu", "Peckoj", "Llama ichu"</t>
  </si>
  <si>
    <t>Stipa mexicana Hitchcock</t>
  </si>
  <si>
    <t>"Centeno ocsha"</t>
  </si>
  <si>
    <t>Stipa mucronata HBK</t>
  </si>
  <si>
    <t>"Grama ichu"</t>
  </si>
  <si>
    <t>Stipa smithii Hitchcock</t>
  </si>
  <si>
    <t>"Pashu ocsha"</t>
  </si>
  <si>
    <t>Trisetum spicatum (Linneo) Richter</t>
  </si>
  <si>
    <t>"Soclla kora"</t>
  </si>
  <si>
    <t>Vulpia australis (Ness) Blom</t>
  </si>
  <si>
    <t>"Pajilla"</t>
  </si>
  <si>
    <t>Vulpia bromoides (L.) Gray</t>
  </si>
  <si>
    <t>Vulpia myuros (Linnaeus)</t>
  </si>
  <si>
    <t>HYDROCHARITACEAE</t>
  </si>
  <si>
    <t>Elodea potamogeton</t>
  </si>
  <si>
    <t>"Llachu"</t>
  </si>
  <si>
    <t>Distichia humilis</t>
  </si>
  <si>
    <t>Distichia muscoides Ness &amp; Meyen</t>
  </si>
  <si>
    <t>"Kunkush", "Tiña"</t>
  </si>
  <si>
    <t>Distichia sp.</t>
  </si>
  <si>
    <t xml:space="preserve">Juncus articus var.andicola </t>
  </si>
  <si>
    <t>"Totora cora"</t>
  </si>
  <si>
    <t>Juncus bufonius Linneo</t>
  </si>
  <si>
    <t>"Casha huaylla", "Ichic mutu"</t>
  </si>
  <si>
    <t>Luzula peruviana Desvaux</t>
  </si>
  <si>
    <t>"Puchca pasto", "Umasutu"</t>
  </si>
  <si>
    <t>Luzula racemosa Desvaux</t>
  </si>
  <si>
    <t>"Junquillo"; "Secse"</t>
  </si>
  <si>
    <t>Oxichloe andina</t>
  </si>
  <si>
    <t>Lupinus sp.</t>
  </si>
  <si>
    <t>"Chocho silvestre", "Tarwi silvestre"</t>
  </si>
  <si>
    <t>Medicago hispida Gaert.</t>
  </si>
  <si>
    <t>"Tribol pasto", "Carretilla"</t>
  </si>
  <si>
    <t>Vicia andicola H.B.K.</t>
  </si>
  <si>
    <t>"Pacha talhui"</t>
  </si>
  <si>
    <t>Plantago lamprophylla Pilger</t>
  </si>
  <si>
    <t>Lepidophyllum quadrangulare</t>
  </si>
  <si>
    <t>Urtica sp.</t>
  </si>
  <si>
    <t>"Chinchimallin cora", "Gusanera"</t>
  </si>
  <si>
    <t>Senecio sp.</t>
  </si>
  <si>
    <r>
      <rPr>
        <b/>
        <sz val="10"/>
        <color indexed="8"/>
        <rFont val="Arial"/>
        <family val="2"/>
      </rPr>
      <t>M</t>
    </r>
    <r>
      <rPr>
        <sz val="10"/>
        <color indexed="8"/>
        <rFont val="Arial"/>
        <family val="2"/>
      </rPr>
      <t xml:space="preserve"> = Mantillo</t>
    </r>
    <r>
      <rPr>
        <b/>
        <sz val="10"/>
        <color indexed="8"/>
        <rFont val="Arial"/>
        <family val="2"/>
      </rPr>
      <t/>
    </r>
  </si>
  <si>
    <r>
      <rPr>
        <b/>
        <sz val="10"/>
        <color indexed="8"/>
        <rFont val="Arial"/>
        <family val="2"/>
      </rPr>
      <t>P</t>
    </r>
    <r>
      <rPr>
        <sz val="10"/>
        <color indexed="8"/>
        <rFont val="Arial"/>
        <family val="2"/>
      </rPr>
      <t xml:space="preserve"> = Pavimento de erosión</t>
    </r>
  </si>
  <si>
    <r>
      <rPr>
        <b/>
        <sz val="10"/>
        <color indexed="8"/>
        <rFont val="Arial"/>
        <family val="2"/>
      </rPr>
      <t xml:space="preserve">L </t>
    </r>
    <r>
      <rPr>
        <sz val="10"/>
        <color indexed="8"/>
        <rFont val="Arial"/>
        <family val="2"/>
      </rPr>
      <t xml:space="preserve">= musgo </t>
    </r>
  </si>
  <si>
    <r>
      <rPr>
        <b/>
        <sz val="10"/>
        <color indexed="8"/>
        <rFont val="Arial"/>
        <family val="2"/>
      </rPr>
      <t xml:space="preserve">R </t>
    </r>
    <r>
      <rPr>
        <sz val="10"/>
        <color indexed="8"/>
        <rFont val="Arial"/>
        <family val="2"/>
      </rPr>
      <t>= Roca</t>
    </r>
  </si>
  <si>
    <t>CALCULO DE LA CONDICION DE PASTIZAL =ED(0.5) + IF (0.2)+ IV (0.1) + 100- BRP(0.2)</t>
  </si>
  <si>
    <t>"Cuchi cora", "Pilli pilli", "Pilli"</t>
  </si>
  <si>
    <t>Vacunos</t>
  </si>
  <si>
    <t>Llamas</t>
  </si>
  <si>
    <t>PD</t>
  </si>
  <si>
    <t>MD</t>
  </si>
  <si>
    <t>D</t>
  </si>
  <si>
    <t>NC</t>
  </si>
  <si>
    <t>Species Richness</t>
  </si>
  <si>
    <t>Shannon</t>
  </si>
  <si>
    <t>RESULTADOS DE LA EVALUACION AGROSTOLÓGICA</t>
  </si>
  <si>
    <t>Cajatambo</t>
  </si>
  <si>
    <t>Uramaza</t>
  </si>
  <si>
    <t>Copan</t>
  </si>
  <si>
    <t xml:space="preserve">Copan </t>
  </si>
  <si>
    <t>TIPO DE VEGETACIÓN</t>
  </si>
  <si>
    <t xml:space="preserve">De ladera </t>
  </si>
  <si>
    <t>PN-U1</t>
  </si>
  <si>
    <r>
      <t xml:space="preserve">58.265 </t>
    </r>
    <r>
      <rPr>
        <b/>
        <sz val="10"/>
        <color indexed="8"/>
        <rFont val="Arial"/>
        <family val="2"/>
      </rPr>
      <t>BUENA</t>
    </r>
  </si>
  <si>
    <t>Sector destinado por la comunidad al pastoreo de vacunos de comuneros y del hato comunal durante en los periodos posteriores a las lluvias (Mayo - Agosto) , tiene laderas empinadas de una pendiente aproximada del 40%. Existe buen rebrote luego de las lluvias. Hay importante diversidad, pero con predominancia de plantas arbustivas, algunas gramíneas palatables para vacunos como la "Shola" (Bromus Catharticus) pero también con presencia importante de "Kikuyo" (Penisetum clandestinum).</t>
  </si>
  <si>
    <t>Se ha realizado una evaluación más amplia este año y se ha notado que hay un incremento de la presencia de "Kikuyo" (Penisetun clandestinum), especie invasora pero palatable. No obstante, no hay mucha variación de la condicion (de 58.182 a 58.265) debido a las condiciones climáticas y altitudinales, existe competencia con otras especies como Medicago hispida.</t>
  </si>
  <si>
    <t>La carga animal no está técnicamente determinada para este lugar. Puede presentar problemas de erosión a mediano plazo, debido a la topografía del área que no es recomendable que sea pastoreada. Convendría regular su uso para evitar la sobrecarga y la erosión y ubicar zonas alternativas de pastoreo con menos probabilidades de erosión. También convendría evaluar la pertinencia de introducir algunas especies exóticas para controlar el avance del "Kikuyo" (Penisetun clandestinum), como pueden ser Trébol blanco (Trifolium repens) y Rye Grass (Lolium perenne).</t>
  </si>
  <si>
    <t>"Paca make", "Rachichi"</t>
  </si>
  <si>
    <t>Alocuperus</t>
  </si>
  <si>
    <t>Brachipodium mexicanum Link</t>
  </si>
  <si>
    <t>PUNTAJE</t>
  </si>
  <si>
    <t>BUENA</t>
  </si>
  <si>
    <t>Yanapampa</t>
  </si>
  <si>
    <t>PN-U2</t>
  </si>
  <si>
    <t>PUNTAJE Y CONDICION PARA VACUNOS Y OVINOS</t>
  </si>
  <si>
    <r>
      <t xml:space="preserve">VACUNOS : 52.0034 </t>
    </r>
    <r>
      <rPr>
        <b/>
        <sz val="10"/>
        <color indexed="8"/>
        <rFont val="Arial"/>
        <family val="2"/>
      </rPr>
      <t>REGULAR</t>
    </r>
    <r>
      <rPr>
        <sz val="10"/>
        <color indexed="8"/>
        <rFont val="Arial"/>
        <family val="2"/>
      </rPr>
      <t xml:space="preserve">                OVINOS : 58.53 </t>
    </r>
    <r>
      <rPr>
        <b/>
        <sz val="10"/>
        <color indexed="8"/>
        <rFont val="Arial"/>
        <family val="2"/>
      </rPr>
      <t>BUENA</t>
    </r>
  </si>
  <si>
    <t>Zona de césped de puna de transición hacia occonal la sucesión se  debe al tipo de pastoreo y la provisión de agua. Predominancia de Calamagrostis rigida que es una especie poco deseable para ovinos. Presencia importante de Agrostis breviculmis y  Alchemilla pinnata que mejoran la condición para esta especie.  Para vacunos es poco recomendable, no obstante está destinada al pastoreo mixto estacional por rebaños de comuneros.</t>
  </si>
  <si>
    <t>Ha habido cambios en la composición florística con incremento de especies poco deseables y áreas erosionadas debido al pastoreo mixto poco ordenado y factores climáticos. La presencia de vacunos fundamentalmente contribuye al proceso de sucesión y la disminución de lal condición para esta especie. Si bien hay especies de mejor palatabilidad para ovinos, la pradera está en proceso de degradación.</t>
  </si>
  <si>
    <t>Dado que la zona presenta un proceso de degradación y mejor aptitud para ovinos y llamas y vicuñas, debería considerarse la posibilidad de clausurarla por un periodo mayor 1 año o un mejor aprovechamiento del área con estos animales, en función de la composición de especies y los resultados económicos que se puedan obtener de la crianza en esa zona.</t>
  </si>
  <si>
    <t>"Socco cora", "Ccora"</t>
  </si>
  <si>
    <t>"Ucushpa chupan"</t>
  </si>
  <si>
    <t>Stipa brachiphylla Hitchc.</t>
  </si>
  <si>
    <t>PARA OVINOS</t>
  </si>
  <si>
    <t>Viconga</t>
  </si>
  <si>
    <t>Alpayacu</t>
  </si>
  <si>
    <t>PN-U3</t>
  </si>
  <si>
    <r>
      <rPr>
        <sz val="10"/>
        <color indexed="8"/>
        <rFont val="Arial"/>
        <family val="2"/>
      </rPr>
      <t xml:space="preserve">44.40 </t>
    </r>
    <r>
      <rPr>
        <b/>
        <sz val="10"/>
        <color indexed="8"/>
        <rFont val="Arial"/>
        <family val="2"/>
      </rPr>
      <t xml:space="preserve">REGULAR PARA VACUNOS                    </t>
    </r>
    <r>
      <rPr>
        <sz val="10"/>
        <color indexed="8"/>
        <rFont val="Arial"/>
        <family val="2"/>
      </rPr>
      <t>51.815</t>
    </r>
    <r>
      <rPr>
        <b/>
        <sz val="10"/>
        <color indexed="8"/>
        <rFont val="Arial"/>
        <family val="2"/>
      </rPr>
      <t xml:space="preserve">  REGULAR PARA VACUNOS</t>
    </r>
  </si>
  <si>
    <t>Area de campamento de caminantes, mayormente destinada a pastoreo de acémilas, con una fuerte carga animal y presión de pastoreo por parte de asnos y caballos. En proceso de degradación con presencia de áreas erosionadas y especies poco deseables. El pastoreo de vacunos y algunos ovinos al no estar sectorizado, se suma a la presión causada por las acémilas.</t>
  </si>
  <si>
    <t>Stipa obtusa</t>
  </si>
  <si>
    <t>Stipa mucronata</t>
  </si>
  <si>
    <t>Copa</t>
  </si>
  <si>
    <t>Huayllapa</t>
  </si>
  <si>
    <t>Seguia</t>
  </si>
  <si>
    <t>PN-H1</t>
  </si>
  <si>
    <r>
      <t xml:space="preserve">66.12 </t>
    </r>
    <r>
      <rPr>
        <b/>
        <sz val="10"/>
        <color indexed="8"/>
        <rFont val="Arial"/>
        <family val="2"/>
      </rPr>
      <t>BUENA</t>
    </r>
  </si>
  <si>
    <t xml:space="preserve">Area de pastos de reserva para vacunos,con predominancia de gramíneas del género Bromus palatable para vacunos, y la rosácea Allchemilla pinnata ("Sillu sillu"). Presencia de Trébol blanco (Trifolium repens), exótica probablemente propagada por animales provenientes de los pisos más bajos. Es de poca extensión y con presencia de material rocoso, buen rebrote luego de las lluvias. </t>
  </si>
  <si>
    <t>CAMBIOS OBSERVADOS EN RELACIÓN A EVALUACIÓN DEL 2010 (NATGEO)</t>
  </si>
  <si>
    <t>Ha mejorado la condición de bajado la condición de 64.8 a 66.12 debido a factores climáticos (mayores precipitaciones en periodo 2010-2011). También, según información de pobladores del lugar se ha regulado la presencia de animales. Ha habido buen rebrote, y ha desaparecido la planta invasora Aciachnne pulvinata, sin embargo se ha incrementado la presencia de Lupinus sp. lo que habría mejorado también la condición del suelo debido a su capacidad  para asimilar nitrógeno del medio ambiente.</t>
  </si>
  <si>
    <t>Se recomienda regular la carga animal en función a la condición (0.75 U.V. /ha/año) para evitar la baja de condicion y la aparición de especies invasoras indeseables como Aciachne pulvinata, ausente en la actualidad y considerar la posibilidad de  mejorar  la pradera incorporando Lupinus sp. como abono verde o ubicarlo en zonas estratégicas.</t>
  </si>
  <si>
    <t>"Chocho silvestre"</t>
  </si>
  <si>
    <t>Huanapatay</t>
  </si>
  <si>
    <t>Ututupampa</t>
  </si>
  <si>
    <t>Transicional</t>
  </si>
  <si>
    <t>PN-H2</t>
  </si>
  <si>
    <r>
      <t xml:space="preserve">45.13 </t>
    </r>
    <r>
      <rPr>
        <b/>
        <sz val="10"/>
        <color indexed="8"/>
        <rFont val="Arial"/>
        <family val="2"/>
      </rPr>
      <t xml:space="preserve">REGULAR           </t>
    </r>
    <r>
      <rPr>
        <sz val="10"/>
        <color indexed="8"/>
        <rFont val="Arial"/>
        <family val="2"/>
      </rPr>
      <t>56.46</t>
    </r>
    <r>
      <rPr>
        <b/>
        <sz val="10"/>
        <color indexed="8"/>
        <rFont val="Arial"/>
        <family val="2"/>
      </rPr>
      <t xml:space="preserve"> BUENA </t>
    </r>
  </si>
  <si>
    <t xml:space="preserve">Presencia de vegetación transicional entre occonal y césped de puna,  predominancia de gramíneas de porte bajo, pradera en proceso de degradación con áreas de suelo desnudo y presencia de plantas no palatables para vacunos. Es área de campamento para caminantes. La sucesión vegetal se da por efecto de sobrepastoreo y presencia frecuente de acémilas en temporada  turística. </t>
  </si>
  <si>
    <t>Incremento notorio de áreas de suelo desnudo y presencia de plantas invasoras e indeseables para el consumo de especies domésticas. Pradera en proceso de degradación la condición del pastizal bajo de 49.65 a 45.13</t>
  </si>
  <si>
    <t>Se recomienda poner en descanso por más de 1 año y suspender o sectorizar las zonas de pastoreo de caballos y asnos o proveerles pasto cultivado.</t>
  </si>
  <si>
    <t xml:space="preserve">Hipochoeris stenocephala </t>
  </si>
  <si>
    <t>Taraxacum officinale Wigg</t>
  </si>
  <si>
    <t>Poa spicigera</t>
  </si>
  <si>
    <t>RA/ln(RA)</t>
  </si>
  <si>
    <r>
      <t>RA</t>
    </r>
    <r>
      <rPr>
        <b/>
        <vertAlign val="superscript"/>
        <sz val="10"/>
        <color indexed="8"/>
        <rFont val="Arial"/>
        <family val="2"/>
      </rPr>
      <t>2</t>
    </r>
  </si>
  <si>
    <t>Simpson</t>
  </si>
  <si>
    <t xml:space="preserve">Lauricoha </t>
  </si>
  <si>
    <t>Queropalca</t>
  </si>
  <si>
    <t>Huarazbado</t>
  </si>
  <si>
    <t>PN-QP1</t>
  </si>
  <si>
    <r>
      <t xml:space="preserve">59.90 </t>
    </r>
    <r>
      <rPr>
        <b/>
        <sz val="10"/>
        <color indexed="8"/>
        <rFont val="Arial"/>
        <family val="2"/>
      </rPr>
      <t>BUENA</t>
    </r>
  </si>
  <si>
    <t>Ubicada en piso mesoandino superior. Predominancia de gramíneas de porte bajo como Muhlembergia ligularis, de porte medio como la Shola" (género Bromus) y  la rosácea "Sillu sillu" (Allchemilla pinnata), con buen rebrote luego de las lluvias pero evidente presión de pastoreo por exceso de carga. Se observa aparición de algunas plantas no deseables.</t>
  </si>
  <si>
    <t>CAMBIOS OBSERVADOSEN RELACIÓN A EVALUACIÓN DEL 2010 (PROYECTO NATGEO)</t>
  </si>
  <si>
    <t>Si bien la condición ha mejorado un poco (de 57.93 a 59.90), se obserba presencia de especies invasoraras como el "Kikuyo" (Penisetum clandestinum) y otras especies poco deseables como Astragalus garbancillo y Erodium cicutarum. También se nota un incremento de las especies de porte bajo que no son disponibles para vacunos.</t>
  </si>
  <si>
    <t>Se recomienda establecer  y regular la carga según la composición florística, la aptitud de las especies que pastorean y determinar el momento óptimo del pastoreo (estacionalidad) y la frecuencia en forma rotativa.</t>
  </si>
  <si>
    <t>Erodium cicutarum</t>
  </si>
  <si>
    <t xml:space="preserve">Aristida enodis </t>
  </si>
  <si>
    <t>Festuca dichoclada</t>
  </si>
  <si>
    <t>Poa amnua</t>
  </si>
  <si>
    <t>Poa gilgiana</t>
  </si>
  <si>
    <t xml:space="preserve">Lauriccoha </t>
  </si>
  <si>
    <t>Mitucocha</t>
  </si>
  <si>
    <t>Tuctupampa</t>
  </si>
  <si>
    <t>Occonal</t>
  </si>
  <si>
    <t>PN-QP2</t>
  </si>
  <si>
    <r>
      <t xml:space="preserve">41.32 </t>
    </r>
    <r>
      <rPr>
        <b/>
        <sz val="10"/>
        <color indexed="8"/>
        <rFont val="Arial"/>
        <family val="2"/>
      </rPr>
      <t xml:space="preserve">REGULAR </t>
    </r>
    <r>
      <rPr>
        <sz val="10"/>
        <color indexed="8"/>
        <rFont val="Arial"/>
        <family val="2"/>
      </rPr>
      <t xml:space="preserve">         54.99</t>
    </r>
    <r>
      <rPr>
        <b/>
        <sz val="10"/>
        <color indexed="8"/>
        <rFont val="Arial"/>
        <family val="2"/>
      </rPr>
      <t>BUENA</t>
    </r>
  </si>
  <si>
    <t xml:space="preserve">Occonal con predominancia de Carex ecuadorica. Hay una disminución notable de "Kunkush" (Distichia muscoides), Lilaeopsis andia ("Chinga") y "Pasto estrella"(Plantago rigida) que son plantas típicas de occonal. En proceso de degradación por el pastoreo mixto. </t>
  </si>
  <si>
    <t>Ha habido una notable baja de la condición con tendencia de regular a pobre (de78.94 a 54.99 para ovinos) .si no se establece carga óptima y momento oportuno para el pastoreo.</t>
  </si>
  <si>
    <t>Establecer carga animal adecuada con especies que aprovechen mejor la composición florística y determinar momento óptimo para el pastoreo o clausurar el área por más de 1 año.</t>
  </si>
  <si>
    <t>Carex hebetata</t>
  </si>
  <si>
    <t>Calamagrostis vicunarum</t>
  </si>
  <si>
    <t>OVINOS Y ALPACAS</t>
  </si>
  <si>
    <t>Putgayoc</t>
  </si>
  <si>
    <t>Césped de Puna</t>
  </si>
  <si>
    <t>PN-QP3</t>
  </si>
  <si>
    <t xml:space="preserve">PUNTAJE Y CONDICION PARA VACUNOS </t>
  </si>
  <si>
    <r>
      <t xml:space="preserve">49.63 </t>
    </r>
    <r>
      <rPr>
        <b/>
        <sz val="10"/>
        <color indexed="8"/>
        <rFont val="Arial"/>
        <family val="2"/>
      </rPr>
      <t xml:space="preserve">REGULAR </t>
    </r>
    <r>
      <rPr>
        <sz val="10"/>
        <color indexed="8"/>
        <rFont val="Arial"/>
        <family val="2"/>
      </rPr>
      <t xml:space="preserve">   para vacunos                       58.63  </t>
    </r>
    <r>
      <rPr>
        <b/>
        <sz val="10"/>
        <color indexed="8"/>
        <rFont val="Arial"/>
        <family val="2"/>
      </rPr>
      <t xml:space="preserve">BUENA </t>
    </r>
    <r>
      <rPr>
        <sz val="10"/>
        <color indexed="8"/>
        <rFont val="Arial"/>
        <family val="2"/>
      </rPr>
      <t xml:space="preserve">para ovinos  </t>
    </r>
  </si>
  <si>
    <t>Césped de puna con inicios de proceso de degradación que se evidencia por la predominancia de Aciachne pulvinata, especie invasora indicadora de sobre pastoreo. La condición se mantiene un tanto debido a plantas palatables de los géneros Bromus y Muhlembergia y la Rosácea Alchemilla pinnata. También es notoria la presencia de Astragalus garbancillo, especie tóxica.</t>
  </si>
  <si>
    <t>La locación de la evaluación de este año, no fue la misma debido a accesibilidad e inclemencias climáticas. No obstante, es notorio el proceso de degradación por efecto de un pastoreo no ordenado en función a condición de pastizal y estacionalidad.</t>
  </si>
  <si>
    <t>Establecer carga animal adecuada con especies que aprovechen mejor la composición florística y determinar momento óptimo para el pastoreo, para evitar el incremento de especies invasora no palatables o tóxicas.</t>
  </si>
  <si>
    <t xml:space="preserve">Quisuarcancha </t>
  </si>
  <si>
    <t xml:space="preserve">Champacuchuna </t>
  </si>
  <si>
    <t>Champacuchuna</t>
  </si>
  <si>
    <t>Pajonal en degradación</t>
  </si>
  <si>
    <t>PN-QC1</t>
  </si>
  <si>
    <r>
      <t xml:space="preserve">         57.37 </t>
    </r>
    <r>
      <rPr>
        <b/>
        <sz val="10"/>
        <color indexed="8"/>
        <rFont val="Arial"/>
        <family val="2"/>
      </rPr>
      <t>BUENA</t>
    </r>
  </si>
  <si>
    <t xml:space="preserve">"Callejón" de pastoreo de vacunos no sectorizado. Es un pajonal en proceso de sucesión vegetal con tendencia a la degradación. Ha tenido buen rebrote luego de las lluvias. Vegetación variada con predominancia de gramíneas de porte alto y medio de los géneros Bromus y Agrostis.  </t>
  </si>
  <si>
    <t>Ha habido una disminución de la condición (de 57.97 a 52.37) y la aparición de algunas especies tóxicas  como Lupinus sp.y disminución de predominancia de especies palatables por incremento de la variabilidad y presencia de especies no palatables.</t>
  </si>
  <si>
    <t xml:space="preserve"> Se recomienda regular la carga para vacunos y determinar el momento óptimo de pastoreo para evitar que prosiga el proceso de degradación.</t>
  </si>
  <si>
    <t>"Huellap ocsha"</t>
  </si>
  <si>
    <t>Stipa Brachyphylla Hitchcock</t>
  </si>
  <si>
    <t>"Tarwi silvestre"</t>
  </si>
  <si>
    <t>Quisuarcancha</t>
  </si>
  <si>
    <t>Carhuacocha</t>
  </si>
  <si>
    <t>PN-QC2</t>
  </si>
  <si>
    <r>
      <t xml:space="preserve">40.66 </t>
    </r>
    <r>
      <rPr>
        <b/>
        <sz val="10"/>
        <color indexed="8"/>
        <rFont val="Arial"/>
        <family val="2"/>
      </rPr>
      <t xml:space="preserve">REGULAR </t>
    </r>
    <r>
      <rPr>
        <sz val="10"/>
        <color indexed="8"/>
        <rFont val="Arial"/>
        <family val="2"/>
      </rPr>
      <t xml:space="preserve">         46.83</t>
    </r>
    <r>
      <rPr>
        <b/>
        <sz val="10"/>
        <color indexed="8"/>
        <rFont val="Arial"/>
        <family val="2"/>
      </rPr>
      <t>REGULAR</t>
    </r>
  </si>
  <si>
    <t xml:space="preserve">Zona de campamento de caminantes. Se observa áreas descubiertas de vegetación y predominancia de Geranium sessiliflorum ("Rachichi") y otras especies poco palatables o indeseable. Tendencia a la degradación notoria que puede bajar más aún por la presencia frecuente de acémilas  en temporada turística. </t>
  </si>
  <si>
    <t>Disminución de la condición, tanto para vacunos (de 41.80 a 40.66) como para ovinos (de 49.80 a 46.83). Notable disminución de la especie Geranium sessiliflorum que es  indicadora y predominante en el "sitio". Incremento y aparición de otras especies poco deseables como Werneria nubigena.</t>
  </si>
  <si>
    <t>Se recomienda poner en descanso por más de 1 año y suspender y/o sectorizar las zonas de pastoreo de caballos y asnos o proveerles pasto cultivado.</t>
  </si>
  <si>
    <t>Festuca rigecens</t>
  </si>
  <si>
    <t>Poa aeguigluma</t>
  </si>
  <si>
    <t xml:space="preserve"> VACUNOS</t>
  </si>
  <si>
    <t>Jesus</t>
  </si>
  <si>
    <t>Carbonmina</t>
  </si>
  <si>
    <r>
      <t xml:space="preserve">43.33 </t>
    </r>
    <r>
      <rPr>
        <b/>
        <sz val="10"/>
        <color indexed="8"/>
        <rFont val="Arial"/>
        <family val="2"/>
      </rPr>
      <t xml:space="preserve">REGULAR           </t>
    </r>
    <r>
      <rPr>
        <sz val="10"/>
        <color indexed="8"/>
        <rFont val="Arial"/>
        <family val="2"/>
      </rPr>
      <t>59.50</t>
    </r>
    <r>
      <rPr>
        <sz val="10"/>
        <color indexed="8"/>
        <rFont val="Arial"/>
        <family val="2"/>
      </rPr>
      <t xml:space="preserve"> </t>
    </r>
    <r>
      <rPr>
        <b/>
        <sz val="10"/>
        <color indexed="8"/>
        <rFont val="Arial"/>
        <family val="2"/>
      </rPr>
      <t>BUENA</t>
    </r>
  </si>
  <si>
    <t>PN-QC3</t>
  </si>
  <si>
    <t xml:space="preserve">Occonal en proceso de degradación, en la actualidad hay variabilidad, pero con predominancia de  Aciachne pulvinata que es una planta invasora indeseable indicadora de sobrepastoreo. También hay presencia significativa de Werneria nubigena ("Calhua calhua" )y Geranium sessiliflorum y gramíneas de porte medio poco deseables. Buen rebrote posterior a las lluvias.La variabilidad y presencia significativa de algunas especies palatables para ovinos permite que hay aún condición favorable para este especie ganadera. No obstante deber tomarse previsiones. </t>
  </si>
  <si>
    <t>Presencia de Aciachne pulvinata como especies predominante que en la evaluación del año anterior no se registró. Se mantiene la población de Werneria nubigena con tendencia al incremento y hay un descenso notable de Bromus unioloides que es una especie palatable. La condición en ambos casos disminuyó, en vacunos de 50.90 a 43.33 y en ovinos de 65.90 a 59.50, lo que confirma la tendencia retrogresiva.</t>
  </si>
  <si>
    <t>Se recomienda clausurar por más de 1 año o poner en descanso una temporada y/o regular la carga con animales según la composición florística y determinar el momento óptimo de pastoreo. No es recomendable continuar con el pastoreo de vacunos dado que facilitaría el proceso de degradación más rápidamente.</t>
  </si>
  <si>
    <t>Werneria caespitosa</t>
  </si>
  <si>
    <t>Carex boliviensis</t>
  </si>
  <si>
    <t>Vicia andicola</t>
  </si>
  <si>
    <t>Plantago lamprophylla</t>
  </si>
  <si>
    <t>Jesús</t>
  </si>
  <si>
    <t>Túpac Amaru</t>
  </si>
  <si>
    <t>Huayhuash</t>
  </si>
  <si>
    <t>Transicional de césped de puna a occonal</t>
  </si>
  <si>
    <t>PN-T1</t>
  </si>
  <si>
    <r>
      <t xml:space="preserve">43.76 </t>
    </r>
    <r>
      <rPr>
        <b/>
        <sz val="10"/>
        <color indexed="8"/>
        <rFont val="Arial"/>
        <family val="2"/>
      </rPr>
      <t xml:space="preserve">REGULAR           </t>
    </r>
    <r>
      <rPr>
        <sz val="10"/>
        <color indexed="8"/>
        <rFont val="Arial"/>
        <family val="2"/>
      </rPr>
      <t xml:space="preserve">59.26 </t>
    </r>
    <r>
      <rPr>
        <b/>
        <sz val="10"/>
        <color indexed="8"/>
        <rFont val="Arial"/>
        <family val="2"/>
      </rPr>
      <t>BUENA</t>
    </r>
  </si>
  <si>
    <t xml:space="preserve">Zona de campamento de caminantes. Vegetación transicional de césped de puna.  Se ha revertido un tanto la tendencia retrogresiva por algunas medidas que ha tomado la comunidad . La condición es más favorable para ovinos.  Presencia frecuente de acémilas  en temporada turística pero éstas son reubicadas para pastorear fuera del área. </t>
  </si>
  <si>
    <t>Ha habido cierto proceso de recuperación de la pradera con un incremento notable de  Sillu sillu" (Allchemilla pinnata) de 9.5 a 22.3 %. No obstante, aún hay presencia significativa de Weneria nubigena que es una especie indeseable (disminuyó de 7.5 a 4 %). Ha habido incremento de especies palatables para ovinos.</t>
  </si>
  <si>
    <t xml:space="preserve"> Proseguir con las medidas de reubicación para el pastoreo para acémilas de turismo o proveerles pasto cultivado.Determinar periodicamente la carga animal según las composición florística y para mantener la estabilidad del "sitio".</t>
  </si>
  <si>
    <t>Calamagrostis curvula</t>
  </si>
  <si>
    <t>Hordeum muticum</t>
  </si>
  <si>
    <t xml:space="preserve">Jesús </t>
  </si>
  <si>
    <t>Ilaunioc</t>
  </si>
  <si>
    <t>PN-T2</t>
  </si>
  <si>
    <r>
      <rPr>
        <b/>
        <sz val="10"/>
        <color indexed="8"/>
        <rFont val="Arial"/>
        <family val="2"/>
      </rPr>
      <t xml:space="preserve">   </t>
    </r>
    <r>
      <rPr>
        <sz val="10"/>
        <color indexed="8"/>
        <rFont val="Arial"/>
        <family val="2"/>
      </rPr>
      <t xml:space="preserve"> 57.03 </t>
    </r>
    <r>
      <rPr>
        <b/>
        <sz val="10"/>
        <color indexed="8"/>
        <rFont val="Arial"/>
        <family val="2"/>
      </rPr>
      <t>BUENA</t>
    </r>
  </si>
  <si>
    <t>Zona de pastoreo de vacunos aledaña a la zona de asentamiento humano de la comunidad. Presenta predominancia de especies del género Bromus y de la Rosácea  Allchemilla pinnata (Sillu sillu"). Es un pastizal de reserva que se destina al pastoreo  de vacunos de los comuneros en forma estacional.</t>
  </si>
  <si>
    <t xml:space="preserve">Ha mejorado un tanto su condición (de 53 a 57.032) por el incremento de especies palatables para vacunos, debido a medidas tomadas por la comunidad para su preservación. Hay aún presencia de Werneria nubigena que es una especie indeseable pero también de Alchemilla pinnata (aunque ha disminuido) que es una especie palatable para ovinos. </t>
  </si>
  <si>
    <t xml:space="preserve"> Se recomienda establecer la carga animal (vacunos) y el momento óptimo (estacionalidad y frecuencia) de pastoreo previamente al ingreso de los animales</t>
  </si>
  <si>
    <t>Hypochoeris taraxacoides</t>
  </si>
  <si>
    <t>Werneria cespitosa</t>
  </si>
  <si>
    <t>Axonopus elegantus</t>
  </si>
  <si>
    <t>Bromus lanatus</t>
  </si>
  <si>
    <t>Calamagrostis ovata</t>
  </si>
  <si>
    <t>Festuca peruviana</t>
  </si>
  <si>
    <t>Piptochaetum</t>
  </si>
  <si>
    <t>Stipa brachiphylla</t>
  </si>
  <si>
    <r>
      <t xml:space="preserve">35.31666 </t>
    </r>
    <r>
      <rPr>
        <b/>
        <sz val="10"/>
        <color indexed="8"/>
        <rFont val="Arial"/>
        <family val="2"/>
      </rPr>
      <t>POBRE</t>
    </r>
  </si>
  <si>
    <t xml:space="preserve">Area sobrepastoreada con predominancia de Aciachne pulvinata ("Ucush casha"), planta invasora indicadora de proceso de degradación de la pradera, también otras gramíneas de porte bajo. Se observa además erosión del suelo y presencia de plantas poco palatables. </t>
  </si>
  <si>
    <t>Se recomienda clausurar el área por un mínimo de 1 año y resembrar pastos nativos para evitar proceso de desertificación.</t>
  </si>
  <si>
    <r>
      <t xml:space="preserve">67.66 </t>
    </r>
    <r>
      <rPr>
        <b/>
        <sz val="10"/>
        <color indexed="8"/>
        <rFont val="Arial"/>
        <family val="2"/>
      </rPr>
      <t>BUENA</t>
    </r>
  </si>
  <si>
    <t xml:space="preserve">Area de pastos de reserva para vacunos,con predominancia de gramíneas de los géneros Bromus y Poa, palatables para esta especie. En el momento de la observación (Mayo) se observa que las plantas dominantes estan en su pico de desarrollo, lo que puede ocasionar que se sequen repidamente y sean subtilizadas. </t>
  </si>
  <si>
    <t>Se recomienda regular la carga y  el momento oportuno para el pastoreo para evitar el subpastoreo</t>
  </si>
  <si>
    <r>
      <t xml:space="preserve">53 </t>
    </r>
    <r>
      <rPr>
        <b/>
        <sz val="10"/>
        <color indexed="8"/>
        <rFont val="Arial"/>
        <family val="2"/>
      </rPr>
      <t>REGULAR</t>
    </r>
  </si>
  <si>
    <t>Zona de campamento de caminantes. Vegetación transicional de occonal hacia de césped de puna con predominancia de gramíneas y ciperáceas de porte bajo. Se observan áreas sin cobertura, pero buen rebrote luego del periodo de lluvias, hay tendencia a bajar de condición debido a la presencia frecuente de acémilas en temporada. Se recomienda regular la carga y sectorizar las zonas de pastoreo de acémilas o proveerles pasto cultivado.</t>
  </si>
  <si>
    <t>Se recomienda regular la carga y sectorizar las zonas de pastoreo de caballos y burros en temporada turística o proveerles pasto cultivado.</t>
  </si>
  <si>
    <r>
      <t xml:space="preserve">VACUNOS : 35.63 </t>
    </r>
    <r>
      <rPr>
        <b/>
        <sz val="10"/>
        <color indexed="8"/>
        <rFont val="Arial"/>
        <family val="2"/>
      </rPr>
      <t>POBRE                OVINOS : 48.13 REGULAR</t>
    </r>
  </si>
  <si>
    <t>Clausurar la zona un tiempo y determinar carga óptima con especies animales mas aptas para la composición florística</t>
  </si>
  <si>
    <r>
      <t xml:space="preserve">VACUNOS :52.85 </t>
    </r>
    <r>
      <rPr>
        <b/>
        <sz val="10"/>
        <color indexed="8"/>
        <rFont val="Arial"/>
        <family val="2"/>
      </rPr>
      <t>REGULAR                OVINOS : 72.10 BUENA</t>
    </r>
  </si>
  <si>
    <t>Zona de campamento de caminantes. Predominancia de ciperáceas, rosáceas y gramíneas de porte bajo. Se observa rebrote luego del periodo de lluvias, pero con tendencia a bajar de condición debido a la presencia frecuente en temporada de acémilas que generan presión de pastoreo. Mejor aptitud para ovinos</t>
  </si>
  <si>
    <t>Se recomienda regular la carga con especies apropiadas y sectorizar las zonas de pastoreo de burros y caballos o proveerles pasto cultivado.</t>
  </si>
  <si>
    <r>
      <t>VACUNOS : 51.9</t>
    </r>
    <r>
      <rPr>
        <b/>
        <sz val="10"/>
        <color indexed="8"/>
        <rFont val="Arial"/>
        <family val="2"/>
      </rPr>
      <t>REGULAR                OVINOS : 48.13 BUENA</t>
    </r>
  </si>
  <si>
    <t>Se recomienda regular la carga con animales mas afines para aprovechar mejor su composición y determinar el momento óptimo de pastoreo.</t>
  </si>
  <si>
    <r>
      <t xml:space="preserve">58.182 </t>
    </r>
    <r>
      <rPr>
        <b/>
        <sz val="10"/>
        <color indexed="8"/>
        <rFont val="Arial"/>
        <family val="2"/>
      </rPr>
      <t>BUENA</t>
    </r>
  </si>
  <si>
    <t>Sector destinado por la comunidad al pastoreo de vacunos de comuneros y del hato comunal durante en los periodos posteriores a las lluvias, tiene laderas empinadas de una pendiente aproximada del 40%. Buen rebrote luego de las lluvias. Predominancia de plantas arbustivas y gramíneas palatables para vacunos como la "Shola" (Bromus Catharticus).</t>
  </si>
  <si>
    <t xml:space="preserve">La carga animal no está técnicamente determinada para este lugar. Puede presentar problemas de erosión a mediano plazo, por lo que convendría regular su uso para evitar la sobrecarga y la erosión y ubicar zonas alternativas de pastoreo con menos probabilidades de erosión. </t>
  </si>
  <si>
    <r>
      <t xml:space="preserve">VACUNOS : 52.331 </t>
    </r>
    <r>
      <rPr>
        <b/>
        <sz val="10"/>
        <color indexed="8"/>
        <rFont val="Arial"/>
        <family val="2"/>
      </rPr>
      <t>REGULAR                OVINOS : 64.666 BUENA</t>
    </r>
  </si>
  <si>
    <t>Zona de césped de puna de transición hacia occonal la sucesión se  debe al tipo de pastoreo y la provisión de agua. Predominancia de Calamagrostis vicunarum que es una especie palatable para camélidos (vicuñas y llamas).  Está destinada al pastoreo mixto estacional por rebaños de comuneros.</t>
  </si>
  <si>
    <t>Dado que la zona presenta mejor aptitud para ovinos y llamas y vicuñas, debería considerarse un mejor aprovechamiento del área con estos animales, en función de la composición de especies y los resultados económicos que se puedan obtener de la crianza en esa zona.</t>
  </si>
  <si>
    <t>Pajonal de ladera</t>
  </si>
  <si>
    <r>
      <t xml:space="preserve">46 </t>
    </r>
    <r>
      <rPr>
        <b/>
        <sz val="10"/>
        <color indexed="8"/>
        <rFont val="Arial"/>
        <family val="2"/>
      </rPr>
      <t>REGULAR</t>
    </r>
  </si>
  <si>
    <t>Ladera medianamente empinada con pastos de baja calidad y cierto nivel de erosión, destinada al pastoreo mixto estacional. Importante presencia del genero Astragalus Garbancillo, planta tóxica indeseable y de gramíneas altas de los géneros Festuca y Stipa.</t>
  </si>
  <si>
    <t>Debería ser area de protección no pastoreada debido a la presencia de plantas tóxicas. Una opción sería reforestar con especies nativas.</t>
  </si>
  <si>
    <r>
      <t xml:space="preserve">64.8 </t>
    </r>
    <r>
      <rPr>
        <b/>
        <sz val="10"/>
        <color indexed="8"/>
        <rFont val="Arial"/>
        <family val="2"/>
      </rPr>
      <t>BUENA</t>
    </r>
  </si>
  <si>
    <t xml:space="preserve">Area de pastos de reserva para vacunos,con predominancia de gramíneas del género Bromus palatable para vacunos, y la rosácea Allchemilla pinnata ("Sillu sillu"). Presencia de Trébol blanco (Trifolium repens), exótica probablemente propagada por animales provenientes de los pisos más bajos. Es de poca extensión y con presencia de material rocoso, buenrebrote luego de las lluvias. </t>
  </si>
  <si>
    <t>Se recomienda regular la carga animal en función a la condición (0.75 U.V. /ha/año) para evitar la baja de condicion y la aparición de especies invasoras indeseables como Aciachne pulvinata, presente en bajo porcentaje en la actualidad.</t>
  </si>
  <si>
    <r>
      <t xml:space="preserve">49.65 </t>
    </r>
    <r>
      <rPr>
        <b/>
        <sz val="10"/>
        <color indexed="8"/>
        <rFont val="Arial"/>
        <family val="2"/>
      </rPr>
      <t>REGULAR</t>
    </r>
  </si>
  <si>
    <t xml:space="preserve">Presencia de vegetación transicional entre occonal y césped de puna,  predominancia de gramíneas de porte bajo, se observa también presencia de D. muscoides, planta típica de occonal. Es área de campamento para caminantes. La sucesión vegetal se da por efecto de sobrepastoreo y presencia frecuente de acémilas en temporada  turística. </t>
  </si>
  <si>
    <t>Se recomienda regular la carga de vacunos y sectorizar las zonas de pastoreo de caballos y burros o proveerles pasto cultivado.</t>
  </si>
  <si>
    <t>Huarazbdo</t>
  </si>
  <si>
    <r>
      <t xml:space="preserve">57.93 </t>
    </r>
    <r>
      <rPr>
        <b/>
        <sz val="10"/>
        <color indexed="8"/>
        <rFont val="Arial"/>
        <family val="2"/>
      </rPr>
      <t>BUENA</t>
    </r>
  </si>
  <si>
    <t>Ubicada en piso mesoandino superior. Predominancia de gramíneas de porte medio como la Shola" (género Bromus) y  "Sillu sillu" (Allchemilla pinnata), con buen rebrote luego de las lluvias. Se observa aparición de algunas plantas no deseables.</t>
  </si>
  <si>
    <t>Se recomienda establecer la carga según la composición florística y la aptitud de las especies que pastorean y determinar el momento óptimo del pastoreo.</t>
  </si>
  <si>
    <r>
      <t xml:space="preserve">45.44 </t>
    </r>
    <r>
      <rPr>
        <b/>
        <sz val="10"/>
        <color indexed="8"/>
        <rFont val="Arial"/>
        <family val="2"/>
      </rPr>
      <t>REGULAR          78.94 BUENA</t>
    </r>
  </si>
  <si>
    <t>Occonal con predominancia de "Kunkush" (Distichia muscoides), Lilaeopsis andia ("Chinga") y "Pasto estrella"(Plantago rigida). Con pastoreo mixto con mejor aptitud para alpacas pero con tendencia hacia regular si no se establece carga óptima y momento oportuno para el pastoreo.</t>
  </si>
  <si>
    <t>Establecer carga animal adecuada con especies que aprovechen mejor la composición florística y determinar momento óptimo para el pastoreo</t>
  </si>
  <si>
    <r>
      <t xml:space="preserve">44.80 </t>
    </r>
    <r>
      <rPr>
        <b/>
        <sz val="10"/>
        <color indexed="8"/>
        <rFont val="Arial"/>
        <family val="2"/>
      </rPr>
      <t>REGULAR          78.8BUENA</t>
    </r>
  </si>
  <si>
    <t>Occonal con predominancia de "Pasto estrella"(Plantago rigida). Con pastoreo mixto pero con mejor aptitud para alpacas pero con tendencia hacia regular si no se establece carga óptima y momento oportuno para el pastoreo.</t>
  </si>
  <si>
    <t>Putgayoc-Ahijadero</t>
  </si>
  <si>
    <t>PN-QP4</t>
  </si>
  <si>
    <r>
      <t xml:space="preserve">         69.80 </t>
    </r>
    <r>
      <rPr>
        <b/>
        <sz val="10"/>
        <color indexed="8"/>
        <rFont val="Arial"/>
        <family val="2"/>
      </rPr>
      <t>BUENA</t>
    </r>
  </si>
  <si>
    <t xml:space="preserve">Ahijadero de "pasto conservado"de aprox. 540 mts. Reserva para el pastoreo de 30 vacunos que entran en Junio y salen en Octubre. Predominancia de los géneros Bromus y Poa. </t>
  </si>
  <si>
    <t>Se recomienda establecer la carga animal de vacunos adecuada a la condición y determinar  el momento óptimo del ingreso de los animales para el pastoreo.</t>
  </si>
  <si>
    <t>Pajonal</t>
  </si>
  <si>
    <r>
      <t xml:space="preserve">         57.97 </t>
    </r>
    <r>
      <rPr>
        <b/>
        <sz val="10"/>
        <color indexed="8"/>
        <rFont val="Arial"/>
        <family val="2"/>
      </rPr>
      <t>BUENA</t>
    </r>
  </si>
  <si>
    <t>"Callejón" de pastoreo de vacunos, con buen rebroete luego de las lluvias. Vegetación variada con predominancia de gramíneas de porte alto y medio. Se recomienda regular la carga y el momento óptimo de pastoreo.</t>
  </si>
  <si>
    <t xml:space="preserve"> Se recomienda regular la carga para vacunos y determinar el momento óptimo de pastoreo.</t>
  </si>
  <si>
    <r>
      <t xml:space="preserve">41.80 </t>
    </r>
    <r>
      <rPr>
        <b/>
        <sz val="10"/>
        <color indexed="8"/>
        <rFont val="Arial"/>
        <family val="2"/>
      </rPr>
      <t>REGULAR          49.80 REGULAR</t>
    </r>
  </si>
  <si>
    <t xml:space="preserve">Zona de campamento de caminantes. Se observa áreas descubiertas de vegetación y predominancia de Geranium sessiliflorum ("Rachichi"). Tendencia a bajar más aún de condición debido a la presencia frecuente de acémilas  en temporada turística. Se recomienda regular la carga y sectorizar las zonas de pastoreo de acémilas o proveerles pasto cultivado.  </t>
  </si>
  <si>
    <t xml:space="preserve">Poner en descanso la zona y regular la carga y sectorizar las zonas de pastoreo de acémilas o proveerles pasto cultivado.  </t>
  </si>
  <si>
    <t>Quishuarcancha</t>
  </si>
  <si>
    <r>
      <t xml:space="preserve">50.90 </t>
    </r>
    <r>
      <rPr>
        <b/>
        <sz val="10"/>
        <color indexed="8"/>
        <rFont val="Arial"/>
        <family val="2"/>
      </rPr>
      <t>REGULAR           65.90 BUENA</t>
    </r>
  </si>
  <si>
    <t xml:space="preserve">Occonal con predominancia de  "Pasto estrella"(Plantago rigida) y gramíneas de porte medio. Presencia importante de "Calhua calhua" (Werneria nubigena), planta poco deseable. Buen rebrote posterior a las lluvias y mejor aptitud para ovinos y alpacas. </t>
  </si>
  <si>
    <t>Se recomienda poner en descanso una temporada y regular la carga con animales según la composición florística y determinar el momento óptimo de pastoreo</t>
  </si>
  <si>
    <t>"Espiga ocsha"</t>
  </si>
  <si>
    <r>
      <t xml:space="preserve">44.30 </t>
    </r>
    <r>
      <rPr>
        <b/>
        <sz val="10"/>
        <color indexed="8"/>
        <rFont val="Arial"/>
        <family val="2"/>
      </rPr>
      <t>REGULAR           71.30 BUENA</t>
    </r>
  </si>
  <si>
    <t xml:space="preserve">Zona de campamento de caminantes. Occonal con áreas descubiertas de vegetación y predominancia de Plantago rigida ("Pasto estrella"), Geranium sessiliflorum ("Rachichi") y Sillu sillu" (Allchemilla pinnata). Tendencia a bajar más aún de condición debido a la presencia frecuente de acémilas  en temporada turística. </t>
  </si>
  <si>
    <t xml:space="preserve"> Establecer área de pastoreo para acémilas de turismo o proveerles pasto cultivado.Determinar periodicamente la carga animal según las composición florística. </t>
  </si>
  <si>
    <r>
      <rPr>
        <b/>
        <sz val="10"/>
        <color indexed="8"/>
        <rFont val="Arial"/>
        <family val="2"/>
      </rPr>
      <t xml:space="preserve">    53.0 BUENA</t>
    </r>
  </si>
  <si>
    <t>Zona de pastoreo de vacunos aledaña a la zona de asentamiento humano de la comunidad. Presenta predominancia de Sillu sillu" (Allchemilla pinnata), juncáceas y gramíneas de porte bajo. Se destina al pastoreo  de vacunos de los comuneros en forma estacional</t>
  </si>
  <si>
    <t xml:space="preserve"> Se recomienda establecer la carga animal (vacunos) y el momento óptimo de pastoreo previamente al ingreso de los animales</t>
  </si>
  <si>
    <t>CODIGO</t>
  </si>
  <si>
    <t>LEGUMINOSAE o FABACEAE</t>
  </si>
  <si>
    <t>Salvia sp.</t>
  </si>
  <si>
    <t>URTICACEAE</t>
  </si>
  <si>
    <t>Genus</t>
  </si>
  <si>
    <t>ED</t>
  </si>
  <si>
    <t>IF</t>
  </si>
  <si>
    <t>IV</t>
  </si>
  <si>
    <t>BRP</t>
  </si>
  <si>
    <t>Gunyoc</t>
  </si>
  <si>
    <t>PN-U4</t>
  </si>
  <si>
    <t>vacunos</t>
  </si>
  <si>
    <t>ovinos</t>
  </si>
  <si>
    <t>CALCULADO AUTOMATICO</t>
  </si>
  <si>
    <t>AOV</t>
  </si>
  <si>
    <t>AOVL</t>
  </si>
  <si>
    <t>Cow Disturbance</t>
  </si>
  <si>
    <t>Sheep Disturbance</t>
  </si>
  <si>
    <t>Dominant Cover</t>
  </si>
  <si>
    <t>CALCULADO EN CAMPO</t>
  </si>
  <si>
    <t>ABUNDANCIA</t>
  </si>
  <si>
    <r>
      <rPr>
        <b/>
        <sz val="11"/>
        <color theme="1"/>
        <rFont val="Calibri"/>
        <family val="2"/>
        <scheme val="minor"/>
      </rPr>
      <t xml:space="preserve">Leyenda de </t>
    </r>
    <r>
      <rPr>
        <b/>
        <u/>
        <sz val="11"/>
        <color theme="1"/>
        <rFont val="Calibri"/>
        <family val="2"/>
        <scheme val="minor"/>
      </rPr>
      <t>palatabilidad</t>
    </r>
    <r>
      <rPr>
        <sz val="11"/>
        <color theme="1"/>
        <rFont val="Calibri"/>
        <family val="2"/>
        <scheme val="minor"/>
      </rPr>
      <t xml:space="preserve"> 
MD = Muy deseable D = Deseable 
PD = Poco deseable 
NC = No consume</t>
    </r>
  </si>
  <si>
    <t>FAMILIA Genus Species</t>
  </si>
  <si>
    <t>2011 Transectos de Pasto - Cordillera Huayhuash</t>
  </si>
  <si>
    <t>Created by:
Timothy B Norris - tibben@ocf.berkeley.edu
Gustavo Escobar la Cruz</t>
  </si>
  <si>
    <t>Alpacas y ovinos</t>
  </si>
  <si>
    <t>vea filas 184-214 para la hoja de resumen de resultados para cada siteo</t>
  </si>
  <si>
    <t>CALCULO DE LA CONDICIÓN DE PASTIZAL EN CAMPO</t>
  </si>
  <si>
    <t>CALCULO DE LA CONDICIÓN DE PASTIZAL AUTOMATICO</t>
  </si>
  <si>
    <t>vea filas 186-216 para la resumen de resultados</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</si>
</sst>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Calibri"/>
      <family val="2"/>
      <scheme val="minor"/>
    </font>
    <font>
      <sz val="8"/>
      <color indexed="81"/>
      <name val="Tahoma"/>
      <family val="2"/>
    </font>
    <font>
      <b/>
      <sz val="8"/>
      <color indexed="81"/>
      <name val="Tahoma"/>
      <family val="2"/>
    </font>
    <font>
      <b/>
      <sz val="10"/>
      <color indexed="8"/>
      <name val="Arial"/>
      <family val="2"/>
    </font>
    <font>
      <sz val="10"/>
      <color indexed="8"/>
      <name val="Arial"/>
      <family val="2"/>
    </font>
    <font>
      <b/>
      <sz val="11"/>
      <color indexed="8"/>
      <name val="Calibri"/>
      <family val="2"/>
    </font>
    <font>
      <sz val="11"/>
      <color indexed="8"/>
      <name val="Arial"/>
      <family val="2"/>
    </font>
    <font>
      <b/>
      <sz val="11"/>
      <color indexed="8"/>
      <name val="Arial"/>
      <family val="2"/>
    </font>
    <font>
      <b/>
      <sz val="14"/>
      <color indexed="8"/>
      <name val="Arial"/>
      <family val="2"/>
    </font>
    <font>
      <b/>
      <sz val="10"/>
      <color indexed="8"/>
      <name val="Arial"/>
      <family val="2"/>
    </font>
    <font>
      <sz val="10"/>
      <color indexed="8"/>
      <name val="Arial"/>
      <family val="2"/>
    </font>
    <font>
      <sz val="10"/>
      <color indexed="8"/>
      <name val="Calibri"/>
      <family val="2"/>
    </font>
    <font>
      <b/>
      <sz val="10"/>
      <color indexed="8"/>
      <name val="Calibri"/>
      <family val="2"/>
    </font>
    <font>
      <b/>
      <sz val="11"/>
      <color theme="1"/>
      <name val="Calibri"/>
      <family val="2"/>
      <scheme val="minor"/>
    </font>
    <font>
      <sz val="10"/>
      <color theme="1"/>
      <name val="Calibri"/>
      <family val="2"/>
      <scheme val="minor"/>
    </font>
    <font>
      <sz val="11"/>
      <color theme="1"/>
      <name val="Arial"/>
      <family val="2"/>
    </font>
    <font>
      <sz val="10"/>
      <color theme="1"/>
      <name val="Arial"/>
      <family val="2"/>
    </font>
    <font>
      <b/>
      <sz val="10"/>
      <color theme="1"/>
      <name val="Arial"/>
      <family val="2"/>
    </font>
    <font>
      <b/>
      <sz val="12"/>
      <color theme="1"/>
      <name val="Calibri"/>
      <family val="2"/>
      <scheme val="minor"/>
    </font>
    <font>
      <b/>
      <sz val="12"/>
      <color indexed="8"/>
      <name val="Calibri"/>
      <family val="2"/>
      <scheme val="minor"/>
    </font>
    <font>
      <sz val="10"/>
      <color rgb="FF000000"/>
      <name val="Arial"/>
      <family val="2"/>
    </font>
    <font>
      <b/>
      <sz val="12"/>
      <color indexed="8"/>
      <name val="Arial"/>
      <family val="2"/>
    </font>
    <font>
      <sz val="12"/>
      <color indexed="8"/>
      <name val="Calibri"/>
      <family val="2"/>
    </font>
    <font>
      <b/>
      <vertAlign val="superscript"/>
      <sz val="10"/>
      <color indexed="8"/>
      <name val="Arial"/>
      <family val="2"/>
    </font>
    <font>
      <sz val="12"/>
      <color indexed="8"/>
      <name val="Arial"/>
      <family val="2"/>
    </font>
    <font>
      <b/>
      <sz val="11"/>
      <color theme="1"/>
      <name val="Arial"/>
      <family val="2"/>
    </font>
    <font>
      <b/>
      <sz val="10"/>
      <color theme="1"/>
      <name val="Calibri"/>
      <family val="2"/>
      <scheme val="minor"/>
    </font>
    <font>
      <b/>
      <sz val="14"/>
      <color theme="1"/>
      <name val="Arial"/>
      <family val="2"/>
    </font>
    <font>
      <b/>
      <sz val="12"/>
      <color theme="1"/>
      <name val="Arial"/>
      <family val="2"/>
    </font>
    <font>
      <sz val="12"/>
      <color theme="1"/>
      <name val="Calibri"/>
      <family val="2"/>
      <scheme val="minor"/>
    </font>
    <font>
      <b/>
      <sz val="20"/>
      <color theme="1"/>
      <name val="Calibri"/>
      <family val="2"/>
      <scheme val="minor"/>
    </font>
    <font>
      <sz val="12"/>
      <color indexed="8"/>
      <name val="Calibri"/>
      <family val="2"/>
      <scheme val="minor"/>
    </font>
    <font>
      <b/>
      <u/>
      <sz val="11"/>
      <color theme="1"/>
      <name val="Calibri"/>
      <family val="2"/>
      <scheme val="minor"/>
    </font>
    <font>
      <b/>
      <sz val="14"/>
      <color theme="1"/>
      <name val="Calibri"/>
      <family val="2"/>
      <scheme val="minor"/>
    </font>
  </fonts>
  <fills count="7">
    <fill>
      <patternFill patternType="none"/>
    </fill>
    <fill>
      <patternFill patternType="gray125"/>
    </fill>
    <fill>
      <patternFill patternType="solid">
        <fgColor indexed="9"/>
        <bgColor indexed="64"/>
      </patternFill>
    </fill>
    <fill>
      <patternFill patternType="solid">
        <fgColor theme="6" tint="0.79998168889431442"/>
        <bgColor indexed="64"/>
      </patternFill>
    </fill>
    <fill>
      <patternFill patternType="solid">
        <fgColor theme="0"/>
        <bgColor indexed="64"/>
      </patternFill>
    </fill>
    <fill>
      <patternFill patternType="solid">
        <fgColor theme="6" tint="0.59996337778862885"/>
        <bgColor indexed="64"/>
      </patternFill>
    </fill>
    <fill>
      <patternFill patternType="solid">
        <fgColor theme="4" tint="0.79998168889431442"/>
        <bgColor indexed="64"/>
      </patternFill>
    </fill>
  </fills>
  <borders count="28">
    <border>
      <left/>
      <right/>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style="medium">
        <color indexed="64"/>
      </left>
      <right/>
      <top/>
      <bottom style="medium">
        <color indexed="64"/>
      </bottom>
      <diagonal/>
    </border>
    <border>
      <left style="thin">
        <color indexed="64"/>
      </left>
      <right/>
      <top style="thin">
        <color indexed="64"/>
      </top>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medium">
        <color indexed="64"/>
      </left>
      <right style="medium">
        <color indexed="64"/>
      </right>
      <top/>
      <bottom style="medium">
        <color indexed="64"/>
      </bottom>
      <diagonal/>
    </border>
    <border>
      <left style="thick">
        <color indexed="64"/>
      </left>
      <right style="thick">
        <color indexed="64"/>
      </right>
      <top/>
      <bottom style="thick">
        <color indexed="64"/>
      </bottom>
      <diagonal/>
    </border>
    <border>
      <left style="thick">
        <color indexed="64"/>
      </left>
      <right style="thin">
        <color indexed="64"/>
      </right>
      <top/>
      <bottom style="thick">
        <color indexed="64"/>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449">
    <xf numFmtId="0" fontId="0" fillId="0" borderId="0" xfId="0"/>
    <xf numFmtId="0" fontId="6" fillId="0" borderId="0" xfId="0" applyFont="1"/>
    <xf numFmtId="0" fontId="7" fillId="0" borderId="0" xfId="0" applyFont="1"/>
    <xf numFmtId="0" fontId="7" fillId="0" borderId="0" xfId="0" applyFont="1" applyAlignment="1">
      <alignment horizontal="center"/>
    </xf>
    <xf numFmtId="0" fontId="5" fillId="0" borderId="0" xfId="0" applyFont="1"/>
    <xf numFmtId="0" fontId="6" fillId="0" borderId="0" xfId="0" applyFont="1" applyBorder="1"/>
    <xf numFmtId="0" fontId="0" fillId="0" borderId="0" xfId="0" applyBorder="1"/>
    <xf numFmtId="0" fontId="8" fillId="0" borderId="0" xfId="0" applyFont="1"/>
    <xf numFmtId="0" fontId="9" fillId="0" borderId="2" xfId="0" applyFont="1" applyBorder="1"/>
    <xf numFmtId="0" fontId="10" fillId="0" borderId="2" xfId="0" applyFont="1" applyBorder="1"/>
    <xf numFmtId="0" fontId="10" fillId="0" borderId="2" xfId="0" applyFont="1" applyBorder="1" applyAlignment="1">
      <alignment horizontal="center"/>
    </xf>
    <xf numFmtId="0" fontId="9" fillId="0" borderId="3" xfId="0" applyFont="1" applyBorder="1" applyAlignment="1">
      <alignment vertical="center"/>
    </xf>
    <xf numFmtId="0" fontId="10" fillId="0" borderId="0" xfId="0" applyFont="1" applyBorder="1"/>
    <xf numFmtId="0" fontId="9" fillId="0" borderId="2" xfId="0" applyFont="1" applyBorder="1" applyAlignment="1">
      <alignment vertical="center"/>
    </xf>
    <xf numFmtId="0" fontId="11" fillId="0" borderId="0" xfId="0" applyFont="1"/>
    <xf numFmtId="0" fontId="12" fillId="0" borderId="0" xfId="0" applyFont="1"/>
    <xf numFmtId="0" fontId="11" fillId="0" borderId="0" xfId="0" applyFont="1" applyBorder="1"/>
    <xf numFmtId="0" fontId="3" fillId="0" borderId="3" xfId="0" applyFont="1" applyBorder="1" applyAlignment="1">
      <alignment vertical="center" wrapText="1"/>
    </xf>
    <xf numFmtId="0" fontId="4" fillId="2" borderId="2" xfId="0" applyFont="1" applyFill="1" applyBorder="1"/>
    <xf numFmtId="0" fontId="4" fillId="0" borderId="2" xfId="0" applyFont="1" applyBorder="1" applyAlignment="1">
      <alignment horizontal="center"/>
    </xf>
    <xf numFmtId="0" fontId="3" fillId="0" borderId="2" xfId="0" applyFont="1" applyBorder="1" applyAlignment="1">
      <alignment horizontal="center"/>
    </xf>
    <xf numFmtId="0" fontId="4" fillId="0" borderId="3" xfId="0" applyFont="1" applyBorder="1" applyAlignment="1">
      <alignment horizontal="center"/>
    </xf>
    <xf numFmtId="0" fontId="4" fillId="0" borderId="2" xfId="0" applyFont="1" applyBorder="1"/>
    <xf numFmtId="0" fontId="3" fillId="0" borderId="0" xfId="0" applyFont="1"/>
    <xf numFmtId="0" fontId="4" fillId="0" borderId="0" xfId="0" applyFont="1"/>
    <xf numFmtId="0" fontId="14" fillId="0" borderId="0" xfId="0" applyFont="1"/>
    <xf numFmtId="0" fontId="15" fillId="0" borderId="2" xfId="0" applyFont="1" applyBorder="1"/>
    <xf numFmtId="0" fontId="15" fillId="0" borderId="2" xfId="0" applyFont="1" applyBorder="1" applyAlignment="1">
      <alignment horizontal="center"/>
    </xf>
    <xf numFmtId="0" fontId="16" fillId="0" borderId="2" xfId="0" applyFont="1" applyBorder="1"/>
    <xf numFmtId="0" fontId="16" fillId="0" borderId="2" xfId="0" applyFont="1" applyBorder="1" applyAlignment="1">
      <alignment horizontal="center"/>
    </xf>
    <xf numFmtId="0" fontId="3" fillId="0" borderId="2" xfId="0" applyFont="1" applyBorder="1"/>
    <xf numFmtId="0" fontId="16" fillId="0" borderId="2" xfId="0" applyFont="1" applyBorder="1" applyAlignment="1">
      <alignment horizontal="left"/>
    </xf>
    <xf numFmtId="0" fontId="3" fillId="0" borderId="4" xfId="0" applyFont="1" applyBorder="1"/>
    <xf numFmtId="0" fontId="3" fillId="0" borderId="4" xfId="0" applyFont="1" applyBorder="1" applyAlignment="1">
      <alignment horizontal="center"/>
    </xf>
    <xf numFmtId="0" fontId="4" fillId="0" borderId="0" xfId="0" applyFont="1" applyBorder="1"/>
    <xf numFmtId="0" fontId="4" fillId="0" borderId="0" xfId="0" applyFont="1" applyBorder="1" applyAlignment="1">
      <alignment horizontal="center"/>
    </xf>
    <xf numFmtId="0" fontId="14" fillId="0" borderId="0" xfId="0" applyFont="1" applyBorder="1"/>
    <xf numFmtId="0" fontId="16" fillId="0" borderId="2" xfId="0" applyFont="1" applyFill="1" applyBorder="1" applyAlignment="1">
      <alignment horizontal="left"/>
    </xf>
    <xf numFmtId="0" fontId="4" fillId="0" borderId="2" xfId="0" applyFont="1" applyBorder="1" applyAlignment="1">
      <alignment horizontal="left"/>
    </xf>
    <xf numFmtId="0" fontId="17" fillId="0" borderId="2" xfId="0" applyFont="1" applyBorder="1"/>
    <xf numFmtId="0" fontId="4" fillId="0" borderId="3" xfId="0" applyFont="1" applyBorder="1"/>
    <xf numFmtId="0" fontId="3" fillId="0" borderId="2" xfId="0" applyFont="1" applyBorder="1" applyAlignment="1">
      <alignment vertical="center"/>
    </xf>
    <xf numFmtId="0" fontId="3" fillId="0" borderId="5" xfId="0" applyFont="1" applyBorder="1"/>
    <xf numFmtId="0" fontId="4" fillId="2" borderId="3" xfId="0" applyFont="1" applyFill="1" applyBorder="1"/>
    <xf numFmtId="0" fontId="3" fillId="0" borderId="3" xfId="0" applyFont="1" applyBorder="1" applyAlignment="1">
      <alignment horizontal="center"/>
    </xf>
    <xf numFmtId="0" fontId="3" fillId="0" borderId="3" xfId="0" applyFont="1" applyBorder="1" applyAlignment="1">
      <alignment vertical="center"/>
    </xf>
    <xf numFmtId="0" fontId="17" fillId="0" borderId="2" xfId="0" applyFont="1" applyBorder="1" applyAlignment="1">
      <alignment horizontal="center"/>
    </xf>
    <xf numFmtId="0" fontId="18" fillId="4" borderId="0" xfId="0" applyFont="1" applyFill="1" applyAlignment="1">
      <alignment horizontal="center"/>
    </xf>
    <xf numFmtId="0" fontId="17" fillId="4" borderId="2" xfId="0" applyFont="1" applyFill="1" applyBorder="1"/>
    <xf numFmtId="0" fontId="19" fillId="4" borderId="9" xfId="0" applyFont="1" applyFill="1" applyBorder="1" applyAlignment="1">
      <alignment horizontal="left"/>
    </xf>
    <xf numFmtId="0" fontId="3" fillId="0" borderId="2" xfId="0" applyFont="1" applyBorder="1" applyAlignment="1">
      <alignment horizontal="left"/>
    </xf>
    <xf numFmtId="0" fontId="4" fillId="2" borderId="2" xfId="0" applyFont="1" applyFill="1" applyBorder="1" applyAlignment="1">
      <alignment horizontal="left"/>
    </xf>
    <xf numFmtId="0" fontId="16" fillId="4" borderId="2" xfId="0" applyFont="1" applyFill="1" applyBorder="1"/>
    <xf numFmtId="0" fontId="17" fillId="0" borderId="2" xfId="0" applyFont="1" applyBorder="1" applyAlignment="1">
      <alignment horizontal="left"/>
    </xf>
    <xf numFmtId="0" fontId="4" fillId="0" borderId="0" xfId="0" applyFont="1" applyBorder="1" applyAlignment="1">
      <alignment horizontal="left"/>
    </xf>
    <xf numFmtId="0" fontId="20" fillId="0" borderId="0" xfId="0" applyFont="1" applyAlignment="1">
      <alignment horizontal="left" readingOrder="1"/>
    </xf>
    <xf numFmtId="0" fontId="12" fillId="0" borderId="0" xfId="0" applyFont="1" applyBorder="1"/>
    <xf numFmtId="0" fontId="17" fillId="0" borderId="0" xfId="0" applyFont="1" applyBorder="1" applyAlignment="1">
      <alignment horizontal="center"/>
    </xf>
    <xf numFmtId="0" fontId="16" fillId="0" borderId="0" xfId="0" applyFont="1" applyBorder="1" applyAlignment="1">
      <alignment horizontal="left"/>
    </xf>
    <xf numFmtId="0" fontId="9" fillId="0" borderId="0" xfId="0" applyFont="1" applyBorder="1"/>
    <xf numFmtId="0" fontId="7" fillId="0" borderId="0" xfId="0" applyFont="1" applyBorder="1"/>
    <xf numFmtId="0" fontId="3" fillId="0" borderId="0" xfId="0" applyFont="1" applyBorder="1"/>
    <xf numFmtId="0" fontId="14" fillId="0" borderId="10" xfId="0" applyFont="1" applyBorder="1" applyAlignment="1"/>
    <xf numFmtId="0" fontId="14" fillId="0" borderId="10" xfId="0" applyFont="1" applyBorder="1" applyAlignment="1">
      <alignment horizontal="center"/>
    </xf>
    <xf numFmtId="0" fontId="4" fillId="0" borderId="10" xfId="0" applyFont="1" applyBorder="1" applyAlignment="1"/>
    <xf numFmtId="0" fontId="4" fillId="0" borderId="11" xfId="0" applyFont="1" applyBorder="1" applyAlignment="1"/>
    <xf numFmtId="0" fontId="4" fillId="0" borderId="10" xfId="0" applyFont="1" applyBorder="1" applyAlignment="1">
      <alignment horizontal="center" vertical="center" wrapText="1"/>
    </xf>
    <xf numFmtId="0" fontId="11" fillId="0" borderId="11" xfId="0" applyFont="1" applyBorder="1" applyAlignment="1">
      <alignment vertical="center" wrapText="1"/>
    </xf>
    <xf numFmtId="0" fontId="14" fillId="0" borderId="10" xfId="0" applyFont="1" applyBorder="1" applyAlignment="1">
      <alignment vertical="center" wrapText="1"/>
    </xf>
    <xf numFmtId="0" fontId="3" fillId="0" borderId="11" xfId="0" applyFont="1" applyBorder="1" applyAlignment="1">
      <alignment horizontal="center"/>
    </xf>
    <xf numFmtId="0" fontId="5" fillId="0" borderId="0" xfId="0" applyFont="1" applyBorder="1"/>
    <xf numFmtId="0" fontId="4" fillId="0" borderId="11" xfId="0" applyFont="1" applyBorder="1" applyAlignment="1">
      <alignment horizontal="center"/>
    </xf>
    <xf numFmtId="0" fontId="19" fillId="4" borderId="0" xfId="0" applyFont="1" applyFill="1" applyBorder="1" applyAlignment="1">
      <alignment horizontal="left"/>
    </xf>
    <xf numFmtId="0" fontId="16" fillId="0" borderId="0" xfId="0" applyFont="1" applyBorder="1"/>
    <xf numFmtId="0" fontId="16" fillId="0" borderId="0" xfId="0" applyFont="1" applyFill="1" applyBorder="1" applyAlignment="1">
      <alignment horizontal="left"/>
    </xf>
    <xf numFmtId="0" fontId="16" fillId="0" borderId="0" xfId="0" applyFont="1" applyBorder="1" applyAlignment="1">
      <alignment horizontal="center"/>
    </xf>
    <xf numFmtId="0" fontId="4" fillId="0" borderId="6" xfId="0" applyFont="1" applyBorder="1" applyAlignment="1">
      <alignment vertical="center" wrapText="1"/>
    </xf>
    <xf numFmtId="0" fontId="4" fillId="0" borderId="2" xfId="0" applyFont="1" applyBorder="1" applyAlignment="1"/>
    <xf numFmtId="0" fontId="0" fillId="0" borderId="10" xfId="0" applyBorder="1" applyAlignment="1">
      <alignment horizontal="center"/>
    </xf>
    <xf numFmtId="0" fontId="10" fillId="0" borderId="10" xfId="0" applyFont="1" applyBorder="1" applyAlignment="1"/>
    <xf numFmtId="0" fontId="10" fillId="0" borderId="11" xfId="0" applyFont="1" applyBorder="1" applyAlignment="1"/>
    <xf numFmtId="0" fontId="0" fillId="0" borderId="10" xfId="0" applyBorder="1" applyAlignment="1">
      <alignment horizontal="center" vertical="center" wrapText="1"/>
    </xf>
    <xf numFmtId="0" fontId="0" fillId="0" borderId="10" xfId="0" applyBorder="1" applyAlignment="1">
      <alignment vertical="center" wrapText="1"/>
    </xf>
    <xf numFmtId="0" fontId="7" fillId="0" borderId="0" xfId="0" applyFont="1" applyBorder="1" applyAlignment="1">
      <alignment horizontal="center"/>
    </xf>
    <xf numFmtId="0" fontId="0" fillId="0" borderId="0" xfId="0" applyAlignment="1">
      <alignment horizontal="right"/>
    </xf>
    <xf numFmtId="0" fontId="4" fillId="0" borderId="4" xfId="0" applyFont="1" applyBorder="1"/>
    <xf numFmtId="0" fontId="4" fillId="0" borderId="4" xfId="0" applyFont="1" applyBorder="1" applyAlignment="1">
      <alignment horizontal="center"/>
    </xf>
    <xf numFmtId="0" fontId="7" fillId="0" borderId="2" xfId="0" applyFont="1" applyBorder="1"/>
    <xf numFmtId="0" fontId="6" fillId="0" borderId="2" xfId="0" applyFont="1" applyBorder="1" applyAlignment="1">
      <alignment horizontal="center"/>
    </xf>
    <xf numFmtId="0" fontId="6" fillId="0" borderId="2" xfId="0" applyFont="1" applyBorder="1"/>
    <xf numFmtId="0" fontId="0" fillId="0" borderId="0" xfId="0" applyAlignment="1">
      <alignment horizontal="center"/>
    </xf>
    <xf numFmtId="0" fontId="11" fillId="0" borderId="8" xfId="0" applyFont="1" applyBorder="1" applyAlignment="1">
      <alignment vertical="center" wrapText="1"/>
    </xf>
    <xf numFmtId="0" fontId="11" fillId="0" borderId="7" xfId="0" applyFont="1" applyBorder="1" applyAlignment="1">
      <alignment vertical="center" wrapText="1"/>
    </xf>
    <xf numFmtId="0" fontId="3" fillId="0" borderId="10" xfId="0" applyFont="1" applyBorder="1" applyAlignment="1">
      <alignment vertical="center"/>
    </xf>
    <xf numFmtId="0" fontId="3" fillId="0" borderId="0" xfId="0" applyFont="1" applyAlignment="1">
      <alignment horizontal="right"/>
    </xf>
    <xf numFmtId="0" fontId="4" fillId="0" borderId="11" xfId="0" applyFont="1" applyFill="1" applyBorder="1" applyAlignment="1">
      <alignment horizontal="center"/>
    </xf>
    <xf numFmtId="0" fontId="3" fillId="0" borderId="0" xfId="0" applyFont="1" applyBorder="1" applyAlignment="1">
      <alignment horizontal="center"/>
    </xf>
    <xf numFmtId="0" fontId="3" fillId="0" borderId="16" xfId="0" applyFont="1" applyBorder="1" applyAlignment="1">
      <alignment horizontal="center"/>
    </xf>
    <xf numFmtId="0" fontId="3" fillId="0" borderId="18" xfId="0" applyFont="1" applyBorder="1" applyAlignment="1">
      <alignment horizontal="center"/>
    </xf>
    <xf numFmtId="0" fontId="14" fillId="0" borderId="14" xfId="0" applyFont="1" applyBorder="1" applyAlignment="1"/>
    <xf numFmtId="0" fontId="14" fillId="0" borderId="17" xfId="0" applyFont="1" applyBorder="1" applyAlignment="1"/>
    <xf numFmtId="0" fontId="14" fillId="0" borderId="9" xfId="0" applyFont="1" applyBorder="1" applyAlignment="1">
      <alignment horizontal="center"/>
    </xf>
    <xf numFmtId="0" fontId="4" fillId="0" borderId="9" xfId="0" applyFont="1" applyBorder="1" applyAlignment="1"/>
    <xf numFmtId="0" fontId="4" fillId="0" borderId="9" xfId="0" applyFont="1" applyBorder="1" applyAlignment="1">
      <alignment horizontal="center" vertical="center" wrapText="1"/>
    </xf>
    <xf numFmtId="0" fontId="11" fillId="0" borderId="9" xfId="0" applyFont="1" applyBorder="1" applyAlignment="1">
      <alignment vertical="center" wrapText="1"/>
    </xf>
    <xf numFmtId="0" fontId="11" fillId="0" borderId="10" xfId="0" applyFont="1" applyBorder="1" applyAlignment="1">
      <alignment vertical="center" wrapText="1"/>
    </xf>
    <xf numFmtId="0" fontId="14" fillId="0" borderId="9" xfId="0" applyFont="1" applyBorder="1" applyAlignment="1">
      <alignment vertical="center" wrapText="1"/>
    </xf>
    <xf numFmtId="0" fontId="14" fillId="0" borderId="0" xfId="0" applyFont="1" applyBorder="1" applyAlignment="1">
      <alignment vertical="center" wrapText="1"/>
    </xf>
    <xf numFmtId="0" fontId="4" fillId="2" borderId="0" xfId="0" applyFont="1" applyFill="1" applyBorder="1" applyAlignment="1">
      <alignment horizontal="center"/>
    </xf>
    <xf numFmtId="0" fontId="7" fillId="0" borderId="4" xfId="0" applyFont="1" applyBorder="1"/>
    <xf numFmtId="0" fontId="7" fillId="0" borderId="4" xfId="0" applyFont="1" applyBorder="1" applyAlignment="1">
      <alignment horizontal="center"/>
    </xf>
    <xf numFmtId="0" fontId="7" fillId="0" borderId="2" xfId="0" applyFont="1" applyBorder="1" applyAlignment="1">
      <alignment horizontal="center"/>
    </xf>
    <xf numFmtId="0" fontId="6" fillId="2" borderId="2" xfId="0" applyFont="1" applyFill="1" applyBorder="1"/>
    <xf numFmtId="0" fontId="6" fillId="0" borderId="0" xfId="0" applyFont="1" applyBorder="1" applyAlignment="1">
      <alignment horizontal="center"/>
    </xf>
    <xf numFmtId="0" fontId="21" fillId="0" borderId="0" xfId="0" applyFont="1"/>
    <xf numFmtId="0" fontId="24" fillId="0" borderId="0" xfId="0" applyFont="1"/>
    <xf numFmtId="0" fontId="0" fillId="0" borderId="0" xfId="0" applyAlignment="1">
      <alignment horizontal="left"/>
    </xf>
    <xf numFmtId="0" fontId="15" fillId="0" borderId="0" xfId="0" applyFont="1"/>
    <xf numFmtId="0" fontId="16" fillId="0" borderId="2" xfId="0" applyFont="1" applyBorder="1" applyAlignment="1">
      <alignment vertical="center"/>
    </xf>
    <xf numFmtId="0" fontId="17" fillId="0" borderId="0" xfId="0" applyFont="1" applyBorder="1" applyAlignment="1">
      <alignment vertical="center" wrapText="1"/>
    </xf>
    <xf numFmtId="0" fontId="13" fillId="0" borderId="0" xfId="0" applyFont="1" applyBorder="1" applyAlignment="1">
      <alignment vertical="center" wrapText="1"/>
    </xf>
    <xf numFmtId="0" fontId="17" fillId="0" borderId="4" xfId="0" applyFont="1" applyBorder="1"/>
    <xf numFmtId="0" fontId="17" fillId="0" borderId="4" xfId="0" applyFont="1" applyBorder="1" applyAlignment="1">
      <alignment horizontal="center"/>
    </xf>
    <xf numFmtId="2" fontId="17" fillId="0" borderId="4" xfId="0" applyNumberFormat="1" applyFont="1" applyBorder="1" applyAlignment="1">
      <alignment horizontal="center"/>
    </xf>
    <xf numFmtId="0" fontId="16" fillId="4" borderId="3" xfId="0" applyFont="1" applyFill="1" applyBorder="1"/>
    <xf numFmtId="0" fontId="16" fillId="0" borderId="3" xfId="0" applyFont="1" applyBorder="1"/>
    <xf numFmtId="0" fontId="17" fillId="0" borderId="3" xfId="0" applyFont="1" applyBorder="1" applyAlignment="1">
      <alignment horizontal="center"/>
    </xf>
    <xf numFmtId="0" fontId="16" fillId="0" borderId="3" xfId="0" applyFont="1" applyBorder="1" applyAlignment="1">
      <alignment horizontal="center"/>
    </xf>
    <xf numFmtId="2" fontId="16" fillId="0" borderId="3" xfId="0" applyNumberFormat="1" applyFont="1" applyBorder="1" applyAlignment="1">
      <alignment horizontal="center"/>
    </xf>
    <xf numFmtId="2" fontId="16" fillId="0" borderId="2" xfId="0" applyNumberFormat="1" applyFont="1" applyBorder="1" applyAlignment="1">
      <alignment horizontal="center"/>
    </xf>
    <xf numFmtId="0" fontId="27" fillId="0" borderId="0" xfId="0" applyFont="1"/>
    <xf numFmtId="0" fontId="17" fillId="0" borderId="0" xfId="0" applyFont="1"/>
    <xf numFmtId="0" fontId="16" fillId="0" borderId="0" xfId="0" applyFont="1"/>
    <xf numFmtId="0" fontId="25" fillId="0" borderId="0" xfId="0" applyFont="1"/>
    <xf numFmtId="0" fontId="16" fillId="0" borderId="13" xfId="0" applyFont="1" applyBorder="1" applyAlignment="1">
      <alignment vertical="center" wrapText="1"/>
    </xf>
    <xf numFmtId="0" fontId="0" fillId="0" borderId="13" xfId="0" applyBorder="1" applyAlignment="1">
      <alignment vertical="center" wrapText="1"/>
    </xf>
    <xf numFmtId="0" fontId="16" fillId="0" borderId="4" xfId="0" applyFont="1" applyBorder="1"/>
    <xf numFmtId="0" fontId="16" fillId="0" borderId="4" xfId="0" applyFont="1" applyBorder="1" applyAlignment="1">
      <alignment horizontal="center"/>
    </xf>
    <xf numFmtId="2" fontId="16" fillId="0" borderId="4" xfId="0" applyNumberFormat="1" applyFont="1" applyBorder="1" applyAlignment="1">
      <alignment horizontal="center"/>
    </xf>
    <xf numFmtId="0" fontId="25" fillId="0" borderId="4" xfId="0" applyFont="1" applyBorder="1"/>
    <xf numFmtId="0" fontId="15" fillId="0" borderId="4" xfId="0" applyFont="1" applyBorder="1"/>
    <xf numFmtId="0" fontId="15" fillId="0" borderId="4" xfId="0" applyFont="1" applyBorder="1" applyAlignment="1">
      <alignment horizontal="center"/>
    </xf>
    <xf numFmtId="2" fontId="15" fillId="0" borderId="4" xfId="0" applyNumberFormat="1" applyFont="1" applyBorder="1" applyAlignment="1">
      <alignment horizontal="center"/>
    </xf>
    <xf numFmtId="0" fontId="15" fillId="4" borderId="2" xfId="0" applyFont="1" applyFill="1" applyBorder="1"/>
    <xf numFmtId="2" fontId="15" fillId="0" borderId="2" xfId="0" applyNumberFormat="1" applyFont="1" applyBorder="1" applyAlignment="1">
      <alignment horizontal="center"/>
    </xf>
    <xf numFmtId="0" fontId="25" fillId="0" borderId="2" xfId="0" applyFont="1" applyBorder="1"/>
    <xf numFmtId="0" fontId="15" fillId="0" borderId="0" xfId="0" applyFont="1" applyBorder="1" applyAlignment="1">
      <alignment horizontal="center"/>
    </xf>
    <xf numFmtId="0" fontId="25" fillId="0" borderId="4" xfId="0" applyFont="1" applyBorder="1" applyAlignment="1">
      <alignment horizontal="center"/>
    </xf>
    <xf numFmtId="2" fontId="25" fillId="0" borderId="4" xfId="0" applyNumberFormat="1" applyFont="1" applyBorder="1" applyAlignment="1">
      <alignment horizontal="center"/>
    </xf>
    <xf numFmtId="0" fontId="15" fillId="0" borderId="3" xfId="0" applyFont="1" applyBorder="1"/>
    <xf numFmtId="0" fontId="15" fillId="0" borderId="3" xfId="0" applyFont="1" applyBorder="1" applyAlignment="1">
      <alignment horizontal="center"/>
    </xf>
    <xf numFmtId="0" fontId="16" fillId="0" borderId="0" xfId="0" applyFont="1" applyBorder="1" applyAlignment="1">
      <alignment vertical="center" wrapText="1"/>
    </xf>
    <xf numFmtId="0" fontId="25" fillId="0" borderId="2" xfId="0" applyFont="1" applyBorder="1" applyAlignment="1">
      <alignment horizontal="center"/>
    </xf>
    <xf numFmtId="0" fontId="15" fillId="0" borderId="0" xfId="0" applyFont="1" applyBorder="1"/>
    <xf numFmtId="0" fontId="16" fillId="0" borderId="13" xfId="0" applyFont="1" applyBorder="1" applyAlignment="1">
      <alignment horizontal="center"/>
    </xf>
    <xf numFmtId="0" fontId="16" fillId="0" borderId="13" xfId="0" applyFont="1" applyBorder="1" applyAlignment="1">
      <alignment wrapText="1"/>
    </xf>
    <xf numFmtId="0" fontId="16" fillId="0" borderId="4" xfId="0" applyFont="1" applyBorder="1" applyAlignment="1"/>
    <xf numFmtId="2" fontId="16" fillId="0" borderId="4" xfId="0" applyNumberFormat="1" applyFont="1" applyBorder="1" applyAlignment="1"/>
    <xf numFmtId="0" fontId="0" fillId="0" borderId="13" xfId="0" applyFont="1" applyBorder="1" applyAlignment="1">
      <alignment wrapText="1"/>
    </xf>
    <xf numFmtId="0" fontId="16" fillId="0" borderId="19" xfId="0" applyFont="1" applyBorder="1" applyAlignment="1">
      <alignment horizontal="center"/>
    </xf>
    <xf numFmtId="0" fontId="15" fillId="0" borderId="13" xfId="0" applyFont="1" applyBorder="1" applyAlignment="1">
      <alignment horizontal="center"/>
    </xf>
    <xf numFmtId="0" fontId="17" fillId="0" borderId="13" xfId="0" applyFont="1" applyBorder="1" applyAlignment="1">
      <alignment vertical="center" wrapText="1"/>
    </xf>
    <xf numFmtId="0" fontId="26" fillId="0" borderId="13" xfId="0" applyFont="1" applyBorder="1" applyAlignment="1">
      <alignment vertical="center" wrapText="1"/>
    </xf>
    <xf numFmtId="0" fontId="25" fillId="0" borderId="0" xfId="0" applyFont="1" applyBorder="1" applyAlignment="1">
      <alignment horizontal="center"/>
    </xf>
    <xf numFmtId="0" fontId="16" fillId="0" borderId="9" xfId="0" applyFont="1" applyBorder="1" applyAlignment="1">
      <alignment horizontal="center"/>
    </xf>
    <xf numFmtId="0" fontId="16" fillId="0" borderId="11" xfId="0" applyFont="1" applyFill="1" applyBorder="1"/>
    <xf numFmtId="0" fontId="17" fillId="0" borderId="0" xfId="0" applyFont="1" applyBorder="1" applyAlignment="1">
      <alignment horizontal="center"/>
    </xf>
    <xf numFmtId="0" fontId="11" fillId="0" borderId="0" xfId="0" applyFont="1" applyBorder="1" applyAlignment="1">
      <alignment horizontal="center"/>
    </xf>
    <xf numFmtId="0" fontId="16" fillId="0" borderId="0" xfId="0" applyFont="1" applyFill="1" applyBorder="1" applyAlignment="1">
      <alignment horizontal="center"/>
    </xf>
    <xf numFmtId="0" fontId="17" fillId="0" borderId="11" xfId="0" applyFont="1" applyFill="1" applyBorder="1" applyAlignment="1">
      <alignment horizontal="center"/>
    </xf>
    <xf numFmtId="2" fontId="16" fillId="0" borderId="0" xfId="0" applyNumberFormat="1" applyFont="1" applyBorder="1" applyAlignment="1">
      <alignment horizontal="center"/>
    </xf>
    <xf numFmtId="2" fontId="15" fillId="0" borderId="0" xfId="0" applyNumberFormat="1" applyFont="1" applyBorder="1" applyAlignment="1">
      <alignment horizontal="center"/>
    </xf>
    <xf numFmtId="0" fontId="4" fillId="0" borderId="9" xfId="0" applyFont="1" applyBorder="1" applyAlignment="1">
      <alignment horizontal="center"/>
    </xf>
    <xf numFmtId="0" fontId="18" fillId="3" borderId="1" xfId="0" applyFont="1" applyFill="1" applyBorder="1" applyAlignment="1">
      <alignment horizontal="center"/>
    </xf>
    <xf numFmtId="0" fontId="19" fillId="3" borderId="1" xfId="0" applyFont="1" applyFill="1" applyBorder="1" applyAlignment="1">
      <alignment horizontal="left"/>
    </xf>
    <xf numFmtId="0" fontId="19" fillId="3" borderId="1" xfId="0" applyFont="1" applyFill="1" applyBorder="1" applyAlignment="1">
      <alignment horizontal="center"/>
    </xf>
    <xf numFmtId="0" fontId="19" fillId="0" borderId="0" xfId="0" applyFont="1" applyFill="1" applyBorder="1" applyAlignment="1">
      <alignment horizontal="left"/>
    </xf>
    <xf numFmtId="0" fontId="19" fillId="0" borderId="0" xfId="0" applyFont="1" applyFill="1" applyBorder="1" applyAlignment="1">
      <alignment horizontal="center"/>
    </xf>
    <xf numFmtId="0" fontId="17" fillId="0" borderId="5" xfId="0" applyFont="1" applyBorder="1"/>
    <xf numFmtId="0" fontId="17" fillId="0" borderId="20" xfId="0" applyFont="1" applyBorder="1"/>
    <xf numFmtId="0" fontId="17" fillId="0" borderId="20" xfId="0" applyFont="1" applyBorder="1" applyAlignment="1">
      <alignment horizontal="center"/>
    </xf>
    <xf numFmtId="0" fontId="17" fillId="0" borderId="18" xfId="0" applyFont="1" applyBorder="1" applyAlignment="1">
      <alignment horizontal="center"/>
    </xf>
    <xf numFmtId="0" fontId="17" fillId="0" borderId="21" xfId="0" applyFont="1" applyBorder="1"/>
    <xf numFmtId="0" fontId="17" fillId="0" borderId="21" xfId="0" applyFont="1" applyBorder="1" applyAlignment="1">
      <alignment horizontal="center"/>
    </xf>
    <xf numFmtId="0" fontId="17" fillId="0" borderId="5" xfId="0" applyFont="1" applyBorder="1" applyAlignment="1">
      <alignment horizontal="center"/>
    </xf>
    <xf numFmtId="0" fontId="25" fillId="0" borderId="22" xfId="0" applyFont="1" applyBorder="1"/>
    <xf numFmtId="0" fontId="25" fillId="0" borderId="22" xfId="0" applyFont="1" applyBorder="1" applyAlignment="1">
      <alignment horizontal="center"/>
    </xf>
    <xf numFmtId="0" fontId="25" fillId="0" borderId="23" xfId="0" applyFont="1" applyBorder="1" applyAlignment="1">
      <alignment horizontal="center"/>
    </xf>
    <xf numFmtId="0" fontId="25" fillId="0" borderId="21" xfId="0" applyFont="1" applyBorder="1"/>
    <xf numFmtId="0" fontId="25" fillId="0" borderId="21" xfId="0" applyFont="1" applyBorder="1" applyAlignment="1">
      <alignment horizontal="center"/>
    </xf>
    <xf numFmtId="0" fontId="17" fillId="3" borderId="1" xfId="0" applyFont="1" applyFill="1" applyBorder="1"/>
    <xf numFmtId="0" fontId="14" fillId="3" borderId="1" xfId="0" applyFont="1" applyFill="1" applyBorder="1"/>
    <xf numFmtId="0" fontId="0" fillId="3" borderId="1" xfId="0" applyFill="1" applyBorder="1"/>
    <xf numFmtId="0" fontId="25" fillId="3" borderId="1" xfId="0" applyFont="1" applyFill="1" applyBorder="1"/>
    <xf numFmtId="0" fontId="16" fillId="0" borderId="10" xfId="0" applyFont="1" applyBorder="1" applyAlignment="1">
      <alignment horizontal="left"/>
    </xf>
    <xf numFmtId="0" fontId="4" fillId="0" borderId="10" xfId="0" applyFont="1" applyBorder="1" applyAlignment="1">
      <alignment horizontal="left"/>
    </xf>
    <xf numFmtId="0" fontId="4" fillId="0" borderId="10" xfId="0" applyFont="1" applyBorder="1"/>
    <xf numFmtId="0" fontId="0" fillId="0" borderId="0" xfId="0" applyFill="1" applyBorder="1"/>
    <xf numFmtId="0" fontId="11" fillId="0" borderId="0" xfId="0" applyFont="1" applyFill="1" applyBorder="1"/>
    <xf numFmtId="0" fontId="12" fillId="0" borderId="0" xfId="0" applyFont="1" applyFill="1" applyBorder="1"/>
    <xf numFmtId="0" fontId="5" fillId="0" borderId="0" xfId="0" applyFont="1" applyFill="1" applyBorder="1"/>
    <xf numFmtId="0" fontId="14" fillId="0" borderId="0" xfId="0" applyFont="1" applyFill="1" applyBorder="1"/>
    <xf numFmtId="0" fontId="3" fillId="0" borderId="20" xfId="0" applyFont="1" applyBorder="1"/>
    <xf numFmtId="0" fontId="3" fillId="0" borderId="20" xfId="0" applyFont="1" applyBorder="1" applyAlignment="1">
      <alignment horizontal="center"/>
    </xf>
    <xf numFmtId="0" fontId="3" fillId="0" borderId="15" xfId="0" applyFont="1" applyBorder="1" applyAlignment="1">
      <alignment horizontal="center"/>
    </xf>
    <xf numFmtId="0" fontId="3" fillId="3" borderId="1" xfId="0" applyFont="1" applyFill="1" applyBorder="1"/>
    <xf numFmtId="0" fontId="11" fillId="3" borderId="1" xfId="0" applyFont="1" applyFill="1" applyBorder="1"/>
    <xf numFmtId="0" fontId="7" fillId="3" borderId="1" xfId="0" applyFont="1" applyFill="1" applyBorder="1"/>
    <xf numFmtId="0" fontId="10" fillId="3" borderId="1" xfId="0" applyFont="1" applyFill="1" applyBorder="1"/>
    <xf numFmtId="0" fontId="6" fillId="3" borderId="1" xfId="0" applyFont="1" applyFill="1" applyBorder="1"/>
    <xf numFmtId="0" fontId="17" fillId="0" borderId="0" xfId="0" applyFont="1" applyAlignment="1">
      <alignment horizontal="right"/>
    </xf>
    <xf numFmtId="0" fontId="0" fillId="5" borderId="0" xfId="0" applyFill="1"/>
    <xf numFmtId="0" fontId="0" fillId="5" borderId="0" xfId="0" applyFill="1" applyBorder="1"/>
    <xf numFmtId="0" fontId="16" fillId="5" borderId="0" xfId="0" applyFont="1" applyFill="1"/>
    <xf numFmtId="2" fontId="17" fillId="5" borderId="0" xfId="0" applyNumberFormat="1" applyFont="1" applyFill="1"/>
    <xf numFmtId="2" fontId="16" fillId="5" borderId="0" xfId="0" applyNumberFormat="1" applyFont="1" applyFill="1"/>
    <xf numFmtId="0" fontId="30" fillId="5" borderId="0" xfId="0" applyFont="1" applyFill="1"/>
    <xf numFmtId="0" fontId="30" fillId="6" borderId="0" xfId="0" applyFont="1" applyFill="1"/>
    <xf numFmtId="0" fontId="0" fillId="6" borderId="0" xfId="0" applyFill="1"/>
    <xf numFmtId="0" fontId="0" fillId="6" borderId="0" xfId="0" applyFill="1" applyBorder="1"/>
    <xf numFmtId="0" fontId="4" fillId="6" borderId="0" xfId="0" applyFont="1" applyFill="1"/>
    <xf numFmtId="0" fontId="3" fillId="6" borderId="0" xfId="0" applyFont="1" applyFill="1" applyAlignment="1">
      <alignment horizontal="center"/>
    </xf>
    <xf numFmtId="0" fontId="4" fillId="6" borderId="0" xfId="0" applyFont="1" applyFill="1" applyBorder="1"/>
    <xf numFmtId="0" fontId="7" fillId="6" borderId="0" xfId="0" applyFont="1" applyFill="1" applyAlignment="1">
      <alignment horizontal="center"/>
    </xf>
    <xf numFmtId="0" fontId="6" fillId="6" borderId="0" xfId="0" applyFont="1" applyFill="1"/>
    <xf numFmtId="0" fontId="3" fillId="6" borderId="0" xfId="0" applyFont="1" applyFill="1"/>
    <xf numFmtId="0" fontId="6" fillId="6" borderId="0" xfId="0" applyFont="1" applyFill="1" applyBorder="1"/>
    <xf numFmtId="0" fontId="4" fillId="6" borderId="0" xfId="0" applyFont="1" applyFill="1" applyBorder="1" applyAlignment="1">
      <alignment horizontal="center"/>
    </xf>
    <xf numFmtId="0" fontId="7" fillId="6" borderId="0" xfId="0" applyFont="1" applyFill="1"/>
    <xf numFmtId="0" fontId="3" fillId="6" borderId="0" xfId="0" applyFont="1" applyFill="1" applyBorder="1" applyAlignment="1">
      <alignment horizontal="center"/>
    </xf>
    <xf numFmtId="0" fontId="8" fillId="6" borderId="0" xfId="0" applyFont="1" applyFill="1"/>
    <xf numFmtId="0" fontId="21" fillId="6" borderId="0" xfId="0" applyFont="1" applyFill="1" applyBorder="1" applyAlignment="1">
      <alignment horizontal="center"/>
    </xf>
    <xf numFmtId="0" fontId="3" fillId="6" borderId="2" xfId="0" applyFont="1" applyFill="1" applyBorder="1"/>
    <xf numFmtId="0" fontId="4" fillId="6" borderId="2" xfId="0" applyFont="1" applyFill="1" applyBorder="1" applyAlignment="1">
      <alignment horizontal="center"/>
    </xf>
    <xf numFmtId="0" fontId="4" fillId="6" borderId="2" xfId="0" applyFont="1" applyFill="1" applyBorder="1"/>
    <xf numFmtId="0" fontId="9" fillId="6" borderId="0" xfId="0" applyFont="1" applyFill="1"/>
    <xf numFmtId="0" fontId="9" fillId="6" borderId="2" xfId="0" applyFont="1" applyFill="1" applyBorder="1"/>
    <xf numFmtId="0" fontId="10" fillId="6" borderId="2" xfId="0" applyFont="1" applyFill="1" applyBorder="1" applyAlignment="1">
      <alignment horizontal="center"/>
    </xf>
    <xf numFmtId="2" fontId="10" fillId="6" borderId="2" xfId="0" applyNumberFormat="1" applyFont="1" applyFill="1" applyBorder="1" applyAlignment="1">
      <alignment horizontal="center"/>
    </xf>
    <xf numFmtId="2" fontId="10" fillId="6" borderId="0" xfId="0" applyNumberFormat="1" applyFont="1" applyFill="1" applyBorder="1" applyAlignment="1">
      <alignment horizontal="center"/>
    </xf>
    <xf numFmtId="2" fontId="4" fillId="6" borderId="2" xfId="0" applyNumberFormat="1" applyFont="1" applyFill="1" applyBorder="1" applyAlignment="1">
      <alignment horizontal="center"/>
    </xf>
    <xf numFmtId="0" fontId="4" fillId="6" borderId="6" xfId="0" applyFont="1" applyFill="1" applyBorder="1" applyAlignment="1">
      <alignment horizontal="center"/>
    </xf>
    <xf numFmtId="0" fontId="3" fillId="6" borderId="2" xfId="0" applyFont="1" applyFill="1" applyBorder="1" applyAlignment="1">
      <alignment horizontal="center"/>
    </xf>
    <xf numFmtId="0" fontId="14" fillId="6" borderId="0" xfId="0" applyFont="1" applyFill="1" applyAlignment="1">
      <alignment horizontal="center"/>
    </xf>
    <xf numFmtId="0" fontId="16" fillId="6" borderId="0" xfId="0" applyFont="1" applyFill="1" applyAlignment="1">
      <alignment horizontal="center"/>
    </xf>
    <xf numFmtId="0" fontId="15" fillId="6" borderId="0" xfId="0" applyFont="1" applyFill="1" applyAlignment="1">
      <alignment horizontal="center"/>
    </xf>
    <xf numFmtId="2" fontId="4" fillId="6" borderId="0" xfId="0" applyNumberFormat="1" applyFont="1" applyFill="1" applyBorder="1" applyAlignment="1">
      <alignment horizontal="center"/>
    </xf>
    <xf numFmtId="0" fontId="0" fillId="6" borderId="0" xfId="0" applyFill="1" applyAlignment="1">
      <alignment horizontal="center"/>
    </xf>
    <xf numFmtId="0" fontId="16" fillId="6" borderId="2" xfId="0" applyFont="1" applyFill="1" applyBorder="1" applyAlignment="1">
      <alignment horizontal="center"/>
    </xf>
    <xf numFmtId="0" fontId="14" fillId="6" borderId="0" xfId="0" applyFont="1" applyFill="1" applyBorder="1" applyAlignment="1">
      <alignment horizontal="center"/>
    </xf>
    <xf numFmtId="2" fontId="4" fillId="6" borderId="0" xfId="0" applyNumberFormat="1" applyFont="1" applyFill="1" applyAlignment="1">
      <alignment horizontal="center"/>
    </xf>
    <xf numFmtId="2" fontId="6" fillId="6" borderId="0" xfId="0" applyNumberFormat="1" applyFont="1" applyFill="1" applyAlignment="1">
      <alignment horizontal="center"/>
    </xf>
    <xf numFmtId="2" fontId="6" fillId="6" borderId="0" xfId="0" applyNumberFormat="1" applyFont="1" applyFill="1"/>
    <xf numFmtId="2" fontId="6" fillId="6" borderId="0" xfId="0" applyNumberFormat="1" applyFont="1" applyFill="1" applyBorder="1"/>
    <xf numFmtId="2" fontId="4" fillId="6" borderId="0" xfId="0" applyNumberFormat="1" applyFont="1" applyFill="1"/>
    <xf numFmtId="0" fontId="3" fillId="6" borderId="13" xfId="0" applyFont="1" applyFill="1" applyBorder="1" applyAlignment="1">
      <alignment horizontal="center"/>
    </xf>
    <xf numFmtId="0" fontId="3" fillId="6" borderId="14" xfId="0" applyFont="1" applyFill="1" applyBorder="1" applyAlignment="1">
      <alignment horizontal="center"/>
    </xf>
    <xf numFmtId="0" fontId="3" fillId="6" borderId="0" xfId="0" applyFont="1" applyFill="1" applyBorder="1"/>
    <xf numFmtId="2" fontId="4" fillId="6" borderId="0" xfId="0" applyNumberFormat="1" applyFont="1" applyFill="1" applyBorder="1"/>
    <xf numFmtId="0" fontId="0" fillId="0" borderId="0" xfId="0" applyBorder="1" applyAlignment="1">
      <alignment horizontal="left"/>
    </xf>
    <xf numFmtId="0" fontId="11" fillId="0" borderId="0" xfId="0" applyFont="1" applyAlignment="1">
      <alignment horizontal="left"/>
    </xf>
    <xf numFmtId="0" fontId="0" fillId="6" borderId="0" xfId="0" applyFill="1" applyAlignment="1">
      <alignment horizontal="left"/>
    </xf>
    <xf numFmtId="0" fontId="0" fillId="5" borderId="0" xfId="0" applyFill="1" applyAlignment="1">
      <alignment horizontal="left"/>
    </xf>
    <xf numFmtId="0" fontId="0" fillId="6" borderId="0" xfId="0" applyFill="1" applyBorder="1" applyAlignment="1">
      <alignment horizontal="left"/>
    </xf>
    <xf numFmtId="0" fontId="0" fillId="5" borderId="0" xfId="0" applyFill="1" applyBorder="1" applyAlignment="1">
      <alignment horizontal="left"/>
    </xf>
    <xf numFmtId="0" fontId="15" fillId="6" borderId="0" xfId="0" applyFont="1" applyFill="1"/>
    <xf numFmtId="0" fontId="16" fillId="6" borderId="0" xfId="0" applyFont="1" applyFill="1" applyBorder="1" applyAlignment="1">
      <alignment horizontal="center"/>
    </xf>
    <xf numFmtId="0" fontId="16" fillId="6" borderId="0" xfId="0" applyFont="1" applyFill="1" applyBorder="1"/>
    <xf numFmtId="0" fontId="25" fillId="6" borderId="0" xfId="0" applyFont="1" applyFill="1" applyAlignment="1">
      <alignment horizontal="center"/>
    </xf>
    <xf numFmtId="0" fontId="27" fillId="6" borderId="0" xfId="0" applyFont="1" applyFill="1"/>
    <xf numFmtId="0" fontId="25" fillId="6" borderId="0" xfId="0" applyFont="1" applyFill="1"/>
    <xf numFmtId="0" fontId="16" fillId="6" borderId="0" xfId="0" applyFont="1" applyFill="1"/>
    <xf numFmtId="0" fontId="17" fillId="6" borderId="0" xfId="0" applyFont="1" applyFill="1"/>
    <xf numFmtId="0" fontId="15" fillId="6" borderId="0" xfId="0" applyFont="1" applyFill="1" applyBorder="1"/>
    <xf numFmtId="0" fontId="16" fillId="6" borderId="9" xfId="0" applyFont="1" applyFill="1" applyBorder="1" applyAlignment="1">
      <alignment horizontal="center"/>
    </xf>
    <xf numFmtId="0" fontId="17" fillId="6" borderId="2" xfId="0" applyFont="1" applyFill="1" applyBorder="1"/>
    <xf numFmtId="0" fontId="16" fillId="6" borderId="2" xfId="0" applyFont="1" applyFill="1" applyBorder="1"/>
    <xf numFmtId="0" fontId="16" fillId="6" borderId="6" xfId="0" applyFont="1" applyFill="1" applyBorder="1" applyAlignment="1">
      <alignment horizontal="center"/>
    </xf>
    <xf numFmtId="0" fontId="17" fillId="6" borderId="2" xfId="0" applyFont="1" applyFill="1" applyBorder="1" applyAlignment="1">
      <alignment horizontal="center"/>
    </xf>
    <xf numFmtId="0" fontId="0" fillId="6" borderId="9" xfId="0" applyFill="1" applyBorder="1" applyAlignment="1">
      <alignment horizontal="center"/>
    </xf>
    <xf numFmtId="0" fontId="0" fillId="6" borderId="0" xfId="0" applyFill="1" applyBorder="1" applyAlignment="1">
      <alignment horizontal="center"/>
    </xf>
    <xf numFmtId="2" fontId="16" fillId="6" borderId="2" xfId="0" applyNumberFormat="1" applyFont="1" applyFill="1" applyBorder="1" applyAlignment="1">
      <alignment horizontal="center"/>
    </xf>
    <xf numFmtId="0" fontId="15" fillId="6" borderId="0" xfId="0" applyFont="1" applyFill="1" applyBorder="1" applyAlignment="1">
      <alignment horizontal="center"/>
    </xf>
    <xf numFmtId="2" fontId="15" fillId="6" borderId="0" xfId="0" applyNumberFormat="1" applyFont="1" applyFill="1" applyAlignment="1">
      <alignment horizontal="center"/>
    </xf>
    <xf numFmtId="0" fontId="16" fillId="6" borderId="13" xfId="0" applyFont="1" applyFill="1" applyBorder="1"/>
    <xf numFmtId="0" fontId="17" fillId="6" borderId="0" xfId="0" applyFont="1" applyFill="1" applyAlignment="1">
      <alignment horizontal="center"/>
    </xf>
    <xf numFmtId="0" fontId="25" fillId="6" borderId="0" xfId="0" applyFont="1" applyFill="1" applyBorder="1" applyAlignment="1">
      <alignment horizontal="center"/>
    </xf>
    <xf numFmtId="0" fontId="17" fillId="6" borderId="0" xfId="0" applyFont="1" applyFill="1" applyBorder="1"/>
    <xf numFmtId="0" fontId="15" fillId="6" borderId="13" xfId="0" applyFont="1" applyFill="1" applyBorder="1" applyAlignment="1">
      <alignment horizontal="center"/>
    </xf>
    <xf numFmtId="0" fontId="15" fillId="6" borderId="13" xfId="0" applyFont="1" applyFill="1" applyBorder="1"/>
    <xf numFmtId="0" fontId="17" fillId="6" borderId="13" xfId="0" applyFont="1" applyFill="1" applyBorder="1" applyAlignment="1">
      <alignment horizontal="center"/>
    </xf>
    <xf numFmtId="0" fontId="0" fillId="0" borderId="0" xfId="0" applyFill="1" applyAlignment="1">
      <alignment horizontal="left"/>
    </xf>
    <xf numFmtId="0" fontId="11" fillId="0" borderId="0" xfId="0" applyFont="1" applyBorder="1" applyAlignment="1">
      <alignment horizontal="left"/>
    </xf>
    <xf numFmtId="0" fontId="31" fillId="4" borderId="0" xfId="0" applyFont="1" applyFill="1" applyBorder="1" applyAlignment="1">
      <alignment horizontal="left"/>
    </xf>
    <xf numFmtId="0" fontId="14" fillId="0" borderId="13" xfId="0" applyFont="1" applyBorder="1" applyAlignment="1">
      <alignment vertical="center" wrapText="1"/>
    </xf>
    <xf numFmtId="0" fontId="0" fillId="0" borderId="13" xfId="0" applyBorder="1" applyAlignment="1">
      <alignment wrapText="1"/>
    </xf>
    <xf numFmtId="0" fontId="0" fillId="0" borderId="0" xfId="0" applyAlignment="1">
      <alignment horizontal="center"/>
    </xf>
    <xf numFmtId="0" fontId="0" fillId="0" borderId="0" xfId="0" applyAlignment="1">
      <alignment vertical="center"/>
    </xf>
    <xf numFmtId="0" fontId="0" fillId="0" borderId="0" xfId="0" applyBorder="1" applyAlignment="1">
      <alignment vertical="center"/>
    </xf>
    <xf numFmtId="0" fontId="0" fillId="0" borderId="0" xfId="0" applyAlignment="1">
      <alignment horizontal="left" vertical="center"/>
    </xf>
    <xf numFmtId="0" fontId="0" fillId="0" borderId="0" xfId="0" applyBorder="1" applyAlignment="1">
      <alignment horizontal="left" vertical="center"/>
    </xf>
    <xf numFmtId="0" fontId="6" fillId="0" borderId="0" xfId="0" applyFont="1" applyBorder="1" applyAlignment="1">
      <alignment vertical="center"/>
    </xf>
    <xf numFmtId="0" fontId="6" fillId="0" borderId="0" xfId="0" applyFont="1" applyAlignment="1">
      <alignment vertical="center"/>
    </xf>
    <xf numFmtId="0" fontId="0" fillId="0" borderId="0" xfId="0" applyFill="1" applyBorder="1" applyAlignment="1">
      <alignment vertical="center"/>
    </xf>
    <xf numFmtId="0" fontId="0" fillId="0" borderId="0" xfId="0" applyAlignment="1">
      <alignment vertical="top" wrapText="1"/>
    </xf>
    <xf numFmtId="0" fontId="18" fillId="0" borderId="0" xfId="0" applyFont="1"/>
    <xf numFmtId="0" fontId="0" fillId="0" borderId="0" xfId="0" applyAlignment="1">
      <alignment wrapText="1"/>
    </xf>
    <xf numFmtId="0" fontId="0" fillId="0" borderId="0" xfId="0" applyBorder="1" applyAlignment="1">
      <alignment wrapText="1"/>
    </xf>
    <xf numFmtId="0" fontId="0" fillId="0" borderId="0" xfId="0" applyAlignment="1">
      <alignment horizontal="left" wrapText="1"/>
    </xf>
    <xf numFmtId="0" fontId="16" fillId="0" borderId="2" xfId="0" applyFont="1" applyBorder="1" applyAlignment="1">
      <alignment vertical="center" wrapText="1"/>
    </xf>
    <xf numFmtId="0" fontId="16" fillId="0" borderId="3" xfId="0" applyFont="1" applyBorder="1" applyAlignment="1">
      <alignment vertical="center" wrapText="1"/>
    </xf>
    <xf numFmtId="0" fontId="0" fillId="0" borderId="0" xfId="0" applyAlignment="1">
      <alignment vertical="center" wrapText="1"/>
    </xf>
    <xf numFmtId="0" fontId="0" fillId="0" borderId="0" xfId="0" applyBorder="1" applyAlignment="1">
      <alignment vertical="center" wrapText="1"/>
    </xf>
    <xf numFmtId="0" fontId="17" fillId="0" borderId="13" xfId="0" applyFont="1" applyBorder="1" applyAlignment="1">
      <alignment wrapText="1"/>
    </xf>
    <xf numFmtId="0" fontId="14" fillId="0" borderId="2" xfId="0" applyFont="1" applyBorder="1"/>
    <xf numFmtId="0" fontId="16" fillId="0" borderId="13" xfId="0" applyFont="1" applyBorder="1" applyAlignment="1">
      <alignment horizontal="left"/>
    </xf>
    <xf numFmtId="0" fontId="16" fillId="0" borderId="12" xfId="0" applyFont="1" applyBorder="1" applyAlignment="1">
      <alignment horizontal="left"/>
    </xf>
    <xf numFmtId="0" fontId="14" fillId="0" borderId="0" xfId="0" applyFont="1" applyAlignment="1">
      <alignment horizontal="left"/>
    </xf>
    <xf numFmtId="0" fontId="33" fillId="0" borderId="0" xfId="0" applyFont="1"/>
    <xf numFmtId="0" fontId="15" fillId="6" borderId="0" xfId="0" applyFont="1" applyFill="1" applyAlignment="1">
      <alignment vertical="top"/>
    </xf>
    <xf numFmtId="0" fontId="15" fillId="5" borderId="0" xfId="0" applyFont="1" applyFill="1" applyAlignment="1">
      <alignment vertical="top"/>
    </xf>
    <xf numFmtId="0" fontId="16" fillId="0" borderId="13" xfId="0" applyFont="1" applyBorder="1"/>
    <xf numFmtId="0" fontId="4" fillId="0" borderId="13" xfId="0" applyFont="1" applyBorder="1" applyAlignment="1">
      <alignment horizontal="center"/>
    </xf>
    <xf numFmtId="0" fontId="4" fillId="0" borderId="14" xfId="0" applyFont="1" applyBorder="1" applyAlignment="1">
      <alignment horizontal="center"/>
    </xf>
    <xf numFmtId="0" fontId="4" fillId="0" borderId="10" xfId="0" applyFont="1" applyBorder="1" applyAlignment="1">
      <alignment horizontal="center"/>
    </xf>
    <xf numFmtId="0" fontId="33" fillId="0" borderId="0" xfId="0" applyFont="1" applyBorder="1"/>
    <xf numFmtId="0" fontId="16" fillId="0" borderId="12" xfId="0" applyFont="1" applyBorder="1"/>
    <xf numFmtId="0" fontId="16" fillId="0" borderId="12" xfId="0" applyFont="1" applyBorder="1" applyAlignment="1">
      <alignment horizontal="center"/>
    </xf>
    <xf numFmtId="0" fontId="4" fillId="0" borderId="12" xfId="0" applyFont="1" applyBorder="1" applyAlignment="1">
      <alignment horizontal="center"/>
    </xf>
    <xf numFmtId="0" fontId="4" fillId="0" borderId="24" xfId="0" applyFont="1" applyBorder="1" applyAlignment="1">
      <alignment horizontal="center"/>
    </xf>
    <xf numFmtId="0" fontId="17" fillId="5" borderId="0" xfId="0" applyFont="1" applyFill="1" applyAlignment="1">
      <alignment horizontal="center"/>
    </xf>
    <xf numFmtId="0" fontId="4" fillId="0" borderId="25" xfId="0" applyFont="1" applyBorder="1" applyAlignment="1">
      <alignment vertical="center" wrapText="1"/>
    </xf>
    <xf numFmtId="0" fontId="0" fillId="0" borderId="26" xfId="0" applyFont="1" applyBorder="1" applyAlignment="1">
      <alignment vertical="center" wrapText="1"/>
    </xf>
    <xf numFmtId="0" fontId="0" fillId="0" borderId="27" xfId="0" applyFont="1" applyBorder="1" applyAlignment="1">
      <alignment vertical="center" wrapText="1"/>
    </xf>
    <xf numFmtId="0" fontId="3" fillId="3" borderId="1" xfId="0" applyFont="1" applyFill="1" applyBorder="1" applyAlignment="1">
      <alignment horizontal="center"/>
    </xf>
    <xf numFmtId="0" fontId="3" fillId="0" borderId="0" xfId="0" applyFont="1" applyAlignment="1">
      <alignment horizontal="center"/>
    </xf>
    <xf numFmtId="0" fontId="4" fillId="0" borderId="6" xfId="0" applyFont="1" applyBorder="1" applyAlignment="1">
      <alignment horizontal="center"/>
    </xf>
    <xf numFmtId="0" fontId="14" fillId="0" borderId="7" xfId="0" applyFont="1" applyBorder="1" applyAlignment="1">
      <alignment horizontal="center"/>
    </xf>
    <xf numFmtId="0" fontId="4" fillId="0" borderId="6" xfId="0" applyFont="1" applyBorder="1" applyAlignment="1"/>
    <xf numFmtId="0" fontId="14" fillId="0" borderId="8" xfId="0" applyFont="1" applyBorder="1" applyAlignment="1"/>
    <xf numFmtId="0" fontId="14" fillId="0" borderId="7" xfId="0" applyFont="1" applyBorder="1" applyAlignment="1"/>
    <xf numFmtId="0" fontId="14" fillId="0" borderId="8" xfId="0" applyFont="1" applyBorder="1" applyAlignment="1">
      <alignment horizontal="center"/>
    </xf>
    <xf numFmtId="0" fontId="4" fillId="0" borderId="17" xfId="0" applyFont="1" applyBorder="1" applyAlignment="1">
      <alignment vertical="center" wrapText="1"/>
    </xf>
    <xf numFmtId="0" fontId="14" fillId="0" borderId="13" xfId="0" applyFont="1" applyBorder="1" applyAlignment="1">
      <alignment vertical="center" wrapText="1"/>
    </xf>
    <xf numFmtId="0" fontId="14" fillId="0" borderId="14" xfId="0" applyFont="1" applyBorder="1" applyAlignment="1">
      <alignment vertical="center" wrapText="1"/>
    </xf>
    <xf numFmtId="0" fontId="11" fillId="3" borderId="1" xfId="0" applyFont="1" applyFill="1" applyBorder="1" applyAlignment="1"/>
    <xf numFmtId="0" fontId="3" fillId="0" borderId="6" xfId="0" applyFont="1" applyBorder="1" applyAlignment="1"/>
    <xf numFmtId="0" fontId="4" fillId="0" borderId="7" xfId="0" applyFont="1" applyBorder="1" applyAlignment="1"/>
    <xf numFmtId="0" fontId="4" fillId="0" borderId="2" xfId="0" applyFont="1" applyBorder="1" applyAlignment="1"/>
    <xf numFmtId="9" fontId="4" fillId="0" borderId="6" xfId="0" applyNumberFormat="1" applyFont="1" applyBorder="1" applyAlignment="1">
      <alignment horizontal="center" vertical="center"/>
    </xf>
    <xf numFmtId="0" fontId="14" fillId="0" borderId="7" xfId="0" applyFont="1" applyBorder="1" applyAlignment="1">
      <alignment horizontal="center" vertical="center"/>
    </xf>
    <xf numFmtId="0" fontId="3" fillId="0" borderId="6" xfId="0" applyFont="1" applyBorder="1" applyAlignment="1">
      <alignment horizontal="center" vertical="center" wrapText="1"/>
    </xf>
    <xf numFmtId="0" fontId="14" fillId="0" borderId="7" xfId="0" applyFont="1" applyBorder="1" applyAlignment="1">
      <alignment horizontal="center" vertical="center" wrapText="1"/>
    </xf>
    <xf numFmtId="0" fontId="4" fillId="0" borderId="6" xfId="0" applyFont="1" applyBorder="1" applyAlignment="1">
      <alignment vertical="center" wrapText="1"/>
    </xf>
    <xf numFmtId="0" fontId="14" fillId="0" borderId="8" xfId="0" applyFont="1" applyBorder="1" applyAlignment="1">
      <alignment vertical="center" wrapText="1"/>
    </xf>
    <xf numFmtId="0" fontId="14" fillId="0" borderId="7" xfId="0" applyFont="1" applyBorder="1" applyAlignment="1">
      <alignment vertical="center" wrapText="1"/>
    </xf>
    <xf numFmtId="0" fontId="4" fillId="0" borderId="3" xfId="0" applyFont="1" applyBorder="1" applyAlignment="1">
      <alignment vertical="center" wrapText="1"/>
    </xf>
    <xf numFmtId="0" fontId="11" fillId="0" borderId="3" xfId="0" applyFont="1" applyBorder="1" applyAlignment="1">
      <alignment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7" fillId="0" borderId="0" xfId="0" applyFont="1" applyAlignment="1">
      <alignment horizontal="center"/>
    </xf>
    <xf numFmtId="0" fontId="10" fillId="0" borderId="6" xfId="0" applyFont="1" applyBorder="1" applyAlignment="1">
      <alignment horizontal="center"/>
    </xf>
    <xf numFmtId="0" fontId="0" fillId="0" borderId="7" xfId="0" applyBorder="1" applyAlignment="1">
      <alignment horizontal="center"/>
    </xf>
    <xf numFmtId="0" fontId="10" fillId="0" borderId="6" xfId="0" applyFont="1" applyBorder="1" applyAlignment="1"/>
    <xf numFmtId="0" fontId="0" fillId="0" borderId="8" xfId="0" applyBorder="1" applyAlignment="1"/>
    <xf numFmtId="0" fontId="0" fillId="0" borderId="7" xfId="0" applyBorder="1" applyAlignment="1"/>
    <xf numFmtId="0" fontId="0" fillId="0" borderId="8" xfId="0" applyBorder="1" applyAlignment="1">
      <alignment horizontal="center"/>
    </xf>
    <xf numFmtId="3" fontId="4" fillId="0" borderId="2" xfId="0" applyNumberFormat="1" applyFont="1" applyBorder="1" applyAlignment="1"/>
    <xf numFmtId="0" fontId="9" fillId="0" borderId="6" xfId="0" applyFont="1" applyBorder="1" applyAlignment="1">
      <alignment horizontal="center" vertical="center" wrapText="1"/>
    </xf>
    <xf numFmtId="0" fontId="0" fillId="0" borderId="7" xfId="0" applyBorder="1" applyAlignment="1">
      <alignment horizontal="center" vertical="center" wrapText="1"/>
    </xf>
    <xf numFmtId="0" fontId="10" fillId="0" borderId="7" xfId="0" applyFont="1" applyBorder="1" applyAlignment="1">
      <alignment horizontal="center" vertical="center" wrapText="1"/>
    </xf>
    <xf numFmtId="0" fontId="0" fillId="0" borderId="8" xfId="0" applyBorder="1" applyAlignment="1">
      <alignment vertical="center" wrapText="1"/>
    </xf>
    <xf numFmtId="0" fontId="0" fillId="0" borderId="7" xfId="0" applyBorder="1" applyAlignment="1">
      <alignment vertical="center" wrapText="1"/>
    </xf>
    <xf numFmtId="0" fontId="7" fillId="3" borderId="1" xfId="0" applyFont="1" applyFill="1" applyBorder="1" applyAlignment="1">
      <alignment horizontal="center"/>
    </xf>
    <xf numFmtId="0" fontId="9" fillId="0" borderId="6" xfId="0" applyFont="1" applyBorder="1" applyAlignment="1"/>
    <xf numFmtId="0" fontId="10" fillId="0" borderId="7" xfId="0" applyFont="1" applyBorder="1" applyAlignment="1"/>
    <xf numFmtId="0" fontId="10" fillId="0" borderId="2" xfId="0" applyFont="1" applyBorder="1" applyAlignment="1"/>
    <xf numFmtId="9" fontId="10" fillId="0" borderId="6" xfId="0" applyNumberFormat="1" applyFont="1" applyBorder="1" applyAlignment="1">
      <alignment horizontal="center" vertical="center"/>
    </xf>
    <xf numFmtId="0" fontId="0" fillId="0" borderId="7" xfId="0" applyBorder="1" applyAlignment="1">
      <alignment horizontal="center" vertical="center"/>
    </xf>
    <xf numFmtId="0" fontId="14" fillId="3" borderId="1" xfId="0" applyFont="1" applyFill="1" applyBorder="1" applyAlignment="1"/>
    <xf numFmtId="0" fontId="4" fillId="0" borderId="6" xfId="0" applyFont="1" applyBorder="1" applyAlignment="1">
      <alignment horizontal="left" vertical="center" wrapText="1"/>
    </xf>
    <xf numFmtId="0" fontId="14" fillId="0" borderId="7" xfId="0" applyFont="1" applyBorder="1" applyAlignment="1">
      <alignment horizontal="left" vertical="center" wrapText="1"/>
    </xf>
    <xf numFmtId="0" fontId="4" fillId="0" borderId="2" xfId="0" applyFont="1" applyBorder="1" applyAlignment="1">
      <alignment vertical="center" wrapText="1"/>
    </xf>
    <xf numFmtId="0" fontId="11" fillId="0" borderId="2" xfId="0" applyFont="1" applyBorder="1" applyAlignment="1">
      <alignment vertical="center" wrapText="1"/>
    </xf>
    <xf numFmtId="0" fontId="0" fillId="0" borderId="26" xfId="0" applyBorder="1" applyAlignment="1">
      <alignment vertical="center" wrapText="1"/>
    </xf>
    <xf numFmtId="0" fontId="0" fillId="0" borderId="27" xfId="0" applyBorder="1" applyAlignment="1">
      <alignment vertical="center" wrapText="1"/>
    </xf>
    <xf numFmtId="0" fontId="21" fillId="0" borderId="12" xfId="0" applyFont="1" applyBorder="1" applyAlignment="1">
      <alignment horizontal="center"/>
    </xf>
    <xf numFmtId="0" fontId="22" fillId="0" borderId="12" xfId="0" applyFont="1" applyBorder="1" applyAlignment="1"/>
    <xf numFmtId="0" fontId="3" fillId="0" borderId="7" xfId="0" applyFont="1" applyBorder="1" applyAlignment="1"/>
    <xf numFmtId="0" fontId="4" fillId="0" borderId="7" xfId="0" applyFont="1" applyBorder="1" applyAlignment="1">
      <alignment horizont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left" vertical="center" wrapText="1"/>
    </xf>
    <xf numFmtId="0" fontId="14" fillId="0" borderId="26" xfId="0" applyFont="1" applyBorder="1" applyAlignment="1">
      <alignment vertical="center" wrapText="1"/>
    </xf>
    <xf numFmtId="0" fontId="14" fillId="0" borderId="27" xfId="0" applyFont="1" applyBorder="1" applyAlignment="1">
      <alignment vertical="center" wrapText="1"/>
    </xf>
    <xf numFmtId="0" fontId="11" fillId="0" borderId="8" xfId="0" applyFont="1" applyBorder="1" applyAlignment="1">
      <alignment vertical="center" wrapText="1"/>
    </xf>
    <xf numFmtId="0" fontId="11" fillId="0" borderId="7" xfId="0" applyFont="1" applyBorder="1" applyAlignment="1">
      <alignment vertical="center" wrapText="1"/>
    </xf>
    <xf numFmtId="0" fontId="0" fillId="0" borderId="3" xfId="0" applyFont="1" applyBorder="1" applyAlignment="1">
      <alignment vertical="center" wrapText="1"/>
    </xf>
    <xf numFmtId="0" fontId="4" fillId="3" borderId="1" xfId="0" applyFont="1" applyFill="1" applyBorder="1" applyAlignment="1">
      <alignment horizontal="center"/>
    </xf>
    <xf numFmtId="0" fontId="3" fillId="6" borderId="0" xfId="0" applyFont="1" applyFill="1" applyBorder="1" applyAlignment="1">
      <alignment horizontal="center"/>
    </xf>
    <xf numFmtId="0" fontId="0" fillId="0" borderId="7" xfId="0" applyBorder="1" applyAlignment="1">
      <alignment horizontal="left" vertical="center" wrapText="1"/>
    </xf>
    <xf numFmtId="0" fontId="0" fillId="3" borderId="1" xfId="0" applyFill="1" applyBorder="1" applyAlignment="1"/>
    <xf numFmtId="0" fontId="4" fillId="0" borderId="6" xfId="0" applyFont="1" applyBorder="1" applyAlignment="1">
      <alignment wrapText="1"/>
    </xf>
    <xf numFmtId="0" fontId="4" fillId="0" borderId="7" xfId="0" applyFont="1" applyBorder="1" applyAlignment="1">
      <alignment wrapText="1"/>
    </xf>
    <xf numFmtId="0" fontId="25" fillId="0" borderId="0" xfId="0" applyFont="1" applyBorder="1" applyAlignment="1">
      <alignment horizontal="center"/>
    </xf>
    <xf numFmtId="0" fontId="25" fillId="0" borderId="0" xfId="0" applyFont="1" applyAlignment="1">
      <alignment horizontal="center"/>
    </xf>
    <xf numFmtId="0" fontId="17" fillId="0" borderId="6" xfId="0" applyFont="1" applyBorder="1" applyAlignment="1">
      <alignment horizontal="center"/>
    </xf>
    <xf numFmtId="0" fontId="13" fillId="0" borderId="7" xfId="0" applyFont="1" applyBorder="1" applyAlignment="1">
      <alignment horizontal="center"/>
    </xf>
    <xf numFmtId="0" fontId="13" fillId="0" borderId="8" xfId="0" applyFont="1" applyBorder="1" applyAlignment="1">
      <alignment horizontal="center"/>
    </xf>
    <xf numFmtId="0" fontId="16" fillId="0" borderId="6" xfId="0" applyFont="1" applyBorder="1" applyAlignment="1"/>
    <xf numFmtId="0" fontId="0" fillId="0" borderId="7" xfId="0" applyFont="1" applyBorder="1" applyAlignment="1"/>
    <xf numFmtId="0" fontId="17" fillId="0" borderId="6" xfId="0" applyFont="1" applyBorder="1" applyAlignment="1"/>
    <xf numFmtId="0" fontId="17" fillId="0" borderId="7" xfId="0" applyFont="1" applyBorder="1" applyAlignment="1"/>
    <xf numFmtId="0" fontId="17" fillId="0" borderId="2" xfId="0" applyFont="1" applyBorder="1" applyAlignment="1"/>
    <xf numFmtId="9" fontId="17" fillId="0" borderId="6" xfId="0" applyNumberFormat="1" applyFont="1" applyBorder="1" applyAlignment="1">
      <alignment horizontal="center" vertical="center"/>
    </xf>
    <xf numFmtId="0" fontId="13" fillId="0" borderId="7" xfId="0" applyFont="1" applyBorder="1" applyAlignment="1">
      <alignment horizontal="center" vertical="center"/>
    </xf>
    <xf numFmtId="0" fontId="16" fillId="0" borderId="6" xfId="0" applyFont="1" applyBorder="1" applyAlignment="1">
      <alignment horizontal="center" vertical="center" wrapText="1"/>
    </xf>
    <xf numFmtId="0" fontId="0" fillId="0" borderId="7" xfId="0" applyFont="1" applyBorder="1" applyAlignment="1">
      <alignment horizontal="center" vertical="center" wrapText="1"/>
    </xf>
    <xf numFmtId="0" fontId="17" fillId="0" borderId="6" xfId="0" applyFont="1" applyBorder="1" applyAlignment="1">
      <alignment horizontal="left" vertical="center" wrapText="1"/>
    </xf>
    <xf numFmtId="0" fontId="13" fillId="0" borderId="7" xfId="0" applyFont="1" applyBorder="1" applyAlignment="1">
      <alignment horizontal="left" vertical="center" wrapText="1"/>
    </xf>
    <xf numFmtId="0" fontId="16" fillId="0" borderId="3" xfId="0" applyFont="1" applyBorder="1" applyAlignment="1">
      <alignment vertical="center" wrapText="1"/>
    </xf>
    <xf numFmtId="0" fontId="14" fillId="0" borderId="3" xfId="0" applyFont="1" applyBorder="1" applyAlignment="1">
      <alignment vertical="center" wrapText="1"/>
    </xf>
    <xf numFmtId="0" fontId="16" fillId="0" borderId="2" xfId="0" applyFont="1" applyBorder="1" applyAlignment="1">
      <alignment vertical="center" wrapText="1"/>
    </xf>
    <xf numFmtId="0" fontId="14" fillId="0" borderId="2" xfId="0" applyFont="1" applyBorder="1" applyAlignment="1">
      <alignment vertical="center" wrapText="1"/>
    </xf>
    <xf numFmtId="0" fontId="25" fillId="3" borderId="1" xfId="0" applyFont="1" applyFill="1" applyBorder="1" applyAlignment="1">
      <alignment horizontal="center"/>
    </xf>
    <xf numFmtId="0" fontId="16" fillId="0" borderId="6" xfId="0" applyFont="1" applyBorder="1" applyAlignment="1">
      <alignment horizontal="left"/>
    </xf>
    <xf numFmtId="0" fontId="0" fillId="0" borderId="7" xfId="0" applyFont="1" applyBorder="1" applyAlignment="1">
      <alignment horizontal="left"/>
    </xf>
    <xf numFmtId="0" fontId="16" fillId="0" borderId="6" xfId="0" applyFont="1" applyBorder="1" applyAlignment="1">
      <alignment horizontal="left" vertical="center" wrapText="1"/>
    </xf>
    <xf numFmtId="0" fontId="0" fillId="0" borderId="7" xfId="0" applyFont="1" applyBorder="1" applyAlignment="1">
      <alignment horizontal="left" vertical="center" wrapText="1"/>
    </xf>
    <xf numFmtId="0" fontId="17" fillId="0" borderId="6" xfId="0" applyFont="1" applyBorder="1" applyAlignment="1">
      <alignment horizontal="center" vertical="center" wrapText="1"/>
    </xf>
    <xf numFmtId="0" fontId="17" fillId="0" borderId="7" xfId="0" applyFont="1" applyBorder="1" applyAlignment="1">
      <alignment horizontal="center" vertical="center" wrapText="1"/>
    </xf>
    <xf numFmtId="0" fontId="0" fillId="0" borderId="2" xfId="0" applyFont="1" applyBorder="1" applyAlignment="1">
      <alignment vertical="center" wrapText="1"/>
    </xf>
    <xf numFmtId="0" fontId="16" fillId="0" borderId="6" xfId="0" applyFont="1" applyBorder="1" applyAlignment="1">
      <alignment vertical="center" wrapText="1"/>
    </xf>
    <xf numFmtId="0" fontId="0" fillId="0" borderId="8" xfId="0" applyFont="1" applyBorder="1" applyAlignment="1">
      <alignment vertical="center" wrapText="1"/>
    </xf>
    <xf numFmtId="0" fontId="0" fillId="0" borderId="7" xfId="0" applyFont="1" applyBorder="1" applyAlignment="1">
      <alignment vertical="center" wrapText="1"/>
    </xf>
    <xf numFmtId="0" fontId="17" fillId="3" borderId="1" xfId="0" applyFont="1" applyFill="1" applyBorder="1" applyAlignment="1">
      <alignment horizontal="center"/>
    </xf>
    <xf numFmtId="0" fontId="17" fillId="6" borderId="13" xfId="0" applyFont="1" applyFill="1" applyBorder="1" applyAlignment="1">
      <alignment horizontal="center"/>
    </xf>
    <xf numFmtId="0" fontId="28" fillId="0" borderId="12" xfId="0" applyFont="1" applyBorder="1" applyAlignment="1">
      <alignment horizontal="center"/>
    </xf>
    <xf numFmtId="0" fontId="29" fillId="0" borderId="12" xfId="0" applyFont="1" applyBorder="1" applyAlignment="1"/>
    <xf numFmtId="0" fontId="17" fillId="0" borderId="6" xfId="0" applyFont="1" applyBorder="1" applyAlignment="1">
      <alignment horizontal="center" vertical="center"/>
    </xf>
    <xf numFmtId="0" fontId="17" fillId="0" borderId="7" xfId="0" applyFont="1" applyBorder="1" applyAlignment="1">
      <alignment horizontal="center" vertical="center"/>
    </xf>
    <xf numFmtId="0" fontId="17" fillId="0" borderId="2" xfId="0" applyFont="1" applyBorder="1" applyAlignment="1">
      <alignment horizontal="center" vertical="center"/>
    </xf>
    <xf numFmtId="0" fontId="17" fillId="0" borderId="7" xfId="0" applyFont="1" applyBorder="1" applyAlignment="1">
      <alignment horizontal="left" vertical="center" wrapText="1"/>
    </xf>
    <xf numFmtId="0" fontId="16" fillId="0" borderId="7" xfId="0" applyFont="1" applyBorder="1" applyAlignment="1"/>
    <xf numFmtId="0" fontId="17" fillId="0" borderId="7" xfId="0" applyFont="1" applyBorder="1" applyAlignment="1">
      <alignment horizontal="center"/>
    </xf>
    <xf numFmtId="9" fontId="16" fillId="0" borderId="6" xfId="0" applyNumberFormat="1" applyFont="1" applyBorder="1" applyAlignment="1">
      <alignment horizontal="center" vertical="center"/>
    </xf>
    <xf numFmtId="0" fontId="25" fillId="0" borderId="12" xfId="0" applyFont="1" applyBorder="1" applyAlignment="1">
      <alignment horizontal="center" vertical="top"/>
    </xf>
    <xf numFmtId="0" fontId="13" fillId="0" borderId="7"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Q216"/>
  <sheetViews>
    <sheetView tabSelected="1" zoomScale="85" zoomScaleNormal="85" workbookViewId="0">
      <pane xSplit="3" ySplit="11" topLeftCell="D12" activePane="bottomRight" state="frozenSplit"/>
      <selection pane="topRight" activeCell="D1" sqref="D1"/>
      <selection pane="bottomLeft" activeCell="A12" sqref="A12"/>
      <selection pane="bottomRight" activeCell="G8" sqref="G8"/>
    </sheetView>
  </sheetViews>
  <sheetFormatPr defaultColWidth="11.42578125" defaultRowHeight="15" x14ac:dyDescent="0.25"/>
  <cols>
    <col min="1" max="1" width="6" customWidth="1"/>
    <col min="2" max="2" width="41.28515625" customWidth="1"/>
    <col min="3" max="3" width="44.140625" customWidth="1"/>
    <col min="4" max="4" width="6.42578125" style="6" customWidth="1"/>
    <col min="5" max="5" width="19.140625" customWidth="1"/>
    <col min="6" max="6" width="11.140625" customWidth="1"/>
    <col min="7" max="7" width="9.42578125" customWidth="1"/>
    <col min="8" max="8" width="15.28515625" style="116" customWidth="1"/>
    <col min="9" max="9" width="9.42578125" style="116" customWidth="1"/>
    <col min="10" max="10" width="6.140625" style="259" customWidth="1"/>
    <col min="11" max="11" width="43.42578125" customWidth="1"/>
    <col min="12" max="12" width="32.42578125" customWidth="1"/>
    <col min="13" max="13" width="13.85546875" customWidth="1"/>
    <col min="14" max="14" width="15.42578125" customWidth="1"/>
    <col min="15" max="15" width="13.85546875" customWidth="1"/>
    <col min="17" max="17" width="12.85546875" customWidth="1"/>
    <col min="18" max="18" width="9.28515625" customWidth="1"/>
    <col min="19" max="19" width="12.140625" style="6" customWidth="1"/>
    <col min="20" max="20" width="6" style="6" customWidth="1"/>
    <col min="21" max="21" width="41.85546875" customWidth="1"/>
    <col min="22" max="22" width="33.140625" customWidth="1"/>
    <col min="27" max="27" width="13" customWidth="1"/>
    <col min="28" max="28" width="6.42578125" style="6" customWidth="1"/>
    <col min="29" max="29" width="11.85546875" customWidth="1"/>
    <col min="30" max="30" width="6.7109375" customWidth="1"/>
    <col min="31" max="31" width="39.28515625" customWidth="1"/>
    <col min="32" max="32" width="32" customWidth="1"/>
    <col min="36" max="36" width="10.42578125" style="6" customWidth="1"/>
    <col min="37" max="37" width="13.140625" customWidth="1"/>
    <col min="38" max="38" width="6.42578125" style="6" customWidth="1"/>
    <col min="39" max="39" width="11.85546875" customWidth="1"/>
    <col min="40" max="40" width="7.85546875" customWidth="1"/>
    <col min="41" max="41" width="38.28515625" customWidth="1"/>
    <col min="42" max="42" width="32.5703125" customWidth="1"/>
    <col min="46" max="46" width="10.140625" style="6" customWidth="1"/>
    <col min="47" max="47" width="13.5703125" style="6" customWidth="1"/>
    <col min="48" max="48" width="6.42578125" style="6" customWidth="1"/>
    <col min="49" max="49" width="11.85546875" customWidth="1"/>
    <col min="50" max="50" width="7.5703125" customWidth="1"/>
    <col min="51" max="51" width="39.140625" customWidth="1"/>
    <col min="52" max="52" width="28.7109375" customWidth="1"/>
    <col min="56" max="56" width="9.28515625" customWidth="1"/>
    <col min="57" max="57" width="14.5703125" customWidth="1"/>
    <col min="58" max="58" width="6.42578125" style="6" customWidth="1"/>
    <col min="59" max="59" width="11.85546875" customWidth="1"/>
    <col min="60" max="60" width="6.5703125" customWidth="1"/>
    <col min="61" max="61" width="33.28515625" customWidth="1"/>
    <col min="62" max="62" width="29.85546875" customWidth="1"/>
    <col min="66" max="66" width="10.7109375" style="6" customWidth="1"/>
    <col min="67" max="67" width="12.85546875" customWidth="1"/>
    <col min="68" max="68" width="6.42578125" style="6" customWidth="1"/>
    <col min="69" max="69" width="11.85546875" customWidth="1"/>
    <col min="70" max="70" width="7.42578125" customWidth="1"/>
    <col min="71" max="71" width="36.28515625" customWidth="1"/>
    <col min="72" max="72" width="26.85546875" customWidth="1"/>
    <col min="76" max="76" width="9.28515625" style="6" customWidth="1"/>
    <col min="77" max="77" width="12.42578125" customWidth="1"/>
    <col min="78" max="78" width="6.42578125" style="6" customWidth="1"/>
    <col min="79" max="79" width="11.85546875" customWidth="1"/>
    <col min="80" max="80" width="8.140625" customWidth="1"/>
    <col min="81" max="81" width="41.140625" customWidth="1"/>
    <col min="82" max="82" width="29.7109375" customWidth="1"/>
    <col min="86" max="86" width="11.140625" customWidth="1"/>
    <col min="87" max="87" width="14.140625" customWidth="1"/>
    <col min="88" max="88" width="6.42578125" style="6" customWidth="1"/>
    <col min="89" max="89" width="11.85546875" customWidth="1"/>
    <col min="90" max="90" width="8.5703125" customWidth="1"/>
    <col min="91" max="91" width="36.5703125" customWidth="1"/>
    <col min="92" max="92" width="29.85546875" customWidth="1"/>
    <col min="96" max="96" width="10.140625" style="6" customWidth="1"/>
    <col min="97" max="97" width="13.7109375" customWidth="1"/>
    <col min="98" max="98" width="6.42578125" style="6" customWidth="1"/>
    <col min="99" max="99" width="11.85546875" customWidth="1"/>
    <col min="100" max="100" width="8" customWidth="1"/>
    <col min="101" max="101" width="33.140625" customWidth="1"/>
    <col min="102" max="102" width="32.7109375" customWidth="1"/>
    <col min="106" max="106" width="9.7109375" style="6" customWidth="1"/>
    <col min="107" max="107" width="13" customWidth="1"/>
    <col min="108" max="108" width="6.42578125" style="6" customWidth="1"/>
    <col min="109" max="109" width="11.85546875" customWidth="1"/>
    <col min="110" max="110" width="6.5703125" customWidth="1"/>
    <col min="111" max="111" width="35.5703125" customWidth="1"/>
    <col min="112" max="112" width="31.5703125" customWidth="1"/>
    <col min="117" max="117" width="13.5703125" customWidth="1"/>
    <col min="118" max="118" width="6.42578125" style="6" customWidth="1"/>
    <col min="119" max="119" width="11.85546875" customWidth="1"/>
    <col min="120" max="120" width="8" customWidth="1"/>
    <col min="121" max="121" width="38.42578125" customWidth="1"/>
    <col min="122" max="122" width="30.85546875" customWidth="1"/>
    <col min="128" max="128" width="6.42578125" style="6" customWidth="1"/>
    <col min="129" max="129" width="11.85546875" customWidth="1"/>
    <col min="130" max="130" width="7" style="6" customWidth="1"/>
    <col min="131" max="131" width="45" customWidth="1"/>
    <col min="132" max="132" width="28.7109375" customWidth="1"/>
    <col min="138" max="138" width="6.42578125" style="6" customWidth="1"/>
    <col min="139" max="139" width="11.85546875" customWidth="1"/>
    <col min="140" max="140" width="5.7109375" style="6" customWidth="1"/>
    <col min="141" max="141" width="43.28515625" customWidth="1"/>
    <col min="142" max="142" width="32.28515625" customWidth="1"/>
    <col min="148" max="148" width="6.42578125" style="6" customWidth="1"/>
    <col min="149" max="149" width="11.85546875" customWidth="1"/>
    <col min="150" max="150" width="6.140625" style="6" customWidth="1"/>
    <col min="151" max="151" width="41" customWidth="1"/>
    <col min="152" max="152" width="31.42578125" customWidth="1"/>
    <col min="158" max="158" width="6.42578125" style="6" customWidth="1"/>
    <col min="159" max="159" width="11.85546875" customWidth="1"/>
    <col min="160" max="160" width="7.42578125" style="6" customWidth="1"/>
    <col min="161" max="161" width="47" customWidth="1"/>
    <col min="162" max="162" width="36" customWidth="1"/>
    <col min="168" max="168" width="6.42578125" style="6" customWidth="1"/>
    <col min="169" max="169" width="11.85546875" customWidth="1"/>
    <col min="170" max="170" width="7.85546875" style="6" customWidth="1"/>
    <col min="171" max="171" width="47" customWidth="1"/>
    <col min="172" max="172" width="34.140625" customWidth="1"/>
    <col min="178" max="178" width="6.42578125" style="6" customWidth="1"/>
    <col min="179" max="179" width="11.85546875" customWidth="1"/>
    <col min="180" max="180" width="7" style="6" customWidth="1"/>
    <col min="181" max="181" width="45.42578125" customWidth="1"/>
    <col min="182" max="182" width="34.5703125" customWidth="1"/>
    <col min="188" max="188" width="6.42578125" style="6" customWidth="1"/>
    <col min="189" max="189" width="11.85546875" customWidth="1"/>
    <col min="190" max="190" width="6.140625" style="6" customWidth="1"/>
    <col min="191" max="191" width="43.42578125" customWidth="1"/>
    <col min="192" max="192" width="36.140625" customWidth="1"/>
    <col min="198" max="198" width="6.42578125" style="6" customWidth="1"/>
    <col min="199" max="199" width="11.85546875" customWidth="1"/>
    <col min="200" max="16384" width="11.42578125" style="197"/>
  </cols>
  <sheetData>
    <row r="1" spans="1:199" ht="15.75" x14ac:dyDescent="0.25">
      <c r="B1" s="305"/>
      <c r="K1" s="335" t="s">
        <v>0</v>
      </c>
      <c r="L1" s="335"/>
      <c r="M1" s="335"/>
      <c r="N1" s="335"/>
      <c r="O1" s="335"/>
      <c r="P1" s="335"/>
      <c r="Q1" s="24"/>
      <c r="R1" s="24"/>
      <c r="S1" s="34"/>
      <c r="T1" s="34"/>
      <c r="U1" s="335" t="s">
        <v>0</v>
      </c>
      <c r="V1" s="335"/>
      <c r="W1" s="335"/>
      <c r="X1" s="335"/>
      <c r="Y1" s="335"/>
      <c r="Z1" s="335"/>
      <c r="AA1" s="24"/>
      <c r="AB1" s="24"/>
      <c r="AC1" s="34"/>
      <c r="AD1" s="34"/>
      <c r="AE1" s="360" t="s">
        <v>0</v>
      </c>
      <c r="AF1" s="360"/>
      <c r="AG1" s="360"/>
      <c r="AH1" s="360"/>
      <c r="AI1" s="360"/>
      <c r="AJ1" s="360"/>
      <c r="AK1" s="1"/>
      <c r="AL1" s="24"/>
      <c r="AM1" s="34"/>
      <c r="AN1" s="5"/>
      <c r="AO1" s="360" t="s">
        <v>0</v>
      </c>
      <c r="AP1" s="360"/>
      <c r="AQ1" s="360"/>
      <c r="AR1" s="360"/>
      <c r="AS1" s="360"/>
      <c r="AT1" s="360"/>
      <c r="AU1" s="1"/>
      <c r="AV1" s="24"/>
      <c r="AW1" s="34"/>
      <c r="AX1" s="5"/>
      <c r="AY1" s="335" t="s">
        <v>0</v>
      </c>
      <c r="AZ1" s="335"/>
      <c r="BA1" s="335"/>
      <c r="BB1" s="335"/>
      <c r="BC1" s="335"/>
      <c r="BD1" s="335"/>
      <c r="BE1" s="24"/>
      <c r="BF1" s="24"/>
      <c r="BG1" s="34"/>
      <c r="BH1" s="6"/>
      <c r="BI1" s="335" t="s">
        <v>0</v>
      </c>
      <c r="BJ1" s="335"/>
      <c r="BK1" s="335"/>
      <c r="BL1" s="335"/>
      <c r="BM1" s="335"/>
      <c r="BN1" s="335"/>
      <c r="BO1" s="24"/>
      <c r="BP1" s="24"/>
      <c r="BQ1" s="34"/>
      <c r="BR1" s="6"/>
      <c r="BS1" s="386" t="s">
        <v>400</v>
      </c>
      <c r="BT1" s="386"/>
      <c r="BU1" s="386"/>
      <c r="BV1" s="386"/>
      <c r="BW1" s="386"/>
      <c r="BX1" s="386"/>
      <c r="BY1" s="387"/>
      <c r="BZ1" s="24"/>
      <c r="CA1" s="34"/>
      <c r="CB1" s="6"/>
      <c r="CC1" s="386" t="s">
        <v>400</v>
      </c>
      <c r="CD1" s="386"/>
      <c r="CE1" s="386"/>
      <c r="CF1" s="386"/>
      <c r="CG1" s="386"/>
      <c r="CH1" s="386"/>
      <c r="CI1" s="387"/>
      <c r="CJ1" s="24"/>
      <c r="CK1" s="34"/>
      <c r="CL1" s="1"/>
      <c r="CM1" s="360" t="s">
        <v>0</v>
      </c>
      <c r="CN1" s="360"/>
      <c r="CO1" s="360"/>
      <c r="CP1" s="360"/>
      <c r="CQ1" s="360"/>
      <c r="CR1" s="360"/>
      <c r="CS1" s="1"/>
      <c r="CT1" s="24"/>
      <c r="CU1" s="34"/>
      <c r="CV1" s="6"/>
      <c r="CW1" s="360" t="s">
        <v>0</v>
      </c>
      <c r="CX1" s="360"/>
      <c r="CY1" s="360"/>
      <c r="CZ1" s="360"/>
      <c r="DA1" s="360"/>
      <c r="DB1" s="360"/>
      <c r="DC1" s="1"/>
      <c r="DD1" s="24"/>
      <c r="DE1" s="34"/>
      <c r="DF1" s="6"/>
      <c r="DG1" s="360" t="s">
        <v>0</v>
      </c>
      <c r="DH1" s="360"/>
      <c r="DI1" s="360"/>
      <c r="DJ1" s="360"/>
      <c r="DK1" s="360"/>
      <c r="DL1" s="360"/>
      <c r="DM1" s="1"/>
      <c r="DN1" s="24"/>
      <c r="DO1" s="34"/>
      <c r="DP1" s="1"/>
      <c r="DQ1" s="1"/>
      <c r="DX1" s="24"/>
      <c r="DY1" s="34"/>
      <c r="EA1" s="335" t="s">
        <v>0</v>
      </c>
      <c r="EB1" s="335"/>
      <c r="EC1" s="335"/>
      <c r="ED1" s="335"/>
      <c r="EE1" s="335"/>
      <c r="EF1" s="335"/>
      <c r="EG1" s="24"/>
      <c r="EH1" s="24"/>
      <c r="EI1" s="34"/>
      <c r="EK1" s="335" t="s">
        <v>0</v>
      </c>
      <c r="EL1" s="335"/>
      <c r="EM1" s="335"/>
      <c r="EN1" s="335"/>
      <c r="EO1" s="335"/>
      <c r="EP1" s="335"/>
      <c r="EQ1" s="24"/>
      <c r="ER1" s="24"/>
      <c r="ES1" s="34"/>
      <c r="EU1" s="335" t="s">
        <v>0</v>
      </c>
      <c r="EV1" s="335"/>
      <c r="EW1" s="335"/>
      <c r="EX1" s="335"/>
      <c r="EY1" s="335"/>
      <c r="EZ1" s="335"/>
      <c r="FA1" s="24"/>
      <c r="FB1" s="24"/>
      <c r="FC1" s="34"/>
      <c r="FE1" s="335" t="s">
        <v>0</v>
      </c>
      <c r="FF1" s="335"/>
      <c r="FG1" s="335"/>
      <c r="FH1" s="335"/>
      <c r="FI1" s="335"/>
      <c r="FJ1" s="335"/>
      <c r="FK1" s="24"/>
      <c r="FL1" s="24"/>
      <c r="FM1" s="34"/>
      <c r="FO1" s="360" t="s">
        <v>0</v>
      </c>
      <c r="FP1" s="360"/>
      <c r="FQ1" s="360"/>
      <c r="FR1" s="360"/>
      <c r="FS1" s="360"/>
      <c r="FT1" s="360"/>
      <c r="FU1" s="1"/>
      <c r="FV1" s="24"/>
      <c r="FW1" s="34"/>
      <c r="FY1" s="360" t="s">
        <v>0</v>
      </c>
      <c r="FZ1" s="360"/>
      <c r="GA1" s="360"/>
      <c r="GB1" s="360"/>
      <c r="GC1" s="360"/>
      <c r="GD1" s="360"/>
      <c r="GE1" s="1"/>
      <c r="GF1" s="24"/>
      <c r="GG1" s="34"/>
      <c r="GI1" s="335" t="s">
        <v>0</v>
      </c>
      <c r="GJ1" s="335"/>
      <c r="GK1" s="335"/>
      <c r="GL1" s="335"/>
      <c r="GM1" s="335"/>
      <c r="GN1" s="335"/>
      <c r="GO1" s="24"/>
      <c r="GP1" s="24"/>
      <c r="GQ1" s="34"/>
    </row>
    <row r="2" spans="1:199" ht="20.25" customHeight="1" x14ac:dyDescent="0.25">
      <c r="B2" s="305" t="s">
        <v>639</v>
      </c>
      <c r="K2" s="30" t="s">
        <v>1</v>
      </c>
      <c r="L2" s="336" t="s">
        <v>173</v>
      </c>
      <c r="M2" s="337"/>
      <c r="N2" s="30" t="s">
        <v>2</v>
      </c>
      <c r="O2" s="338" t="s">
        <v>172</v>
      </c>
      <c r="P2" s="339"/>
      <c r="Q2" s="340"/>
      <c r="R2" s="100"/>
      <c r="S2" s="99"/>
      <c r="T2" s="62"/>
      <c r="U2" s="30" t="s">
        <v>1</v>
      </c>
      <c r="V2" s="336" t="s">
        <v>173</v>
      </c>
      <c r="W2" s="337"/>
      <c r="X2" s="30" t="s">
        <v>2</v>
      </c>
      <c r="Y2" s="338" t="s">
        <v>172</v>
      </c>
      <c r="Z2" s="339"/>
      <c r="AA2" s="340"/>
      <c r="AB2" s="100"/>
      <c r="AC2" s="99"/>
      <c r="AD2" s="62"/>
      <c r="AE2" s="8" t="s">
        <v>1</v>
      </c>
      <c r="AF2" s="361" t="s">
        <v>173</v>
      </c>
      <c r="AG2" s="362"/>
      <c r="AH2" s="8" t="s">
        <v>2</v>
      </c>
      <c r="AI2" s="363" t="s">
        <v>172</v>
      </c>
      <c r="AJ2" s="364"/>
      <c r="AK2" s="365"/>
      <c r="AL2" s="100"/>
      <c r="AM2" s="99"/>
      <c r="AN2" s="5"/>
      <c r="AO2" s="8" t="s">
        <v>1</v>
      </c>
      <c r="AP2" s="361" t="s">
        <v>173</v>
      </c>
      <c r="AQ2" s="362"/>
      <c r="AR2" s="8" t="s">
        <v>2</v>
      </c>
      <c r="AS2" s="361" t="s">
        <v>172</v>
      </c>
      <c r="AT2" s="366"/>
      <c r="AU2" s="362"/>
      <c r="AV2" s="100"/>
      <c r="AW2" s="99"/>
      <c r="AX2" s="78"/>
      <c r="AY2" s="30" t="s">
        <v>1</v>
      </c>
      <c r="AZ2" s="336" t="s">
        <v>173</v>
      </c>
      <c r="BA2" s="337"/>
      <c r="BB2" s="30" t="s">
        <v>2</v>
      </c>
      <c r="BC2" s="338" t="s">
        <v>172</v>
      </c>
      <c r="BD2" s="339"/>
      <c r="BE2" s="340"/>
      <c r="BF2" s="100"/>
      <c r="BG2" s="99"/>
      <c r="BH2" s="6"/>
      <c r="BI2" s="30" t="s">
        <v>1</v>
      </c>
      <c r="BJ2" s="336" t="s">
        <v>173</v>
      </c>
      <c r="BK2" s="337"/>
      <c r="BL2" s="30" t="s">
        <v>2</v>
      </c>
      <c r="BM2" s="338" t="s">
        <v>172</v>
      </c>
      <c r="BN2" s="339"/>
      <c r="BO2" s="340"/>
      <c r="BP2" s="100"/>
      <c r="BQ2" s="99"/>
      <c r="BR2" s="6"/>
      <c r="BS2" s="30" t="s">
        <v>1</v>
      </c>
      <c r="BT2" s="336" t="s">
        <v>401</v>
      </c>
      <c r="BU2" s="362"/>
      <c r="BV2" s="30" t="s">
        <v>2</v>
      </c>
      <c r="BW2" s="336" t="s">
        <v>401</v>
      </c>
      <c r="BX2" s="366"/>
      <c r="BY2" s="362"/>
      <c r="BZ2" s="100"/>
      <c r="CA2" s="99"/>
      <c r="CB2" s="6"/>
      <c r="CC2" s="30" t="s">
        <v>1</v>
      </c>
      <c r="CD2" s="336" t="s">
        <v>401</v>
      </c>
      <c r="CE2" s="337"/>
      <c r="CF2" s="30" t="s">
        <v>2</v>
      </c>
      <c r="CG2" s="338" t="s">
        <v>401</v>
      </c>
      <c r="CH2" s="339"/>
      <c r="CI2" s="340"/>
      <c r="CJ2" s="100"/>
      <c r="CK2" s="99"/>
      <c r="CL2" s="1"/>
      <c r="CM2" s="30" t="s">
        <v>1</v>
      </c>
      <c r="CN2" s="336" t="s">
        <v>401</v>
      </c>
      <c r="CO2" s="362"/>
      <c r="CP2" s="30" t="s">
        <v>2</v>
      </c>
      <c r="CQ2" s="338" t="s">
        <v>401</v>
      </c>
      <c r="CR2" s="364"/>
      <c r="CS2" s="365"/>
      <c r="CT2" s="100"/>
      <c r="CU2" s="99"/>
      <c r="CV2" s="6"/>
      <c r="CW2" s="30" t="s">
        <v>1</v>
      </c>
      <c r="CX2" s="336" t="s">
        <v>401</v>
      </c>
      <c r="CY2" s="362"/>
      <c r="CZ2" s="30" t="s">
        <v>2</v>
      </c>
      <c r="DA2" s="338" t="s">
        <v>435</v>
      </c>
      <c r="DB2" s="364"/>
      <c r="DC2" s="365"/>
      <c r="DD2" s="100"/>
      <c r="DE2" s="99"/>
      <c r="DF2" s="6"/>
      <c r="DG2" s="30" t="s">
        <v>1</v>
      </c>
      <c r="DH2" s="336" t="s">
        <v>401</v>
      </c>
      <c r="DI2" s="337"/>
      <c r="DJ2" s="30" t="s">
        <v>2</v>
      </c>
      <c r="DK2" s="338" t="s">
        <v>435</v>
      </c>
      <c r="DL2" s="339"/>
      <c r="DM2" s="340"/>
      <c r="DN2" s="100"/>
      <c r="DO2" s="99"/>
      <c r="DP2" s="5"/>
      <c r="DQ2" s="30" t="s">
        <v>1</v>
      </c>
      <c r="DR2" s="336" t="s">
        <v>459</v>
      </c>
      <c r="DS2" s="337"/>
      <c r="DT2" s="30" t="s">
        <v>2</v>
      </c>
      <c r="DU2" s="336" t="s">
        <v>460</v>
      </c>
      <c r="DV2" s="341"/>
      <c r="DW2" s="337"/>
      <c r="DX2" s="100"/>
      <c r="DY2" s="99"/>
      <c r="EA2" s="30" t="s">
        <v>1</v>
      </c>
      <c r="EB2" s="336" t="s">
        <v>473</v>
      </c>
      <c r="EC2" s="337"/>
      <c r="ED2" s="30" t="s">
        <v>2</v>
      </c>
      <c r="EE2" s="336" t="s">
        <v>460</v>
      </c>
      <c r="EF2" s="341"/>
      <c r="EG2" s="337"/>
      <c r="EH2" s="100"/>
      <c r="EI2" s="99"/>
      <c r="EK2" s="30" t="s">
        <v>1</v>
      </c>
      <c r="EL2" s="336" t="s">
        <v>473</v>
      </c>
      <c r="EM2" s="337"/>
      <c r="EN2" s="30" t="s">
        <v>2</v>
      </c>
      <c r="EO2" s="336" t="s">
        <v>460</v>
      </c>
      <c r="EP2" s="341"/>
      <c r="EQ2" s="337"/>
      <c r="ER2" s="100"/>
      <c r="ES2" s="99"/>
      <c r="EU2" s="30" t="s">
        <v>1</v>
      </c>
      <c r="EV2" s="336" t="s">
        <v>473</v>
      </c>
      <c r="EW2" s="337"/>
      <c r="EX2" s="30" t="s">
        <v>2</v>
      </c>
      <c r="EY2" s="336" t="s">
        <v>515</v>
      </c>
      <c r="EZ2" s="341"/>
      <c r="FA2" s="337"/>
      <c r="FB2" s="100"/>
      <c r="FC2" s="99"/>
      <c r="FE2" s="30" t="s">
        <v>1</v>
      </c>
      <c r="FF2" s="336" t="s">
        <v>473</v>
      </c>
      <c r="FG2" s="337"/>
      <c r="FH2" s="30" t="s">
        <v>2</v>
      </c>
      <c r="FI2" s="336" t="s">
        <v>515</v>
      </c>
      <c r="FJ2" s="341"/>
      <c r="FK2" s="337"/>
      <c r="FL2" s="100"/>
      <c r="FM2" s="99"/>
      <c r="FO2" s="30" t="s">
        <v>1</v>
      </c>
      <c r="FP2" s="336" t="s">
        <v>473</v>
      </c>
      <c r="FQ2" s="362"/>
      <c r="FR2" s="30" t="s">
        <v>2</v>
      </c>
      <c r="FS2" s="336" t="s">
        <v>515</v>
      </c>
      <c r="FT2" s="366"/>
      <c r="FU2" s="362"/>
      <c r="FV2" s="100"/>
      <c r="FW2" s="99"/>
      <c r="FY2" s="30" t="s">
        <v>1</v>
      </c>
      <c r="FZ2" s="336" t="s">
        <v>473</v>
      </c>
      <c r="GA2" s="362"/>
      <c r="GB2" s="30" t="s">
        <v>2</v>
      </c>
      <c r="GC2" s="336" t="s">
        <v>526</v>
      </c>
      <c r="GD2" s="366"/>
      <c r="GE2" s="362"/>
      <c r="GF2" s="100"/>
      <c r="GG2" s="99"/>
      <c r="GI2" s="30" t="s">
        <v>1</v>
      </c>
      <c r="GJ2" s="336" t="s">
        <v>473</v>
      </c>
      <c r="GK2" s="337"/>
      <c r="GL2" s="30" t="s">
        <v>2</v>
      </c>
      <c r="GM2" s="336" t="s">
        <v>537</v>
      </c>
      <c r="GN2" s="341"/>
      <c r="GO2" s="337"/>
      <c r="GP2" s="100"/>
      <c r="GQ2" s="99"/>
    </row>
    <row r="3" spans="1:199" ht="18.75" customHeight="1" x14ac:dyDescent="0.25">
      <c r="A3" s="6"/>
      <c r="B3" s="6"/>
      <c r="C3" s="6"/>
      <c r="F3" s="6"/>
      <c r="G3" s="6"/>
      <c r="H3" s="259"/>
      <c r="I3" s="259"/>
      <c r="K3" s="30" t="s">
        <v>3</v>
      </c>
      <c r="L3" s="336" t="s">
        <v>179</v>
      </c>
      <c r="M3" s="337"/>
      <c r="N3" s="30" t="s">
        <v>4</v>
      </c>
      <c r="O3" s="336" t="s">
        <v>180</v>
      </c>
      <c r="P3" s="341"/>
      <c r="Q3" s="337"/>
      <c r="R3" s="101"/>
      <c r="S3" s="63"/>
      <c r="T3" s="63"/>
      <c r="U3" s="30" t="s">
        <v>3</v>
      </c>
      <c r="V3" s="336" t="s">
        <v>179</v>
      </c>
      <c r="W3" s="337"/>
      <c r="X3" s="30" t="s">
        <v>4</v>
      </c>
      <c r="Y3" s="336" t="s">
        <v>182</v>
      </c>
      <c r="Z3" s="341"/>
      <c r="AA3" s="337"/>
      <c r="AB3" s="101"/>
      <c r="AC3" s="63"/>
      <c r="AD3" s="63"/>
      <c r="AE3" s="8" t="s">
        <v>3</v>
      </c>
      <c r="AF3" s="361" t="s">
        <v>185</v>
      </c>
      <c r="AG3" s="362"/>
      <c r="AH3" s="8" t="s">
        <v>4</v>
      </c>
      <c r="AI3" s="361" t="s">
        <v>182</v>
      </c>
      <c r="AJ3" s="366"/>
      <c r="AK3" s="362"/>
      <c r="AL3" s="101"/>
      <c r="AM3" s="63"/>
      <c r="AN3" s="5"/>
      <c r="AO3" s="8" t="s">
        <v>3</v>
      </c>
      <c r="AP3" s="361" t="s">
        <v>185</v>
      </c>
      <c r="AQ3" s="362"/>
      <c r="AR3" s="8" t="s">
        <v>4</v>
      </c>
      <c r="AS3" s="361" t="s">
        <v>188</v>
      </c>
      <c r="AT3" s="366"/>
      <c r="AU3" s="362"/>
      <c r="AV3" s="101"/>
      <c r="AW3" s="63"/>
      <c r="AX3" s="78"/>
      <c r="AY3" s="30" t="s">
        <v>3</v>
      </c>
      <c r="AZ3" s="336" t="s">
        <v>185</v>
      </c>
      <c r="BA3" s="337"/>
      <c r="BB3" s="30" t="s">
        <v>4</v>
      </c>
      <c r="BC3" s="336" t="s">
        <v>189</v>
      </c>
      <c r="BD3" s="341"/>
      <c r="BE3" s="337"/>
      <c r="BF3" s="101"/>
      <c r="BG3" s="63"/>
      <c r="BH3" s="6"/>
      <c r="BI3" s="30" t="s">
        <v>3</v>
      </c>
      <c r="BJ3" s="336" t="s">
        <v>265</v>
      </c>
      <c r="BK3" s="337"/>
      <c r="BL3" s="30" t="s">
        <v>4</v>
      </c>
      <c r="BM3" s="336" t="s">
        <v>189</v>
      </c>
      <c r="BN3" s="341"/>
      <c r="BO3" s="337"/>
      <c r="BP3" s="101"/>
      <c r="BQ3" s="63"/>
      <c r="BR3" s="6"/>
      <c r="BS3" s="30" t="s">
        <v>3</v>
      </c>
      <c r="BT3" s="336" t="s">
        <v>402</v>
      </c>
      <c r="BU3" s="362"/>
      <c r="BV3" s="30" t="s">
        <v>4</v>
      </c>
      <c r="BW3" s="336" t="s">
        <v>403</v>
      </c>
      <c r="BX3" s="366"/>
      <c r="BY3" s="362"/>
      <c r="BZ3" s="101"/>
      <c r="CA3" s="63"/>
      <c r="CB3" s="6"/>
      <c r="CC3" s="30" t="s">
        <v>3</v>
      </c>
      <c r="CD3" s="336" t="s">
        <v>402</v>
      </c>
      <c r="CE3" s="337"/>
      <c r="CF3" s="30" t="s">
        <v>4</v>
      </c>
      <c r="CG3" s="336" t="s">
        <v>417</v>
      </c>
      <c r="CH3" s="341"/>
      <c r="CI3" s="337"/>
      <c r="CJ3" s="101"/>
      <c r="CK3" s="63"/>
      <c r="CL3" s="1"/>
      <c r="CM3" s="30" t="s">
        <v>3</v>
      </c>
      <c r="CN3" s="336" t="s">
        <v>402</v>
      </c>
      <c r="CO3" s="362"/>
      <c r="CP3" s="30" t="s">
        <v>4</v>
      </c>
      <c r="CQ3" s="336" t="s">
        <v>428</v>
      </c>
      <c r="CR3" s="366"/>
      <c r="CS3" s="362"/>
      <c r="CT3" s="101"/>
      <c r="CU3" s="63"/>
      <c r="CV3" s="6"/>
      <c r="CW3" s="30" t="s">
        <v>3</v>
      </c>
      <c r="CX3" s="336" t="s">
        <v>436</v>
      </c>
      <c r="CY3" s="362"/>
      <c r="CZ3" s="30" t="s">
        <v>4</v>
      </c>
      <c r="DA3" s="336" t="s">
        <v>437</v>
      </c>
      <c r="DB3" s="366"/>
      <c r="DC3" s="362"/>
      <c r="DD3" s="101"/>
      <c r="DE3" s="63"/>
      <c r="DF3" s="6"/>
      <c r="DG3" s="30" t="s">
        <v>3</v>
      </c>
      <c r="DH3" s="336" t="s">
        <v>436</v>
      </c>
      <c r="DI3" s="337"/>
      <c r="DJ3" s="30" t="s">
        <v>4</v>
      </c>
      <c r="DK3" s="336" t="s">
        <v>445</v>
      </c>
      <c r="DL3" s="341"/>
      <c r="DM3" s="337"/>
      <c r="DN3" s="101"/>
      <c r="DO3" s="63"/>
      <c r="DP3" s="5"/>
      <c r="DQ3" s="30" t="s">
        <v>3</v>
      </c>
      <c r="DR3" s="336" t="s">
        <v>460</v>
      </c>
      <c r="DS3" s="337"/>
      <c r="DT3" s="30" t="s">
        <v>4</v>
      </c>
      <c r="DU3" s="336" t="s">
        <v>461</v>
      </c>
      <c r="DV3" s="341"/>
      <c r="DW3" s="337"/>
      <c r="DX3" s="101"/>
      <c r="DY3" s="63"/>
      <c r="EA3" s="30" t="s">
        <v>3</v>
      </c>
      <c r="EB3" s="336" t="s">
        <v>460</v>
      </c>
      <c r="EC3" s="337"/>
      <c r="ED3" s="30" t="s">
        <v>4</v>
      </c>
      <c r="EE3" s="336" t="s">
        <v>474</v>
      </c>
      <c r="EF3" s="341"/>
      <c r="EG3" s="337"/>
      <c r="EH3" s="101"/>
      <c r="EI3" s="63"/>
      <c r="EK3" s="30" t="s">
        <v>3</v>
      </c>
      <c r="EL3" s="336" t="s">
        <v>460</v>
      </c>
      <c r="EM3" s="337"/>
      <c r="EN3" s="30" t="s">
        <v>4</v>
      </c>
      <c r="EO3" s="336" t="s">
        <v>474</v>
      </c>
      <c r="EP3" s="341"/>
      <c r="EQ3" s="337"/>
      <c r="ER3" s="101"/>
      <c r="ES3" s="63"/>
      <c r="EU3" s="30" t="s">
        <v>3</v>
      </c>
      <c r="EV3" s="336" t="s">
        <v>493</v>
      </c>
      <c r="EW3" s="337"/>
      <c r="EX3" s="30" t="s">
        <v>4</v>
      </c>
      <c r="EY3" s="336" t="s">
        <v>494</v>
      </c>
      <c r="EZ3" s="341"/>
      <c r="FA3" s="337"/>
      <c r="FB3" s="101"/>
      <c r="FC3" s="63"/>
      <c r="FE3" s="30" t="s">
        <v>3</v>
      </c>
      <c r="FF3" s="336" t="s">
        <v>505</v>
      </c>
      <c r="FG3" s="337"/>
      <c r="FH3" s="30" t="s">
        <v>4</v>
      </c>
      <c r="FI3" s="336" t="s">
        <v>506</v>
      </c>
      <c r="FJ3" s="341"/>
      <c r="FK3" s="337"/>
      <c r="FL3" s="101"/>
      <c r="FM3" s="63"/>
      <c r="FO3" s="30" t="s">
        <v>3</v>
      </c>
      <c r="FP3" s="336" t="s">
        <v>460</v>
      </c>
      <c r="FQ3" s="362"/>
      <c r="FR3" s="30" t="s">
        <v>4</v>
      </c>
      <c r="FS3" s="336" t="s">
        <v>516</v>
      </c>
      <c r="FT3" s="366"/>
      <c r="FU3" s="362"/>
      <c r="FV3" s="101"/>
      <c r="FW3" s="63"/>
      <c r="FY3" s="30" t="s">
        <v>3</v>
      </c>
      <c r="FZ3" s="336" t="s">
        <v>527</v>
      </c>
      <c r="GA3" s="362"/>
      <c r="GB3" s="30" t="s">
        <v>4</v>
      </c>
      <c r="GC3" s="336" t="s">
        <v>528</v>
      </c>
      <c r="GD3" s="366"/>
      <c r="GE3" s="362"/>
      <c r="GF3" s="101"/>
      <c r="GG3" s="63"/>
      <c r="GI3" s="30" t="s">
        <v>3</v>
      </c>
      <c r="GJ3" s="336" t="s">
        <v>527</v>
      </c>
      <c r="GK3" s="337"/>
      <c r="GL3" s="30" t="s">
        <v>4</v>
      </c>
      <c r="GM3" s="336" t="s">
        <v>538</v>
      </c>
      <c r="GN3" s="341"/>
      <c r="GO3" s="337"/>
      <c r="GP3" s="101"/>
      <c r="GQ3" s="63"/>
    </row>
    <row r="4" spans="1:199" ht="15.75" customHeight="1" x14ac:dyDescent="0.25">
      <c r="K4" s="30" t="s">
        <v>5</v>
      </c>
      <c r="L4" s="336" t="s">
        <v>180</v>
      </c>
      <c r="M4" s="337"/>
      <c r="N4" s="346" t="s">
        <v>174</v>
      </c>
      <c r="O4" s="340"/>
      <c r="P4" s="338" t="s">
        <v>175</v>
      </c>
      <c r="Q4" s="347"/>
      <c r="R4" s="102"/>
      <c r="S4" s="64"/>
      <c r="T4" s="64"/>
      <c r="U4" s="30" t="s">
        <v>5</v>
      </c>
      <c r="V4" s="336" t="s">
        <v>183</v>
      </c>
      <c r="W4" s="337"/>
      <c r="X4" s="346" t="s">
        <v>174</v>
      </c>
      <c r="Y4" s="340"/>
      <c r="Z4" s="338" t="s">
        <v>175</v>
      </c>
      <c r="AA4" s="347"/>
      <c r="AB4" s="102"/>
      <c r="AC4" s="64"/>
      <c r="AD4" s="64"/>
      <c r="AE4" s="8" t="s">
        <v>5</v>
      </c>
      <c r="AF4" s="361" t="s">
        <v>182</v>
      </c>
      <c r="AG4" s="362"/>
      <c r="AH4" s="374" t="s">
        <v>174</v>
      </c>
      <c r="AI4" s="365"/>
      <c r="AJ4" s="363" t="s">
        <v>175</v>
      </c>
      <c r="AK4" s="375"/>
      <c r="AL4" s="102"/>
      <c r="AM4" s="64"/>
      <c r="AN4" s="5"/>
      <c r="AO4" s="8" t="s">
        <v>5</v>
      </c>
      <c r="AP4" s="361" t="s">
        <v>188</v>
      </c>
      <c r="AQ4" s="362"/>
      <c r="AR4" s="374" t="s">
        <v>174</v>
      </c>
      <c r="AS4" s="365"/>
      <c r="AT4" s="363" t="s">
        <v>175</v>
      </c>
      <c r="AU4" s="375"/>
      <c r="AV4" s="102"/>
      <c r="AW4" s="64"/>
      <c r="AX4" s="79"/>
      <c r="AY4" s="30" t="s">
        <v>5</v>
      </c>
      <c r="AZ4" s="336" t="s">
        <v>189</v>
      </c>
      <c r="BA4" s="337"/>
      <c r="BB4" s="346" t="s">
        <v>174</v>
      </c>
      <c r="BC4" s="340"/>
      <c r="BD4" s="338" t="s">
        <v>175</v>
      </c>
      <c r="BE4" s="347"/>
      <c r="BF4" s="102"/>
      <c r="BG4" s="64"/>
      <c r="BH4" s="6"/>
      <c r="BI4" s="30" t="s">
        <v>5</v>
      </c>
      <c r="BJ4" s="336" t="s">
        <v>189</v>
      </c>
      <c r="BK4" s="337"/>
      <c r="BL4" s="346" t="s">
        <v>174</v>
      </c>
      <c r="BM4" s="340"/>
      <c r="BN4" s="338" t="s">
        <v>175</v>
      </c>
      <c r="BO4" s="347"/>
      <c r="BP4" s="102"/>
      <c r="BQ4" s="64"/>
      <c r="BR4" s="6"/>
      <c r="BS4" s="30" t="s">
        <v>5</v>
      </c>
      <c r="BT4" s="336" t="s">
        <v>404</v>
      </c>
      <c r="BU4" s="362"/>
      <c r="BV4" s="346" t="s">
        <v>405</v>
      </c>
      <c r="BW4" s="388"/>
      <c r="BX4" s="336" t="s">
        <v>406</v>
      </c>
      <c r="BY4" s="389"/>
      <c r="BZ4" s="102"/>
      <c r="CA4" s="64"/>
      <c r="CB4" s="6"/>
      <c r="CC4" s="30" t="s">
        <v>5</v>
      </c>
      <c r="CD4" s="336" t="s">
        <v>417</v>
      </c>
      <c r="CE4" s="337"/>
      <c r="CF4" s="346" t="s">
        <v>174</v>
      </c>
      <c r="CG4" s="340"/>
      <c r="CH4" s="390" t="s">
        <v>175</v>
      </c>
      <c r="CI4" s="391"/>
      <c r="CJ4" s="102"/>
      <c r="CK4" s="64"/>
      <c r="CL4" s="1"/>
      <c r="CM4" s="30" t="s">
        <v>5</v>
      </c>
      <c r="CN4" s="336" t="s">
        <v>625</v>
      </c>
      <c r="CO4" s="362"/>
      <c r="CP4" s="346" t="s">
        <v>174</v>
      </c>
      <c r="CQ4" s="365"/>
      <c r="CR4" s="338" t="s">
        <v>175</v>
      </c>
      <c r="CS4" s="347"/>
      <c r="CT4" s="102"/>
      <c r="CU4" s="64"/>
      <c r="CV4" s="6"/>
      <c r="CW4" s="30" t="s">
        <v>5</v>
      </c>
      <c r="CX4" s="336" t="s">
        <v>437</v>
      </c>
      <c r="CY4" s="362"/>
      <c r="CZ4" s="346" t="s">
        <v>174</v>
      </c>
      <c r="DA4" s="365"/>
      <c r="DB4" s="338" t="s">
        <v>175</v>
      </c>
      <c r="DC4" s="347"/>
      <c r="DD4" s="102"/>
      <c r="DE4" s="64"/>
      <c r="DF4" s="6"/>
      <c r="DG4" s="30" t="s">
        <v>5</v>
      </c>
      <c r="DH4" s="336" t="s">
        <v>446</v>
      </c>
      <c r="DI4" s="337"/>
      <c r="DJ4" s="346" t="s">
        <v>174</v>
      </c>
      <c r="DK4" s="340"/>
      <c r="DL4" s="338" t="s">
        <v>447</v>
      </c>
      <c r="DM4" s="347"/>
      <c r="DN4" s="102"/>
      <c r="DO4" s="64"/>
      <c r="DP4" s="5"/>
      <c r="DQ4" s="30" t="s">
        <v>5</v>
      </c>
      <c r="DR4" s="336" t="s">
        <v>461</v>
      </c>
      <c r="DS4" s="337"/>
      <c r="DT4" s="346" t="s">
        <v>174</v>
      </c>
      <c r="DU4" s="340"/>
      <c r="DV4" s="338" t="s">
        <v>175</v>
      </c>
      <c r="DW4" s="347"/>
      <c r="DX4" s="102"/>
      <c r="DY4" s="64"/>
      <c r="EA4" s="30" t="s">
        <v>5</v>
      </c>
      <c r="EB4" s="336" t="s">
        <v>475</v>
      </c>
      <c r="EC4" s="337"/>
      <c r="ED4" s="346" t="s">
        <v>174</v>
      </c>
      <c r="EE4" s="340"/>
      <c r="EF4" s="338" t="s">
        <v>476</v>
      </c>
      <c r="EG4" s="347"/>
      <c r="EH4" s="102"/>
      <c r="EI4" s="64"/>
      <c r="EK4" s="30" t="s">
        <v>5</v>
      </c>
      <c r="EL4" s="336" t="s">
        <v>485</v>
      </c>
      <c r="EM4" s="337"/>
      <c r="EN4" s="346" t="s">
        <v>174</v>
      </c>
      <c r="EO4" s="340"/>
      <c r="EP4" s="338" t="s">
        <v>486</v>
      </c>
      <c r="EQ4" s="347"/>
      <c r="ER4" s="102"/>
      <c r="ES4" s="64"/>
      <c r="EU4" s="30" t="s">
        <v>5</v>
      </c>
      <c r="EV4" s="336" t="s">
        <v>495</v>
      </c>
      <c r="EW4" s="337"/>
      <c r="EX4" s="346" t="s">
        <v>174</v>
      </c>
      <c r="EY4" s="340"/>
      <c r="EZ4" s="338" t="s">
        <v>496</v>
      </c>
      <c r="FA4" s="347"/>
      <c r="FB4" s="102"/>
      <c r="FC4" s="64"/>
      <c r="FE4" s="30" t="s">
        <v>5</v>
      </c>
      <c r="FF4" s="336" t="s">
        <v>506</v>
      </c>
      <c r="FG4" s="337"/>
      <c r="FH4" s="346" t="s">
        <v>174</v>
      </c>
      <c r="FI4" s="340"/>
      <c r="FJ4" s="338" t="s">
        <v>175</v>
      </c>
      <c r="FK4" s="347"/>
      <c r="FL4" s="102"/>
      <c r="FM4" s="64"/>
      <c r="FO4" s="30" t="s">
        <v>5</v>
      </c>
      <c r="FP4" s="336" t="s">
        <v>516</v>
      </c>
      <c r="FQ4" s="362"/>
      <c r="FR4" s="346" t="s">
        <v>174</v>
      </c>
      <c r="FS4" s="365"/>
      <c r="FT4" s="338" t="s">
        <v>476</v>
      </c>
      <c r="FU4" s="347"/>
      <c r="FV4" s="102"/>
      <c r="FW4" s="64"/>
      <c r="FY4" s="30" t="s">
        <v>5</v>
      </c>
      <c r="FZ4" s="336" t="s">
        <v>528</v>
      </c>
      <c r="GA4" s="362"/>
      <c r="GB4" s="346" t="s">
        <v>174</v>
      </c>
      <c r="GC4" s="365"/>
      <c r="GD4" s="403" t="s">
        <v>529</v>
      </c>
      <c r="GE4" s="404"/>
      <c r="GF4" s="102"/>
      <c r="GG4" s="64"/>
      <c r="GI4" s="30" t="s">
        <v>5</v>
      </c>
      <c r="GJ4" s="336" t="s">
        <v>538</v>
      </c>
      <c r="GK4" s="337"/>
      <c r="GL4" s="346" t="s">
        <v>174</v>
      </c>
      <c r="GM4" s="340"/>
      <c r="GN4" s="338" t="s">
        <v>175</v>
      </c>
      <c r="GO4" s="347"/>
      <c r="GP4" s="102"/>
      <c r="GQ4" s="64"/>
    </row>
    <row r="5" spans="1:199" ht="15" customHeight="1" x14ac:dyDescent="0.25">
      <c r="K5" s="30" t="s">
        <v>176</v>
      </c>
      <c r="L5" s="336" t="s">
        <v>181</v>
      </c>
      <c r="M5" s="337"/>
      <c r="N5" s="346" t="s">
        <v>177</v>
      </c>
      <c r="O5" s="340"/>
      <c r="P5" s="348">
        <v>4150</v>
      </c>
      <c r="Q5" s="348"/>
      <c r="R5" s="102"/>
      <c r="S5" s="64"/>
      <c r="T5" s="65"/>
      <c r="U5" s="30" t="s">
        <v>176</v>
      </c>
      <c r="V5" s="336" t="s">
        <v>184</v>
      </c>
      <c r="W5" s="337"/>
      <c r="X5" s="346" t="s">
        <v>177</v>
      </c>
      <c r="Y5" s="340"/>
      <c r="Z5" s="367">
        <v>4060</v>
      </c>
      <c r="AA5" s="348"/>
      <c r="AB5" s="102"/>
      <c r="AC5" s="64"/>
      <c r="AD5" s="65"/>
      <c r="AE5" s="8" t="s">
        <v>176</v>
      </c>
      <c r="AF5" s="361" t="s">
        <v>187</v>
      </c>
      <c r="AG5" s="362"/>
      <c r="AH5" s="374" t="s">
        <v>177</v>
      </c>
      <c r="AI5" s="365"/>
      <c r="AJ5" s="376">
        <v>4060</v>
      </c>
      <c r="AK5" s="376"/>
      <c r="AL5" s="102"/>
      <c r="AM5" s="64"/>
      <c r="AN5" s="5"/>
      <c r="AO5" s="8" t="s">
        <v>176</v>
      </c>
      <c r="AP5" s="361" t="s">
        <v>186</v>
      </c>
      <c r="AQ5" s="362"/>
      <c r="AR5" s="374" t="s">
        <v>177</v>
      </c>
      <c r="AS5" s="365"/>
      <c r="AT5" s="376">
        <v>4850</v>
      </c>
      <c r="AU5" s="376"/>
      <c r="AV5" s="102"/>
      <c r="AW5" s="64"/>
      <c r="AX5" s="80"/>
      <c r="AY5" s="30" t="s">
        <v>176</v>
      </c>
      <c r="AZ5" s="336" t="s">
        <v>190</v>
      </c>
      <c r="BA5" s="337"/>
      <c r="BB5" s="346" t="s">
        <v>177</v>
      </c>
      <c r="BC5" s="340"/>
      <c r="BD5" s="348">
        <v>4150</v>
      </c>
      <c r="BE5" s="348"/>
      <c r="BF5" s="102"/>
      <c r="BG5" s="64"/>
      <c r="BH5" s="6"/>
      <c r="BI5" s="30" t="s">
        <v>176</v>
      </c>
      <c r="BJ5" s="336" t="s">
        <v>204</v>
      </c>
      <c r="BK5" s="337"/>
      <c r="BL5" s="346" t="s">
        <v>177</v>
      </c>
      <c r="BM5" s="340"/>
      <c r="BN5" s="348">
        <v>4150</v>
      </c>
      <c r="BO5" s="348"/>
      <c r="BP5" s="102"/>
      <c r="BQ5" s="64"/>
      <c r="BR5" s="6"/>
      <c r="BS5" s="30" t="s">
        <v>176</v>
      </c>
      <c r="BT5" s="336" t="s">
        <v>407</v>
      </c>
      <c r="BU5" s="362"/>
      <c r="BV5" s="346" t="s">
        <v>177</v>
      </c>
      <c r="BW5" s="365"/>
      <c r="BX5" s="336">
        <v>3622</v>
      </c>
      <c r="BY5" s="389"/>
      <c r="BZ5" s="102"/>
      <c r="CA5" s="64"/>
      <c r="CB5" s="6"/>
      <c r="CC5" s="30" t="s">
        <v>176</v>
      </c>
      <c r="CD5" s="336" t="s">
        <v>418</v>
      </c>
      <c r="CE5" s="337"/>
      <c r="CF5" s="346" t="s">
        <v>177</v>
      </c>
      <c r="CG5" s="340"/>
      <c r="CH5" s="392">
        <v>4253</v>
      </c>
      <c r="CI5" s="392"/>
      <c r="CJ5" s="102"/>
      <c r="CK5" s="64"/>
      <c r="CL5" s="1"/>
      <c r="CM5" s="30" t="s">
        <v>176</v>
      </c>
      <c r="CN5" s="336" t="s">
        <v>626</v>
      </c>
      <c r="CO5" s="362"/>
      <c r="CP5" s="346" t="s">
        <v>177</v>
      </c>
      <c r="CQ5" s="365"/>
      <c r="CR5" s="348">
        <v>4380</v>
      </c>
      <c r="CS5" s="348"/>
      <c r="CT5" s="102"/>
      <c r="CU5" s="64"/>
      <c r="CV5" s="6"/>
      <c r="CW5" s="30" t="s">
        <v>176</v>
      </c>
      <c r="CX5" s="336" t="s">
        <v>438</v>
      </c>
      <c r="CY5" s="362"/>
      <c r="CZ5" s="346" t="s">
        <v>177</v>
      </c>
      <c r="DA5" s="365"/>
      <c r="DB5" s="348">
        <v>4078</v>
      </c>
      <c r="DC5" s="348"/>
      <c r="DD5" s="102"/>
      <c r="DE5" s="64"/>
      <c r="DF5" s="6"/>
      <c r="DG5" s="30" t="s">
        <v>176</v>
      </c>
      <c r="DH5" s="336" t="s">
        <v>448</v>
      </c>
      <c r="DI5" s="337"/>
      <c r="DJ5" s="346" t="s">
        <v>177</v>
      </c>
      <c r="DK5" s="340"/>
      <c r="DL5" s="348">
        <v>4332</v>
      </c>
      <c r="DM5" s="348"/>
      <c r="DN5" s="102"/>
      <c r="DO5" s="64"/>
      <c r="DP5" s="5"/>
      <c r="DQ5" s="30" t="s">
        <v>176</v>
      </c>
      <c r="DR5" s="336" t="s">
        <v>462</v>
      </c>
      <c r="DS5" s="337"/>
      <c r="DT5" s="346" t="s">
        <v>177</v>
      </c>
      <c r="DU5" s="340"/>
      <c r="DV5" s="348">
        <v>3805</v>
      </c>
      <c r="DW5" s="348"/>
      <c r="DX5" s="102"/>
      <c r="DY5" s="64"/>
      <c r="EA5" s="30" t="s">
        <v>176</v>
      </c>
      <c r="EB5" s="336" t="s">
        <v>477</v>
      </c>
      <c r="EC5" s="337"/>
      <c r="ED5" s="346" t="s">
        <v>177</v>
      </c>
      <c r="EE5" s="340"/>
      <c r="EF5" s="348">
        <v>4200</v>
      </c>
      <c r="EG5" s="348"/>
      <c r="EH5" s="102"/>
      <c r="EI5" s="64"/>
      <c r="EK5" s="30" t="s">
        <v>176</v>
      </c>
      <c r="EL5" s="336" t="s">
        <v>487</v>
      </c>
      <c r="EM5" s="337"/>
      <c r="EN5" s="346" t="s">
        <v>177</v>
      </c>
      <c r="EO5" s="340"/>
      <c r="EP5" s="348">
        <v>4150</v>
      </c>
      <c r="EQ5" s="348"/>
      <c r="ER5" s="102"/>
      <c r="ES5" s="64"/>
      <c r="EU5" s="30" t="s">
        <v>176</v>
      </c>
      <c r="EV5" s="336" t="s">
        <v>497</v>
      </c>
      <c r="EW5" s="337"/>
      <c r="EX5" s="346" t="s">
        <v>177</v>
      </c>
      <c r="EY5" s="340"/>
      <c r="EZ5" s="348">
        <v>4252</v>
      </c>
      <c r="FA5" s="348"/>
      <c r="FB5" s="102"/>
      <c r="FC5" s="64"/>
      <c r="FE5" s="30" t="s">
        <v>176</v>
      </c>
      <c r="FF5" s="336" t="s">
        <v>507</v>
      </c>
      <c r="FG5" s="337"/>
      <c r="FH5" s="346" t="s">
        <v>177</v>
      </c>
      <c r="FI5" s="340"/>
      <c r="FJ5" s="348">
        <v>4154</v>
      </c>
      <c r="FK5" s="348"/>
      <c r="FL5" s="102"/>
      <c r="FM5" s="64"/>
      <c r="FO5" s="30" t="s">
        <v>176</v>
      </c>
      <c r="FP5" s="336" t="s">
        <v>518</v>
      </c>
      <c r="FQ5" s="337"/>
      <c r="FR5" s="351" t="s">
        <v>177</v>
      </c>
      <c r="FS5" s="369"/>
      <c r="FT5" s="380">
        <v>4139</v>
      </c>
      <c r="FU5" s="401"/>
      <c r="FV5" s="102"/>
      <c r="FW5" s="64"/>
      <c r="FY5" s="30" t="s">
        <v>176</v>
      </c>
      <c r="FZ5" s="336" t="s">
        <v>530</v>
      </c>
      <c r="GA5" s="362"/>
      <c r="GB5" s="346" t="s">
        <v>177</v>
      </c>
      <c r="GC5" s="365"/>
      <c r="GD5" s="348">
        <v>4350</v>
      </c>
      <c r="GE5" s="348"/>
      <c r="GF5" s="102"/>
      <c r="GG5" s="64"/>
      <c r="GI5" s="30" t="s">
        <v>176</v>
      </c>
      <c r="GJ5" s="336" t="s">
        <v>539</v>
      </c>
      <c r="GK5" s="337"/>
      <c r="GL5" s="346" t="s">
        <v>177</v>
      </c>
      <c r="GM5" s="340"/>
      <c r="GN5" s="348">
        <v>4000</v>
      </c>
      <c r="GO5" s="348"/>
      <c r="GP5" s="102"/>
      <c r="GQ5" s="64"/>
    </row>
    <row r="6" spans="1:199" ht="29.25" customHeight="1" x14ac:dyDescent="0.25">
      <c r="K6" s="41" t="s">
        <v>193</v>
      </c>
      <c r="L6" s="349">
        <f>0.83</f>
        <v>0.83</v>
      </c>
      <c r="M6" s="350"/>
      <c r="N6" s="351" t="s">
        <v>200</v>
      </c>
      <c r="O6" s="352"/>
      <c r="P6" s="358" t="s">
        <v>269</v>
      </c>
      <c r="Q6" s="359"/>
      <c r="R6" s="103"/>
      <c r="S6" s="66"/>
      <c r="T6" s="66"/>
      <c r="U6" s="41" t="s">
        <v>193</v>
      </c>
      <c r="V6" s="349">
        <v>0.99329999999999996</v>
      </c>
      <c r="W6" s="350"/>
      <c r="X6" s="351" t="s">
        <v>194</v>
      </c>
      <c r="Y6" s="352"/>
      <c r="Z6" s="358" t="s">
        <v>254</v>
      </c>
      <c r="AA6" s="359"/>
      <c r="AB6" s="103"/>
      <c r="AC6" s="66"/>
      <c r="AD6" s="66"/>
      <c r="AE6" s="13" t="s">
        <v>193</v>
      </c>
      <c r="AF6" s="377">
        <v>0.99329999999999996</v>
      </c>
      <c r="AG6" s="378"/>
      <c r="AH6" s="368" t="s">
        <v>194</v>
      </c>
      <c r="AI6" s="369"/>
      <c r="AJ6" s="358" t="s">
        <v>270</v>
      </c>
      <c r="AK6" s="370"/>
      <c r="AL6" s="103"/>
      <c r="AM6" s="66"/>
      <c r="AN6" s="5"/>
      <c r="AO6" s="13" t="s">
        <v>193</v>
      </c>
      <c r="AP6" s="377">
        <v>0.96</v>
      </c>
      <c r="AQ6" s="378"/>
      <c r="AR6" s="368" t="s">
        <v>200</v>
      </c>
      <c r="AS6" s="369"/>
      <c r="AT6" s="358" t="s">
        <v>262</v>
      </c>
      <c r="AU6" s="369"/>
      <c r="AV6" s="103"/>
      <c r="AW6" s="66"/>
      <c r="AX6" s="81"/>
      <c r="AY6" s="41" t="s">
        <v>193</v>
      </c>
      <c r="AZ6" s="349">
        <v>0.99</v>
      </c>
      <c r="BA6" s="350"/>
      <c r="BB6" s="351" t="s">
        <v>200</v>
      </c>
      <c r="BC6" s="352"/>
      <c r="BD6" s="380" t="s">
        <v>273</v>
      </c>
      <c r="BE6" s="381"/>
      <c r="BF6" s="103"/>
      <c r="BG6" s="66"/>
      <c r="BH6" s="6"/>
      <c r="BI6" s="41" t="s">
        <v>193</v>
      </c>
      <c r="BJ6" s="349">
        <v>0.99</v>
      </c>
      <c r="BK6" s="350"/>
      <c r="BL6" s="351" t="s">
        <v>200</v>
      </c>
      <c r="BM6" s="352"/>
      <c r="BN6" s="358" t="s">
        <v>271</v>
      </c>
      <c r="BO6" s="352"/>
      <c r="BP6" s="103"/>
      <c r="BQ6" s="66"/>
      <c r="BR6" s="6"/>
      <c r="BS6" s="41" t="s">
        <v>193</v>
      </c>
      <c r="BT6" s="349">
        <v>0.99</v>
      </c>
      <c r="BU6" s="378"/>
      <c r="BV6" s="351" t="s">
        <v>194</v>
      </c>
      <c r="BW6" s="369"/>
      <c r="BX6" s="358" t="s">
        <v>408</v>
      </c>
      <c r="BY6" s="359"/>
      <c r="BZ6" s="103"/>
      <c r="CA6" s="66"/>
      <c r="CB6" s="6"/>
      <c r="CC6" s="41" t="s">
        <v>193</v>
      </c>
      <c r="CD6" s="349">
        <v>0.95669999999999999</v>
      </c>
      <c r="CE6" s="350"/>
      <c r="CF6" s="351" t="s">
        <v>419</v>
      </c>
      <c r="CG6" s="352"/>
      <c r="CH6" s="380" t="s">
        <v>420</v>
      </c>
      <c r="CI6" s="393"/>
      <c r="CJ6" s="103"/>
      <c r="CK6" s="66"/>
      <c r="CL6" s="1"/>
      <c r="CM6" s="41" t="s">
        <v>193</v>
      </c>
      <c r="CN6" s="349">
        <v>0.89329999999999998</v>
      </c>
      <c r="CO6" s="378"/>
      <c r="CP6" s="351" t="s">
        <v>200</v>
      </c>
      <c r="CQ6" s="369"/>
      <c r="CR6" s="351" t="s">
        <v>431</v>
      </c>
      <c r="CS6" s="359"/>
      <c r="CT6" s="103"/>
      <c r="CU6" s="66"/>
      <c r="CV6" s="6"/>
      <c r="CW6" s="41" t="s">
        <v>193</v>
      </c>
      <c r="CX6" s="349">
        <v>0.90669999999999995</v>
      </c>
      <c r="CY6" s="378"/>
      <c r="CZ6" s="351" t="s">
        <v>194</v>
      </c>
      <c r="DA6" s="369"/>
      <c r="DB6" s="358" t="s">
        <v>439</v>
      </c>
      <c r="DC6" s="359"/>
      <c r="DD6" s="103"/>
      <c r="DE6" s="66"/>
      <c r="DF6" s="6"/>
      <c r="DG6" s="41" t="s">
        <v>193</v>
      </c>
      <c r="DH6" s="349">
        <v>0.88329999999999997</v>
      </c>
      <c r="DI6" s="350"/>
      <c r="DJ6" s="351" t="s">
        <v>200</v>
      </c>
      <c r="DK6" s="352"/>
      <c r="DL6" s="358" t="s">
        <v>449</v>
      </c>
      <c r="DM6" s="359"/>
      <c r="DN6" s="103"/>
      <c r="DO6" s="66"/>
      <c r="DP6" s="1"/>
      <c r="DQ6" s="41" t="s">
        <v>193</v>
      </c>
      <c r="DR6" s="349">
        <v>0.99</v>
      </c>
      <c r="DS6" s="350"/>
      <c r="DT6" s="351" t="s">
        <v>200</v>
      </c>
      <c r="DU6" s="352"/>
      <c r="DV6" s="380" t="s">
        <v>463</v>
      </c>
      <c r="DW6" s="381"/>
      <c r="DX6" s="103"/>
      <c r="DY6" s="66"/>
      <c r="EA6" s="41" t="s">
        <v>193</v>
      </c>
      <c r="EB6" s="349">
        <v>0.87329999999999997</v>
      </c>
      <c r="EC6" s="350"/>
      <c r="ED6" s="351" t="s">
        <v>200</v>
      </c>
      <c r="EE6" s="352"/>
      <c r="EF6" s="380" t="s">
        <v>478</v>
      </c>
      <c r="EG6" s="381"/>
      <c r="EH6" s="103"/>
      <c r="EI6" s="66"/>
      <c r="EK6" s="41" t="s">
        <v>193</v>
      </c>
      <c r="EL6" s="349">
        <v>1</v>
      </c>
      <c r="EM6" s="350"/>
      <c r="EN6" s="351" t="s">
        <v>488</v>
      </c>
      <c r="EO6" s="352"/>
      <c r="EP6" s="380" t="s">
        <v>489</v>
      </c>
      <c r="EQ6" s="381"/>
      <c r="ER6" s="103"/>
      <c r="ES6" s="66"/>
      <c r="EU6" s="41" t="s">
        <v>193</v>
      </c>
      <c r="EV6" s="349">
        <v>0.95</v>
      </c>
      <c r="EW6" s="350"/>
      <c r="EX6" s="351" t="s">
        <v>200</v>
      </c>
      <c r="EY6" s="352"/>
      <c r="EZ6" s="380" t="s">
        <v>498</v>
      </c>
      <c r="FA6" s="381"/>
      <c r="FB6" s="103"/>
      <c r="FC6" s="66"/>
      <c r="FE6" s="41" t="s">
        <v>193</v>
      </c>
      <c r="FF6" s="349">
        <v>0.94669999999999999</v>
      </c>
      <c r="FG6" s="350"/>
      <c r="FH6" s="351" t="s">
        <v>200</v>
      </c>
      <c r="FI6" s="352"/>
      <c r="FJ6" s="380" t="s">
        <v>508</v>
      </c>
      <c r="FK6" s="381"/>
      <c r="FL6" s="103"/>
      <c r="FM6" s="66"/>
      <c r="FO6" s="41" t="s">
        <v>193</v>
      </c>
      <c r="FP6" s="349">
        <v>0.94669999999999999</v>
      </c>
      <c r="FQ6" s="378"/>
      <c r="FR6" s="346" t="s">
        <v>415</v>
      </c>
      <c r="FS6" s="340"/>
      <c r="FT6" s="380" t="s">
        <v>517</v>
      </c>
      <c r="FU6" s="401"/>
      <c r="FV6" s="103"/>
      <c r="FW6" s="66"/>
      <c r="FY6" s="41" t="s">
        <v>193</v>
      </c>
      <c r="FZ6" s="349">
        <v>0.92330000000000001</v>
      </c>
      <c r="GA6" s="378"/>
      <c r="GB6" s="351" t="s">
        <v>200</v>
      </c>
      <c r="GC6" s="369"/>
      <c r="GD6" s="380" t="s">
        <v>531</v>
      </c>
      <c r="GE6" s="401"/>
      <c r="GF6" s="103"/>
      <c r="GG6" s="66"/>
      <c r="GI6" s="41" t="s">
        <v>193</v>
      </c>
      <c r="GJ6" s="349">
        <v>0.97670000000000001</v>
      </c>
      <c r="GK6" s="350"/>
      <c r="GL6" s="351" t="s">
        <v>488</v>
      </c>
      <c r="GM6" s="352"/>
      <c r="GN6" s="380" t="s">
        <v>540</v>
      </c>
      <c r="GO6" s="381"/>
      <c r="GP6" s="103"/>
      <c r="GQ6" s="66"/>
    </row>
    <row r="7" spans="1:199" ht="86.25" customHeight="1" x14ac:dyDescent="0.25">
      <c r="B7" s="304" t="s">
        <v>640</v>
      </c>
      <c r="K7" s="41" t="s">
        <v>178</v>
      </c>
      <c r="L7" s="356" t="s">
        <v>248</v>
      </c>
      <c r="M7" s="357"/>
      <c r="N7" s="357"/>
      <c r="O7" s="357"/>
      <c r="P7" s="357"/>
      <c r="Q7" s="357"/>
      <c r="R7" s="104"/>
      <c r="S7" s="105"/>
      <c r="T7" s="67"/>
      <c r="U7" s="45" t="s">
        <v>178</v>
      </c>
      <c r="V7" s="356" t="s">
        <v>256</v>
      </c>
      <c r="W7" s="357"/>
      <c r="X7" s="357"/>
      <c r="Y7" s="357"/>
      <c r="Z7" s="357"/>
      <c r="AA7" s="357"/>
      <c r="AB7" s="104"/>
      <c r="AC7" s="105"/>
      <c r="AD7" s="67"/>
      <c r="AE7" s="11" t="s">
        <v>178</v>
      </c>
      <c r="AF7" s="356" t="s">
        <v>258</v>
      </c>
      <c r="AG7" s="357"/>
      <c r="AH7" s="357"/>
      <c r="AI7" s="357"/>
      <c r="AJ7" s="357"/>
      <c r="AK7" s="357"/>
      <c r="AL7" s="104"/>
      <c r="AM7" s="105"/>
      <c r="AN7" s="5"/>
      <c r="AO7" s="11" t="s">
        <v>178</v>
      </c>
      <c r="AP7" s="356" t="s">
        <v>199</v>
      </c>
      <c r="AQ7" s="357"/>
      <c r="AR7" s="357"/>
      <c r="AS7" s="357"/>
      <c r="AT7" s="357"/>
      <c r="AU7" s="357"/>
      <c r="AV7" s="104"/>
      <c r="AW7" s="105"/>
      <c r="AX7" s="67"/>
      <c r="AY7" s="45" t="s">
        <v>178</v>
      </c>
      <c r="AZ7" s="356" t="s">
        <v>205</v>
      </c>
      <c r="BA7" s="357"/>
      <c r="BB7" s="357"/>
      <c r="BC7" s="357"/>
      <c r="BD7" s="357"/>
      <c r="BE7" s="357"/>
      <c r="BF7" s="104"/>
      <c r="BG7" s="105"/>
      <c r="BH7" s="6"/>
      <c r="BI7" s="45" t="s">
        <v>178</v>
      </c>
      <c r="BJ7" s="356" t="s">
        <v>203</v>
      </c>
      <c r="BK7" s="357"/>
      <c r="BL7" s="357"/>
      <c r="BM7" s="357"/>
      <c r="BN7" s="357"/>
      <c r="BO7" s="357"/>
      <c r="BP7" s="104"/>
      <c r="BQ7" s="105"/>
      <c r="BR7" s="6"/>
      <c r="BS7" s="41" t="s">
        <v>178</v>
      </c>
      <c r="BT7" s="382" t="s">
        <v>409</v>
      </c>
      <c r="BU7" s="383"/>
      <c r="BV7" s="383"/>
      <c r="BW7" s="383"/>
      <c r="BX7" s="383"/>
      <c r="BY7" s="383"/>
      <c r="BZ7" s="104"/>
      <c r="CA7" s="105"/>
      <c r="CB7" s="6"/>
      <c r="CC7" s="41" t="s">
        <v>178</v>
      </c>
      <c r="CD7" s="382" t="s">
        <v>421</v>
      </c>
      <c r="CE7" s="383"/>
      <c r="CF7" s="383"/>
      <c r="CG7" s="383"/>
      <c r="CH7" s="383"/>
      <c r="CI7" s="383"/>
      <c r="CJ7" s="104"/>
      <c r="CK7" s="105"/>
      <c r="CL7" s="1"/>
      <c r="CM7" s="41" t="s">
        <v>178</v>
      </c>
      <c r="CN7" s="353" t="s">
        <v>432</v>
      </c>
      <c r="CO7" s="396"/>
      <c r="CP7" s="396"/>
      <c r="CQ7" s="396"/>
      <c r="CR7" s="396"/>
      <c r="CS7" s="397"/>
      <c r="CT7" s="104"/>
      <c r="CU7" s="105"/>
      <c r="CV7" s="6"/>
      <c r="CW7" s="41" t="s">
        <v>178</v>
      </c>
      <c r="CX7" s="382" t="s">
        <v>440</v>
      </c>
      <c r="CY7" s="383"/>
      <c r="CZ7" s="383"/>
      <c r="DA7" s="383"/>
      <c r="DB7" s="383"/>
      <c r="DC7" s="383"/>
      <c r="DD7" s="104"/>
      <c r="DE7" s="105"/>
      <c r="DF7" s="6"/>
      <c r="DG7" s="41" t="s">
        <v>178</v>
      </c>
      <c r="DH7" s="382" t="s">
        <v>450</v>
      </c>
      <c r="DI7" s="383"/>
      <c r="DJ7" s="383"/>
      <c r="DK7" s="383"/>
      <c r="DL7" s="383"/>
      <c r="DM7" s="383"/>
      <c r="DN7" s="104"/>
      <c r="DO7" s="105"/>
      <c r="DP7" s="5"/>
      <c r="DQ7" s="45" t="s">
        <v>178</v>
      </c>
      <c r="DR7" s="356" t="s">
        <v>464</v>
      </c>
      <c r="DS7" s="357"/>
      <c r="DT7" s="357"/>
      <c r="DU7" s="357"/>
      <c r="DV7" s="357"/>
      <c r="DW7" s="357"/>
      <c r="DX7" s="104"/>
      <c r="DY7" s="105"/>
      <c r="EA7" s="41" t="s">
        <v>178</v>
      </c>
      <c r="EB7" s="382" t="s">
        <v>479</v>
      </c>
      <c r="EC7" s="383"/>
      <c r="ED7" s="383"/>
      <c r="EE7" s="383"/>
      <c r="EF7" s="383"/>
      <c r="EG7" s="383"/>
      <c r="EH7" s="104"/>
      <c r="EI7" s="105"/>
      <c r="EK7" s="45" t="s">
        <v>178</v>
      </c>
      <c r="EL7" s="356" t="s">
        <v>490</v>
      </c>
      <c r="EM7" s="357"/>
      <c r="EN7" s="357"/>
      <c r="EO7" s="357"/>
      <c r="EP7" s="357"/>
      <c r="EQ7" s="357"/>
      <c r="ER7" s="104"/>
      <c r="ES7" s="105"/>
      <c r="EU7" s="45" t="s">
        <v>178</v>
      </c>
      <c r="EV7" s="356" t="s">
        <v>499</v>
      </c>
      <c r="EW7" s="357"/>
      <c r="EX7" s="357"/>
      <c r="EY7" s="357"/>
      <c r="EZ7" s="357"/>
      <c r="FA7" s="357"/>
      <c r="FB7" s="104"/>
      <c r="FC7" s="105"/>
      <c r="FE7" s="45" t="s">
        <v>178</v>
      </c>
      <c r="FF7" s="356" t="s">
        <v>509</v>
      </c>
      <c r="FG7" s="357"/>
      <c r="FH7" s="357"/>
      <c r="FI7" s="357"/>
      <c r="FJ7" s="357"/>
      <c r="FK7" s="357"/>
      <c r="FL7" s="104"/>
      <c r="FM7" s="105"/>
      <c r="FO7" s="45" t="s">
        <v>178</v>
      </c>
      <c r="FP7" s="356" t="s">
        <v>519</v>
      </c>
      <c r="FQ7" s="357"/>
      <c r="FR7" s="357"/>
      <c r="FS7" s="357"/>
      <c r="FT7" s="357"/>
      <c r="FU7" s="357"/>
      <c r="FV7" s="104"/>
      <c r="FW7" s="105"/>
      <c r="FY7" s="45" t="s">
        <v>178</v>
      </c>
      <c r="FZ7" s="356" t="s">
        <v>532</v>
      </c>
      <c r="GA7" s="357"/>
      <c r="GB7" s="357"/>
      <c r="GC7" s="357"/>
      <c r="GD7" s="357"/>
      <c r="GE7" s="357"/>
      <c r="GF7" s="104"/>
      <c r="GG7" s="105"/>
      <c r="GI7" s="45" t="s">
        <v>178</v>
      </c>
      <c r="GJ7" s="356" t="s">
        <v>541</v>
      </c>
      <c r="GK7" s="357"/>
      <c r="GL7" s="357"/>
      <c r="GM7" s="357"/>
      <c r="GN7" s="357"/>
      <c r="GO7" s="357"/>
      <c r="GP7" s="104"/>
      <c r="GQ7" s="105"/>
    </row>
    <row r="8" spans="1:199" ht="80.25" customHeight="1" x14ac:dyDescent="0.25">
      <c r="K8" s="17" t="s">
        <v>266</v>
      </c>
      <c r="L8" s="353" t="s">
        <v>252</v>
      </c>
      <c r="M8" s="354"/>
      <c r="N8" s="354"/>
      <c r="O8" s="354"/>
      <c r="P8" s="354"/>
      <c r="Q8" s="355"/>
      <c r="R8" s="106"/>
      <c r="S8" s="68"/>
      <c r="T8" s="68"/>
      <c r="U8" s="17" t="s">
        <v>266</v>
      </c>
      <c r="V8" s="353" t="s">
        <v>255</v>
      </c>
      <c r="W8" s="354"/>
      <c r="X8" s="354"/>
      <c r="Y8" s="354"/>
      <c r="Z8" s="354"/>
      <c r="AA8" s="355"/>
      <c r="AB8" s="106"/>
      <c r="AC8" s="68"/>
      <c r="AD8" s="68"/>
      <c r="AE8" s="17" t="s">
        <v>266</v>
      </c>
      <c r="AF8" s="353" t="s">
        <v>260</v>
      </c>
      <c r="AG8" s="371"/>
      <c r="AH8" s="371"/>
      <c r="AI8" s="371"/>
      <c r="AJ8" s="371"/>
      <c r="AK8" s="372"/>
      <c r="AL8" s="106"/>
      <c r="AM8" s="68"/>
      <c r="AN8" s="5"/>
      <c r="AO8" s="17" t="s">
        <v>266</v>
      </c>
      <c r="AP8" s="353" t="s">
        <v>263</v>
      </c>
      <c r="AQ8" s="371"/>
      <c r="AR8" s="371"/>
      <c r="AS8" s="371"/>
      <c r="AT8" s="371"/>
      <c r="AU8" s="372"/>
      <c r="AV8" s="106"/>
      <c r="AW8" s="68"/>
      <c r="AX8" s="82"/>
      <c r="AY8" s="17" t="s">
        <v>266</v>
      </c>
      <c r="AZ8" s="353" t="s">
        <v>272</v>
      </c>
      <c r="BA8" s="354"/>
      <c r="BB8" s="354"/>
      <c r="BC8" s="354"/>
      <c r="BD8" s="354"/>
      <c r="BE8" s="355"/>
      <c r="BF8" s="106"/>
      <c r="BG8" s="68"/>
      <c r="BH8" s="6"/>
      <c r="BI8" s="17" t="s">
        <v>266</v>
      </c>
      <c r="BJ8" s="353" t="s">
        <v>267</v>
      </c>
      <c r="BK8" s="354"/>
      <c r="BL8" s="354"/>
      <c r="BM8" s="354"/>
      <c r="BN8" s="354"/>
      <c r="BO8" s="355"/>
      <c r="BP8" s="106"/>
      <c r="BQ8" s="68"/>
      <c r="BR8" s="6"/>
      <c r="BS8" s="17" t="s">
        <v>266</v>
      </c>
      <c r="BT8" s="353" t="s">
        <v>410</v>
      </c>
      <c r="BU8" s="371"/>
      <c r="BV8" s="371"/>
      <c r="BW8" s="371"/>
      <c r="BX8" s="371"/>
      <c r="BY8" s="372"/>
      <c r="BZ8" s="106"/>
      <c r="CA8" s="68"/>
      <c r="CB8" s="6"/>
      <c r="CC8" s="17" t="s">
        <v>266</v>
      </c>
      <c r="CD8" s="353" t="s">
        <v>422</v>
      </c>
      <c r="CE8" s="354"/>
      <c r="CF8" s="354"/>
      <c r="CG8" s="354"/>
      <c r="CH8" s="354"/>
      <c r="CI8" s="355"/>
      <c r="CJ8" s="106"/>
      <c r="CK8" s="68"/>
      <c r="CL8" s="5"/>
      <c r="CM8" s="41"/>
      <c r="CN8" s="76"/>
      <c r="CO8" s="91"/>
      <c r="CP8" s="91"/>
      <c r="CQ8" s="91"/>
      <c r="CR8" s="91"/>
      <c r="CS8" s="92"/>
      <c r="CT8" s="106"/>
      <c r="CU8" s="68"/>
      <c r="CV8" s="6"/>
      <c r="CW8" s="17" t="s">
        <v>441</v>
      </c>
      <c r="CX8" s="353" t="s">
        <v>442</v>
      </c>
      <c r="CY8" s="371"/>
      <c r="CZ8" s="371"/>
      <c r="DA8" s="371"/>
      <c r="DB8" s="371"/>
      <c r="DC8" s="372"/>
      <c r="DD8" s="106"/>
      <c r="DE8" s="68"/>
      <c r="DF8" s="6"/>
      <c r="DG8" s="17" t="s">
        <v>441</v>
      </c>
      <c r="DH8" s="353" t="s">
        <v>451</v>
      </c>
      <c r="DI8" s="354"/>
      <c r="DJ8" s="354"/>
      <c r="DK8" s="354"/>
      <c r="DL8" s="354"/>
      <c r="DM8" s="355"/>
      <c r="DN8" s="106"/>
      <c r="DO8" s="68"/>
      <c r="DP8" s="5"/>
      <c r="DQ8" s="17" t="s">
        <v>465</v>
      </c>
      <c r="DR8" s="353" t="s">
        <v>466</v>
      </c>
      <c r="DS8" s="354"/>
      <c r="DT8" s="354"/>
      <c r="DU8" s="354"/>
      <c r="DV8" s="354"/>
      <c r="DW8" s="355"/>
      <c r="DX8" s="106"/>
      <c r="DY8" s="68"/>
      <c r="EA8" s="17" t="s">
        <v>465</v>
      </c>
      <c r="EB8" s="353" t="s">
        <v>480</v>
      </c>
      <c r="EC8" s="354"/>
      <c r="ED8" s="354"/>
      <c r="EE8" s="354"/>
      <c r="EF8" s="354"/>
      <c r="EG8" s="355"/>
      <c r="EH8" s="106"/>
      <c r="EI8" s="68"/>
      <c r="EK8" s="17" t="s">
        <v>465</v>
      </c>
      <c r="EL8" s="353" t="s">
        <v>491</v>
      </c>
      <c r="EM8" s="354"/>
      <c r="EN8" s="354"/>
      <c r="EO8" s="354"/>
      <c r="EP8" s="354"/>
      <c r="EQ8" s="355"/>
      <c r="ER8" s="106"/>
      <c r="ES8" s="68"/>
      <c r="EU8" s="17" t="s">
        <v>465</v>
      </c>
      <c r="EV8" s="353" t="s">
        <v>500</v>
      </c>
      <c r="EW8" s="354"/>
      <c r="EX8" s="354"/>
      <c r="EY8" s="354"/>
      <c r="EZ8" s="354"/>
      <c r="FA8" s="355"/>
      <c r="FB8" s="106"/>
      <c r="FC8" s="68"/>
      <c r="FE8" s="17" t="s">
        <v>441</v>
      </c>
      <c r="FF8" s="353" t="s">
        <v>510</v>
      </c>
      <c r="FG8" s="354"/>
      <c r="FH8" s="354"/>
      <c r="FI8" s="354"/>
      <c r="FJ8" s="354"/>
      <c r="FK8" s="355"/>
      <c r="FL8" s="106"/>
      <c r="FM8" s="68"/>
      <c r="FO8" s="17" t="s">
        <v>441</v>
      </c>
      <c r="FP8" s="353" t="s">
        <v>520</v>
      </c>
      <c r="FQ8" s="354"/>
      <c r="FR8" s="354"/>
      <c r="FS8" s="354"/>
      <c r="FT8" s="354"/>
      <c r="FU8" s="355"/>
      <c r="FV8" s="106"/>
      <c r="FW8" s="68"/>
      <c r="FY8" s="17" t="s">
        <v>266</v>
      </c>
      <c r="FZ8" s="353" t="s">
        <v>533</v>
      </c>
      <c r="GA8" s="371"/>
      <c r="GB8" s="371"/>
      <c r="GC8" s="371"/>
      <c r="GD8" s="371"/>
      <c r="GE8" s="372"/>
      <c r="GF8" s="106"/>
      <c r="GG8" s="68"/>
      <c r="GI8" s="17" t="s">
        <v>266</v>
      </c>
      <c r="GJ8" s="353" t="s">
        <v>542</v>
      </c>
      <c r="GK8" s="354"/>
      <c r="GL8" s="354"/>
      <c r="GM8" s="354"/>
      <c r="GN8" s="354"/>
      <c r="GO8" s="355"/>
      <c r="GP8" s="106"/>
      <c r="GQ8" s="68"/>
    </row>
    <row r="9" spans="1:199" s="303" customFormat="1" ht="100.5" customHeight="1" thickBot="1" x14ac:dyDescent="0.3">
      <c r="A9" s="297"/>
      <c r="B9" s="304" t="s">
        <v>645</v>
      </c>
      <c r="C9" s="297"/>
      <c r="D9" s="298"/>
      <c r="E9" s="304" t="s">
        <v>637</v>
      </c>
      <c r="F9" s="297"/>
      <c r="G9" s="297"/>
      <c r="H9" s="299"/>
      <c r="I9" s="299"/>
      <c r="J9" s="300"/>
      <c r="K9" s="45" t="s">
        <v>166</v>
      </c>
      <c r="L9" s="342" t="s">
        <v>251</v>
      </c>
      <c r="M9" s="343"/>
      <c r="N9" s="343"/>
      <c r="O9" s="343"/>
      <c r="P9" s="343"/>
      <c r="Q9" s="344"/>
      <c r="R9" s="106"/>
      <c r="S9" s="68"/>
      <c r="T9" s="68"/>
      <c r="U9" s="45" t="s">
        <v>166</v>
      </c>
      <c r="V9" s="342" t="s">
        <v>257</v>
      </c>
      <c r="W9" s="343"/>
      <c r="X9" s="343"/>
      <c r="Y9" s="343"/>
      <c r="Z9" s="343"/>
      <c r="AA9" s="344"/>
      <c r="AB9" s="106"/>
      <c r="AC9" s="68"/>
      <c r="AD9" s="68"/>
      <c r="AE9" s="11" t="s">
        <v>166</v>
      </c>
      <c r="AF9" s="331" t="s">
        <v>259</v>
      </c>
      <c r="AG9" s="332"/>
      <c r="AH9" s="332"/>
      <c r="AI9" s="332"/>
      <c r="AJ9" s="332"/>
      <c r="AK9" s="333"/>
      <c r="AL9" s="106"/>
      <c r="AM9" s="68"/>
      <c r="AN9" s="301"/>
      <c r="AO9" s="11" t="s">
        <v>166</v>
      </c>
      <c r="AP9" s="356" t="s">
        <v>264</v>
      </c>
      <c r="AQ9" s="357"/>
      <c r="AR9" s="357"/>
      <c r="AS9" s="357"/>
      <c r="AT9" s="357"/>
      <c r="AU9" s="357"/>
      <c r="AV9" s="106"/>
      <c r="AW9" s="68"/>
      <c r="AX9" s="67"/>
      <c r="AY9" s="45" t="s">
        <v>166</v>
      </c>
      <c r="AZ9" s="331" t="s">
        <v>259</v>
      </c>
      <c r="BA9" s="332"/>
      <c r="BB9" s="332"/>
      <c r="BC9" s="332"/>
      <c r="BD9" s="332"/>
      <c r="BE9" s="333"/>
      <c r="BF9" s="106"/>
      <c r="BG9" s="68"/>
      <c r="BH9" s="298"/>
      <c r="BI9" s="45" t="s">
        <v>166</v>
      </c>
      <c r="BJ9" s="356" t="s">
        <v>268</v>
      </c>
      <c r="BK9" s="357"/>
      <c r="BL9" s="357"/>
      <c r="BM9" s="357"/>
      <c r="BN9" s="357"/>
      <c r="BO9" s="357"/>
      <c r="BP9" s="106"/>
      <c r="BQ9" s="68"/>
      <c r="BR9" s="298"/>
      <c r="BS9" s="45" t="s">
        <v>166</v>
      </c>
      <c r="BT9" s="331" t="s">
        <v>411</v>
      </c>
      <c r="BU9" s="384"/>
      <c r="BV9" s="384"/>
      <c r="BW9" s="384"/>
      <c r="BX9" s="384"/>
      <c r="BY9" s="385"/>
      <c r="BZ9" s="106"/>
      <c r="CA9" s="68"/>
      <c r="CB9" s="298"/>
      <c r="CC9" s="45" t="s">
        <v>166</v>
      </c>
      <c r="CD9" s="331" t="s">
        <v>423</v>
      </c>
      <c r="CE9" s="394"/>
      <c r="CF9" s="394"/>
      <c r="CG9" s="394"/>
      <c r="CH9" s="394"/>
      <c r="CI9" s="395"/>
      <c r="CJ9" s="106"/>
      <c r="CK9" s="68"/>
      <c r="CL9" s="302"/>
      <c r="CM9" s="45" t="s">
        <v>166</v>
      </c>
      <c r="CN9" s="356" t="s">
        <v>259</v>
      </c>
      <c r="CO9" s="398"/>
      <c r="CP9" s="398"/>
      <c r="CQ9" s="398"/>
      <c r="CR9" s="398"/>
      <c r="CS9" s="398"/>
      <c r="CT9" s="106"/>
      <c r="CU9" s="68"/>
      <c r="CV9" s="298"/>
      <c r="CW9" s="45" t="s">
        <v>166</v>
      </c>
      <c r="CX9" s="356" t="s">
        <v>443</v>
      </c>
      <c r="CY9" s="398"/>
      <c r="CZ9" s="398"/>
      <c r="DA9" s="398"/>
      <c r="DB9" s="398"/>
      <c r="DC9" s="398"/>
      <c r="DD9" s="106"/>
      <c r="DE9" s="68"/>
      <c r="DF9" s="298"/>
      <c r="DG9" s="93" t="s">
        <v>166</v>
      </c>
      <c r="DH9" s="342" t="s">
        <v>452</v>
      </c>
      <c r="DI9" s="343"/>
      <c r="DJ9" s="343"/>
      <c r="DK9" s="343"/>
      <c r="DL9" s="343"/>
      <c r="DM9" s="344"/>
      <c r="DN9" s="106"/>
      <c r="DO9" s="68"/>
      <c r="DP9" s="301"/>
      <c r="DQ9" s="45" t="s">
        <v>166</v>
      </c>
      <c r="DR9" s="356" t="s">
        <v>467</v>
      </c>
      <c r="DS9" s="357"/>
      <c r="DT9" s="357"/>
      <c r="DU9" s="357"/>
      <c r="DV9" s="357"/>
      <c r="DW9" s="357"/>
      <c r="DX9" s="106"/>
      <c r="DY9" s="68"/>
      <c r="DZ9" s="298"/>
      <c r="EA9" s="45" t="s">
        <v>166</v>
      </c>
      <c r="EB9" s="356" t="s">
        <v>481</v>
      </c>
      <c r="EC9" s="357"/>
      <c r="ED9" s="357"/>
      <c r="EE9" s="357"/>
      <c r="EF9" s="357"/>
      <c r="EG9" s="357"/>
      <c r="EH9" s="106"/>
      <c r="EI9" s="68"/>
      <c r="EJ9" s="298"/>
      <c r="EK9" s="45" t="s">
        <v>166</v>
      </c>
      <c r="EL9" s="356" t="s">
        <v>492</v>
      </c>
      <c r="EM9" s="357"/>
      <c r="EN9" s="357"/>
      <c r="EO9" s="357"/>
      <c r="EP9" s="357"/>
      <c r="EQ9" s="357"/>
      <c r="ER9" s="106"/>
      <c r="ES9" s="68"/>
      <c r="ET9" s="298"/>
      <c r="EU9" s="45" t="s">
        <v>166</v>
      </c>
      <c r="EV9" s="356" t="s">
        <v>501</v>
      </c>
      <c r="EW9" s="357"/>
      <c r="EX9" s="357"/>
      <c r="EY9" s="357"/>
      <c r="EZ9" s="357"/>
      <c r="FA9" s="357"/>
      <c r="FB9" s="106"/>
      <c r="FC9" s="68"/>
      <c r="FD9" s="298"/>
      <c r="FE9" s="45" t="s">
        <v>166</v>
      </c>
      <c r="FF9" s="342" t="s">
        <v>511</v>
      </c>
      <c r="FG9" s="343"/>
      <c r="FH9" s="343"/>
      <c r="FI9" s="343"/>
      <c r="FJ9" s="343"/>
      <c r="FK9" s="344"/>
      <c r="FL9" s="106"/>
      <c r="FM9" s="68"/>
      <c r="FN9" s="298"/>
      <c r="FO9" s="45" t="s">
        <v>166</v>
      </c>
      <c r="FP9" s="356" t="s">
        <v>521</v>
      </c>
      <c r="FQ9" s="357"/>
      <c r="FR9" s="357"/>
      <c r="FS9" s="357"/>
      <c r="FT9" s="357"/>
      <c r="FU9" s="357"/>
      <c r="FV9" s="106"/>
      <c r="FW9" s="68"/>
      <c r="FX9" s="298"/>
      <c r="FY9" s="45" t="s">
        <v>166</v>
      </c>
      <c r="FZ9" s="356" t="s">
        <v>534</v>
      </c>
      <c r="GA9" s="357"/>
      <c r="GB9" s="357"/>
      <c r="GC9" s="357"/>
      <c r="GD9" s="357"/>
      <c r="GE9" s="357"/>
      <c r="GF9" s="106"/>
      <c r="GG9" s="68"/>
      <c r="GH9" s="298"/>
      <c r="GI9" s="45" t="s">
        <v>166</v>
      </c>
      <c r="GJ9" s="356" t="s">
        <v>543</v>
      </c>
      <c r="GK9" s="357"/>
      <c r="GL9" s="357"/>
      <c r="GM9" s="357"/>
      <c r="GN9" s="357"/>
      <c r="GO9" s="357"/>
      <c r="GP9" s="106"/>
      <c r="GQ9" s="68"/>
    </row>
    <row r="10" spans="1:199" s="206" customFormat="1" ht="16.5" thickBot="1" x14ac:dyDescent="0.3">
      <c r="A10" s="173"/>
      <c r="B10" s="174" t="s">
        <v>638</v>
      </c>
      <c r="C10" s="174" t="s">
        <v>7</v>
      </c>
      <c r="D10" s="175" t="s">
        <v>620</v>
      </c>
      <c r="E10" s="174" t="s">
        <v>641</v>
      </c>
      <c r="F10" s="174" t="s">
        <v>392</v>
      </c>
      <c r="G10" s="174" t="s">
        <v>393</v>
      </c>
      <c r="H10" s="174" t="s">
        <v>630</v>
      </c>
      <c r="I10" s="174" t="s">
        <v>631</v>
      </c>
      <c r="J10" s="174"/>
      <c r="K10" s="205" t="s">
        <v>6</v>
      </c>
      <c r="L10" s="205" t="s">
        <v>7</v>
      </c>
      <c r="M10" s="334" t="s">
        <v>8</v>
      </c>
      <c r="N10" s="345"/>
      <c r="O10" s="345"/>
      <c r="P10" s="345"/>
      <c r="R10" s="334" t="s">
        <v>636</v>
      </c>
      <c r="S10" s="399"/>
      <c r="U10" s="205" t="s">
        <v>6</v>
      </c>
      <c r="V10" s="205" t="s">
        <v>7</v>
      </c>
      <c r="W10" s="334" t="s">
        <v>8</v>
      </c>
      <c r="X10" s="345"/>
      <c r="Y10" s="345"/>
      <c r="Z10" s="345"/>
      <c r="AB10" s="334" t="s">
        <v>636</v>
      </c>
      <c r="AC10" s="399"/>
      <c r="AE10" s="207" t="s">
        <v>6</v>
      </c>
      <c r="AF10" s="207" t="s">
        <v>7</v>
      </c>
      <c r="AG10" s="373" t="s">
        <v>8</v>
      </c>
      <c r="AH10" s="373"/>
      <c r="AI10" s="373"/>
      <c r="AJ10" s="373"/>
      <c r="AK10" s="192"/>
      <c r="AL10" s="334" t="s">
        <v>636</v>
      </c>
      <c r="AM10" s="399"/>
      <c r="AN10" s="208"/>
      <c r="AO10" s="205" t="s">
        <v>6</v>
      </c>
      <c r="AP10" s="205" t="s">
        <v>7</v>
      </c>
      <c r="AQ10" s="334" t="s">
        <v>8</v>
      </c>
      <c r="AR10" s="379"/>
      <c r="AS10" s="379"/>
      <c r="AT10" s="379"/>
      <c r="AU10" s="191"/>
      <c r="AV10" s="334" t="s">
        <v>636</v>
      </c>
      <c r="AW10" s="399"/>
      <c r="AX10" s="191"/>
      <c r="AY10" s="205" t="s">
        <v>6</v>
      </c>
      <c r="AZ10" s="205" t="s">
        <v>7</v>
      </c>
      <c r="BA10" s="334" t="s">
        <v>8</v>
      </c>
      <c r="BB10" s="334"/>
      <c r="BC10" s="334"/>
      <c r="BD10" s="334"/>
      <c r="BE10" s="191"/>
      <c r="BF10" s="334" t="s">
        <v>636</v>
      </c>
      <c r="BG10" s="399"/>
      <c r="BI10" s="205" t="s">
        <v>6</v>
      </c>
      <c r="BJ10" s="205" t="s">
        <v>7</v>
      </c>
      <c r="BK10" s="334" t="s">
        <v>8</v>
      </c>
      <c r="BL10" s="334"/>
      <c r="BM10" s="334"/>
      <c r="BN10" s="334"/>
      <c r="BO10" s="191"/>
      <c r="BP10" s="334" t="s">
        <v>636</v>
      </c>
      <c r="BQ10" s="399"/>
      <c r="BS10" s="205" t="s">
        <v>6</v>
      </c>
      <c r="BT10" s="205" t="s">
        <v>7</v>
      </c>
      <c r="BU10" s="334" t="s">
        <v>8</v>
      </c>
      <c r="BV10" s="345"/>
      <c r="BW10" s="345"/>
      <c r="BX10" s="345"/>
      <c r="BZ10" s="334" t="s">
        <v>636</v>
      </c>
      <c r="CA10" s="399"/>
      <c r="CC10" s="205" t="s">
        <v>6</v>
      </c>
      <c r="CD10" s="205" t="s">
        <v>7</v>
      </c>
      <c r="CE10" s="334" t="s">
        <v>8</v>
      </c>
      <c r="CF10" s="345"/>
      <c r="CG10" s="345"/>
      <c r="CH10" s="345"/>
      <c r="CJ10" s="334" t="s">
        <v>636</v>
      </c>
      <c r="CK10" s="399"/>
      <c r="CL10" s="209"/>
      <c r="CM10" s="205" t="s">
        <v>6</v>
      </c>
      <c r="CN10" s="205" t="s">
        <v>7</v>
      </c>
      <c r="CO10" s="334" t="s">
        <v>8</v>
      </c>
      <c r="CP10" s="345"/>
      <c r="CQ10" s="345"/>
      <c r="CR10" s="345"/>
      <c r="CT10" s="334" t="s">
        <v>636</v>
      </c>
      <c r="CU10" s="399"/>
      <c r="CW10" s="205" t="s">
        <v>6</v>
      </c>
      <c r="CX10" s="205" t="s">
        <v>7</v>
      </c>
      <c r="CY10" s="334" t="s">
        <v>8</v>
      </c>
      <c r="CZ10" s="345"/>
      <c r="DA10" s="345"/>
      <c r="DB10" s="345"/>
      <c r="DD10" s="334" t="s">
        <v>636</v>
      </c>
      <c r="DE10" s="399"/>
      <c r="DG10" s="205" t="s">
        <v>6</v>
      </c>
      <c r="DH10" s="205" t="s">
        <v>7</v>
      </c>
      <c r="DI10" s="334" t="s">
        <v>8</v>
      </c>
      <c r="DJ10" s="379"/>
      <c r="DK10" s="379"/>
      <c r="DL10" s="379"/>
      <c r="DM10" s="191"/>
      <c r="DN10" s="334" t="s">
        <v>636</v>
      </c>
      <c r="DO10" s="399"/>
      <c r="DP10" s="209"/>
      <c r="DQ10" s="205" t="s">
        <v>6</v>
      </c>
      <c r="DR10" s="205" t="s">
        <v>7</v>
      </c>
      <c r="DS10" s="334" t="s">
        <v>8</v>
      </c>
      <c r="DT10" s="379"/>
      <c r="DU10" s="379"/>
      <c r="DV10" s="379"/>
      <c r="DW10" s="191"/>
      <c r="DX10" s="334" t="s">
        <v>636</v>
      </c>
      <c r="DY10" s="399"/>
      <c r="EA10" s="205" t="s">
        <v>6</v>
      </c>
      <c r="EB10" s="205" t="s">
        <v>7</v>
      </c>
      <c r="EC10" s="334" t="s">
        <v>8</v>
      </c>
      <c r="ED10" s="379"/>
      <c r="EE10" s="379"/>
      <c r="EF10" s="379"/>
      <c r="EG10" s="191"/>
      <c r="EH10" s="334" t="s">
        <v>636</v>
      </c>
      <c r="EI10" s="399"/>
      <c r="EK10" s="205" t="s">
        <v>6</v>
      </c>
      <c r="EL10" s="205" t="s">
        <v>7</v>
      </c>
      <c r="EM10" s="334" t="s">
        <v>8</v>
      </c>
      <c r="EN10" s="379"/>
      <c r="EO10" s="379"/>
      <c r="EP10" s="379"/>
      <c r="EQ10" s="191"/>
      <c r="ER10" s="334" t="s">
        <v>636</v>
      </c>
      <c r="ES10" s="399"/>
      <c r="EU10" s="205" t="s">
        <v>6</v>
      </c>
      <c r="EV10" s="205" t="s">
        <v>7</v>
      </c>
      <c r="EW10" s="334" t="s">
        <v>8</v>
      </c>
      <c r="EX10" s="379"/>
      <c r="EY10" s="379"/>
      <c r="EZ10" s="379"/>
      <c r="FA10" s="191"/>
      <c r="FB10" s="334" t="s">
        <v>636</v>
      </c>
      <c r="FC10" s="399"/>
      <c r="FE10" s="205" t="s">
        <v>6</v>
      </c>
      <c r="FF10" s="205" t="s">
        <v>7</v>
      </c>
      <c r="FG10" s="334" t="s">
        <v>8</v>
      </c>
      <c r="FH10" s="379"/>
      <c r="FI10" s="379"/>
      <c r="FJ10" s="379"/>
      <c r="FK10" s="191"/>
      <c r="FL10" s="334" t="s">
        <v>636</v>
      </c>
      <c r="FM10" s="399"/>
      <c r="FO10" s="205" t="s">
        <v>6</v>
      </c>
      <c r="FP10" s="205" t="s">
        <v>7</v>
      </c>
      <c r="FQ10" s="334" t="s">
        <v>8</v>
      </c>
      <c r="FR10" s="379"/>
      <c r="FS10" s="379"/>
      <c r="FT10" s="379"/>
      <c r="FU10" s="191"/>
      <c r="FV10" s="334" t="s">
        <v>636</v>
      </c>
      <c r="FW10" s="399"/>
      <c r="FY10" s="207" t="s">
        <v>6</v>
      </c>
      <c r="FZ10" s="207" t="s">
        <v>7</v>
      </c>
      <c r="GA10" s="373" t="s">
        <v>8</v>
      </c>
      <c r="GB10" s="402"/>
      <c r="GC10" s="402"/>
      <c r="GD10" s="402"/>
      <c r="GE10" s="192"/>
      <c r="GF10" s="334" t="s">
        <v>636</v>
      </c>
      <c r="GG10" s="399"/>
      <c r="GI10" s="205" t="s">
        <v>6</v>
      </c>
      <c r="GJ10" s="205" t="s">
        <v>7</v>
      </c>
      <c r="GK10" s="334" t="s">
        <v>8</v>
      </c>
      <c r="GL10" s="379"/>
      <c r="GM10" s="379"/>
      <c r="GN10" s="379"/>
      <c r="GO10" s="191"/>
      <c r="GP10" s="334" t="s">
        <v>636</v>
      </c>
      <c r="GQ10" s="399"/>
    </row>
    <row r="11" spans="1:199" s="198" customFormat="1" ht="15.75" thickBot="1" x14ac:dyDescent="0.3">
      <c r="A11" s="14"/>
      <c r="B11" s="14"/>
      <c r="C11" s="14"/>
      <c r="D11" s="167"/>
      <c r="E11" s="14"/>
      <c r="F11" s="14"/>
      <c r="G11" s="14"/>
      <c r="H11" s="260"/>
      <c r="I11" s="260"/>
      <c r="J11" s="292"/>
      <c r="K11" s="42" t="s">
        <v>9</v>
      </c>
      <c r="L11" s="202"/>
      <c r="M11" s="203" t="s">
        <v>10</v>
      </c>
      <c r="N11" s="203" t="s">
        <v>11</v>
      </c>
      <c r="O11" s="203" t="s">
        <v>12</v>
      </c>
      <c r="P11" s="203" t="s">
        <v>13</v>
      </c>
      <c r="Q11" s="204" t="s">
        <v>14</v>
      </c>
      <c r="R11" s="97" t="s">
        <v>457</v>
      </c>
      <c r="S11" s="98" t="s">
        <v>456</v>
      </c>
      <c r="T11" s="96"/>
      <c r="U11" s="32" t="s">
        <v>9</v>
      </c>
      <c r="V11" s="32"/>
      <c r="W11" s="33" t="s">
        <v>10</v>
      </c>
      <c r="X11" s="33" t="s">
        <v>11</v>
      </c>
      <c r="Y11" s="33" t="s">
        <v>12</v>
      </c>
      <c r="Z11" s="33" t="s">
        <v>13</v>
      </c>
      <c r="AA11" s="33" t="s">
        <v>14</v>
      </c>
      <c r="AB11" s="97" t="s">
        <v>457</v>
      </c>
      <c r="AC11" s="98" t="s">
        <v>456</v>
      </c>
      <c r="AD11" s="69"/>
      <c r="AE11" s="32" t="s">
        <v>9</v>
      </c>
      <c r="AF11" s="32"/>
      <c r="AG11" s="33" t="s">
        <v>10</v>
      </c>
      <c r="AH11" s="33" t="s">
        <v>11</v>
      </c>
      <c r="AI11" s="33" t="s">
        <v>12</v>
      </c>
      <c r="AJ11" s="33" t="s">
        <v>13</v>
      </c>
      <c r="AK11" s="33" t="s">
        <v>14</v>
      </c>
      <c r="AL11" s="97" t="s">
        <v>457</v>
      </c>
      <c r="AM11" s="98" t="s">
        <v>456</v>
      </c>
      <c r="AN11" s="12"/>
      <c r="AO11" s="32" t="s">
        <v>9</v>
      </c>
      <c r="AP11" s="32"/>
      <c r="AQ11" s="33" t="s">
        <v>10</v>
      </c>
      <c r="AR11" s="33" t="s">
        <v>11</v>
      </c>
      <c r="AS11" s="33" t="s">
        <v>12</v>
      </c>
      <c r="AT11" s="33" t="s">
        <v>13</v>
      </c>
      <c r="AU11" s="33" t="s">
        <v>14</v>
      </c>
      <c r="AV11" s="97" t="s">
        <v>457</v>
      </c>
      <c r="AW11" s="98" t="s">
        <v>456</v>
      </c>
      <c r="AX11" s="69"/>
      <c r="AY11" s="32" t="s">
        <v>9</v>
      </c>
      <c r="AZ11" s="32"/>
      <c r="BA11" s="33" t="s">
        <v>10</v>
      </c>
      <c r="BB11" s="33" t="s">
        <v>11</v>
      </c>
      <c r="BC11" s="33" t="s">
        <v>12</v>
      </c>
      <c r="BD11" s="33" t="s">
        <v>13</v>
      </c>
      <c r="BE11" s="33" t="s">
        <v>14</v>
      </c>
      <c r="BF11" s="97" t="s">
        <v>457</v>
      </c>
      <c r="BG11" s="98" t="s">
        <v>456</v>
      </c>
      <c r="BH11" s="16"/>
      <c r="BI11" s="32" t="s">
        <v>9</v>
      </c>
      <c r="BJ11" s="32"/>
      <c r="BK11" s="33" t="s">
        <v>10</v>
      </c>
      <c r="BL11" s="33" t="s">
        <v>11</v>
      </c>
      <c r="BM11" s="33" t="s">
        <v>12</v>
      </c>
      <c r="BN11" s="33" t="s">
        <v>13</v>
      </c>
      <c r="BO11" s="33" t="s">
        <v>14</v>
      </c>
      <c r="BP11" s="97" t="s">
        <v>457</v>
      </c>
      <c r="BQ11" s="98" t="s">
        <v>456</v>
      </c>
      <c r="BR11" s="16"/>
      <c r="BS11" s="32" t="s">
        <v>9</v>
      </c>
      <c r="BT11" s="32"/>
      <c r="BU11" s="33" t="s">
        <v>10</v>
      </c>
      <c r="BV11" s="33" t="s">
        <v>11</v>
      </c>
      <c r="BW11" s="33" t="s">
        <v>12</v>
      </c>
      <c r="BX11" s="33" t="s">
        <v>13</v>
      </c>
      <c r="BY11" s="33" t="s">
        <v>14</v>
      </c>
      <c r="BZ11" s="97" t="s">
        <v>457</v>
      </c>
      <c r="CA11" s="98" t="s">
        <v>456</v>
      </c>
      <c r="CB11" s="16"/>
      <c r="CC11" s="32" t="s">
        <v>9</v>
      </c>
      <c r="CD11" s="32"/>
      <c r="CE11" s="33" t="s">
        <v>10</v>
      </c>
      <c r="CF11" s="33" t="s">
        <v>11</v>
      </c>
      <c r="CG11" s="33" t="s">
        <v>12</v>
      </c>
      <c r="CH11" s="33" t="s">
        <v>13</v>
      </c>
      <c r="CI11" s="33" t="s">
        <v>14</v>
      </c>
      <c r="CJ11" s="97" t="s">
        <v>457</v>
      </c>
      <c r="CK11" s="98" t="s">
        <v>456</v>
      </c>
      <c r="CL11" s="1"/>
      <c r="CM11" s="32" t="s">
        <v>9</v>
      </c>
      <c r="CN11" s="32"/>
      <c r="CO11" s="33" t="s">
        <v>10</v>
      </c>
      <c r="CP11" s="33" t="s">
        <v>11</v>
      </c>
      <c r="CQ11" s="33" t="s">
        <v>12</v>
      </c>
      <c r="CR11" s="33" t="s">
        <v>13</v>
      </c>
      <c r="CS11" s="33" t="s">
        <v>14</v>
      </c>
      <c r="CT11" s="97" t="s">
        <v>457</v>
      </c>
      <c r="CU11" s="98" t="s">
        <v>456</v>
      </c>
      <c r="CV11" s="16"/>
      <c r="CW11" s="32" t="s">
        <v>9</v>
      </c>
      <c r="CX11" s="32"/>
      <c r="CY11" s="33" t="s">
        <v>10</v>
      </c>
      <c r="CZ11" s="33" t="s">
        <v>11</v>
      </c>
      <c r="DA11" s="33" t="s">
        <v>12</v>
      </c>
      <c r="DB11" s="33" t="s">
        <v>13</v>
      </c>
      <c r="DC11" s="33" t="s">
        <v>14</v>
      </c>
      <c r="DD11" s="97" t="s">
        <v>457</v>
      </c>
      <c r="DE11" s="98" t="s">
        <v>456</v>
      </c>
      <c r="DF11" s="16"/>
      <c r="DG11" s="32" t="s">
        <v>9</v>
      </c>
      <c r="DH11" s="32"/>
      <c r="DI11" s="33" t="s">
        <v>10</v>
      </c>
      <c r="DJ11" s="33" t="s">
        <v>11</v>
      </c>
      <c r="DK11" s="33" t="s">
        <v>12</v>
      </c>
      <c r="DL11" s="33" t="s">
        <v>13</v>
      </c>
      <c r="DM11" s="33" t="s">
        <v>14</v>
      </c>
      <c r="DN11" s="97" t="s">
        <v>457</v>
      </c>
      <c r="DO11" s="98" t="s">
        <v>456</v>
      </c>
      <c r="DP11" s="1"/>
      <c r="DQ11" s="32" t="s">
        <v>9</v>
      </c>
      <c r="DR11" s="32"/>
      <c r="DS11" s="33" t="s">
        <v>10</v>
      </c>
      <c r="DT11" s="33" t="s">
        <v>11</v>
      </c>
      <c r="DU11" s="33" t="s">
        <v>12</v>
      </c>
      <c r="DV11" s="33" t="s">
        <v>13</v>
      </c>
      <c r="DW11" s="33" t="s">
        <v>14</v>
      </c>
      <c r="DX11" s="97" t="s">
        <v>457</v>
      </c>
      <c r="DY11" s="98" t="s">
        <v>456</v>
      </c>
      <c r="DZ11" s="16"/>
      <c r="EA11" s="32" t="s">
        <v>9</v>
      </c>
      <c r="EB11" s="32"/>
      <c r="EC11" s="33" t="s">
        <v>10</v>
      </c>
      <c r="ED11" s="33" t="s">
        <v>11</v>
      </c>
      <c r="EE11" s="33" t="s">
        <v>12</v>
      </c>
      <c r="EF11" s="33" t="s">
        <v>13</v>
      </c>
      <c r="EG11" s="33" t="s">
        <v>14</v>
      </c>
      <c r="EH11" s="97" t="s">
        <v>457</v>
      </c>
      <c r="EI11" s="98" t="s">
        <v>456</v>
      </c>
      <c r="EJ11" s="16"/>
      <c r="EK11" s="32" t="s">
        <v>9</v>
      </c>
      <c r="EL11" s="32"/>
      <c r="EM11" s="33" t="s">
        <v>10</v>
      </c>
      <c r="EN11" s="33" t="s">
        <v>11</v>
      </c>
      <c r="EO11" s="33" t="s">
        <v>12</v>
      </c>
      <c r="EP11" s="33" t="s">
        <v>13</v>
      </c>
      <c r="EQ11" s="33" t="s">
        <v>14</v>
      </c>
      <c r="ER11" s="97" t="s">
        <v>457</v>
      </c>
      <c r="ES11" s="98" t="s">
        <v>456</v>
      </c>
      <c r="ET11" s="16"/>
      <c r="EU11" s="32" t="s">
        <v>9</v>
      </c>
      <c r="EV11" s="32"/>
      <c r="EW11" s="33" t="s">
        <v>10</v>
      </c>
      <c r="EX11" s="33" t="s">
        <v>11</v>
      </c>
      <c r="EY11" s="33" t="s">
        <v>12</v>
      </c>
      <c r="EZ11" s="33" t="s">
        <v>13</v>
      </c>
      <c r="FA11" s="33" t="s">
        <v>14</v>
      </c>
      <c r="FB11" s="97" t="s">
        <v>457</v>
      </c>
      <c r="FC11" s="98" t="s">
        <v>456</v>
      </c>
      <c r="FD11" s="16"/>
      <c r="FE11" s="32" t="s">
        <v>9</v>
      </c>
      <c r="FF11" s="32"/>
      <c r="FG11" s="33" t="s">
        <v>10</v>
      </c>
      <c r="FH11" s="33" t="s">
        <v>11</v>
      </c>
      <c r="FI11" s="33" t="s">
        <v>12</v>
      </c>
      <c r="FJ11" s="33" t="s">
        <v>13</v>
      </c>
      <c r="FK11" s="33" t="s">
        <v>14</v>
      </c>
      <c r="FL11" s="97" t="s">
        <v>457</v>
      </c>
      <c r="FM11" s="98" t="s">
        <v>456</v>
      </c>
      <c r="FN11" s="16"/>
      <c r="FO11" s="32" t="s">
        <v>9</v>
      </c>
      <c r="FP11" s="32"/>
      <c r="FQ11" s="33" t="s">
        <v>10</v>
      </c>
      <c r="FR11" s="33" t="s">
        <v>11</v>
      </c>
      <c r="FS11" s="33" t="s">
        <v>12</v>
      </c>
      <c r="FT11" s="33" t="s">
        <v>13</v>
      </c>
      <c r="FU11" s="33" t="s">
        <v>14</v>
      </c>
      <c r="FV11" s="97" t="s">
        <v>457</v>
      </c>
      <c r="FW11" s="98" t="s">
        <v>456</v>
      </c>
      <c r="FX11" s="16"/>
      <c r="FY11" s="109" t="s">
        <v>9</v>
      </c>
      <c r="FZ11" s="109"/>
      <c r="GA11" s="110" t="s">
        <v>10</v>
      </c>
      <c r="GB11" s="110" t="s">
        <v>11</v>
      </c>
      <c r="GC11" s="110" t="s">
        <v>12</v>
      </c>
      <c r="GD11" s="110" t="s">
        <v>13</v>
      </c>
      <c r="GE11" s="110" t="s">
        <v>14</v>
      </c>
      <c r="GF11" s="97" t="s">
        <v>457</v>
      </c>
      <c r="GG11" s="98" t="s">
        <v>456</v>
      </c>
      <c r="GH11" s="16"/>
      <c r="GI11" s="32" t="s">
        <v>9</v>
      </c>
      <c r="GJ11" s="32"/>
      <c r="GK11" s="33" t="s">
        <v>10</v>
      </c>
      <c r="GL11" s="33" t="s">
        <v>11</v>
      </c>
      <c r="GM11" s="33" t="s">
        <v>12</v>
      </c>
      <c r="GN11" s="33" t="s">
        <v>13</v>
      </c>
      <c r="GO11" s="33" t="s">
        <v>14</v>
      </c>
      <c r="GP11" s="97" t="s">
        <v>457</v>
      </c>
      <c r="GQ11" s="98" t="s">
        <v>456</v>
      </c>
    </row>
    <row r="12" spans="1:199" s="198" customFormat="1" ht="15.75" x14ac:dyDescent="0.25">
      <c r="A12" s="47"/>
      <c r="B12" s="48" t="s">
        <v>275</v>
      </c>
      <c r="C12" s="49"/>
      <c r="D12" s="177"/>
      <c r="E12" s="176"/>
      <c r="F12" s="176"/>
      <c r="G12" s="176"/>
      <c r="H12" s="176"/>
      <c r="I12" s="176"/>
      <c r="J12" s="293"/>
      <c r="K12" s="14"/>
      <c r="L12" s="14"/>
      <c r="M12" s="14"/>
      <c r="N12" s="14"/>
      <c r="O12" s="14"/>
      <c r="P12" s="14"/>
      <c r="Q12" s="14"/>
      <c r="R12" s="14"/>
      <c r="S12" s="16"/>
      <c r="T12" s="16"/>
      <c r="U12" s="14"/>
      <c r="V12" s="14"/>
      <c r="W12" s="14"/>
      <c r="X12" s="14"/>
      <c r="Y12" s="14"/>
      <c r="Z12" s="14"/>
      <c r="AA12" s="14"/>
      <c r="AB12" s="14"/>
      <c r="AC12" s="16"/>
      <c r="AD12" s="16"/>
      <c r="AE12" s="14"/>
      <c r="AF12" s="14"/>
      <c r="AG12" s="14"/>
      <c r="AH12" s="14"/>
      <c r="AI12" s="14"/>
      <c r="AJ12" s="14"/>
      <c r="AK12" s="14"/>
      <c r="AL12" s="14"/>
      <c r="AM12" s="16"/>
      <c r="AN12" s="12"/>
      <c r="AO12" s="14"/>
      <c r="AP12" s="14"/>
      <c r="AQ12" s="14"/>
      <c r="AR12" s="14"/>
      <c r="AS12" s="14"/>
      <c r="AT12" s="14"/>
      <c r="AU12" s="14"/>
      <c r="AV12" s="14"/>
      <c r="AW12" s="16"/>
      <c r="AX12" s="16"/>
      <c r="AY12" s="14"/>
      <c r="AZ12" s="14"/>
      <c r="BA12" s="14"/>
      <c r="BB12" s="14"/>
      <c r="BC12" s="14"/>
      <c r="BD12" s="14"/>
      <c r="BE12" s="14"/>
      <c r="BF12" s="14"/>
      <c r="BG12" s="16"/>
      <c r="BH12" s="16"/>
      <c r="BI12" s="14"/>
      <c r="BJ12" s="14"/>
      <c r="BK12" s="14"/>
      <c r="BL12" s="14"/>
      <c r="BM12" s="14"/>
      <c r="BN12" s="14"/>
      <c r="BO12" s="14"/>
      <c r="BP12" s="14"/>
      <c r="BQ12" s="16"/>
      <c r="BR12" s="16"/>
      <c r="BS12" s="14"/>
      <c r="BT12" s="14"/>
      <c r="BU12" s="14"/>
      <c r="BV12" s="14"/>
      <c r="BW12" s="14"/>
      <c r="BX12" s="14"/>
      <c r="BY12" s="14"/>
      <c r="BZ12" s="14"/>
      <c r="CA12" s="16"/>
      <c r="CB12" s="16"/>
      <c r="CC12" s="14"/>
      <c r="CD12" s="14"/>
      <c r="CE12" s="14"/>
      <c r="CF12" s="14"/>
      <c r="CG12" s="14"/>
      <c r="CH12" s="14"/>
      <c r="CI12" s="14"/>
      <c r="CJ12" s="14"/>
      <c r="CK12" s="16"/>
      <c r="CL12" s="2"/>
      <c r="CM12" s="14"/>
      <c r="CN12" s="14"/>
      <c r="CO12" s="14"/>
      <c r="CP12" s="14"/>
      <c r="CQ12" s="14"/>
      <c r="CR12" s="14"/>
      <c r="CS12" s="14"/>
      <c r="CT12" s="14"/>
      <c r="CU12" s="16"/>
      <c r="CV12" s="16"/>
      <c r="CW12" s="14"/>
      <c r="CX12" s="14"/>
      <c r="CY12" s="14"/>
      <c r="CZ12" s="14"/>
      <c r="DA12" s="14"/>
      <c r="DB12" s="14"/>
      <c r="DC12" s="14"/>
      <c r="DD12" s="14"/>
      <c r="DE12" s="16"/>
      <c r="DF12" s="16"/>
      <c r="DG12" s="14"/>
      <c r="DH12" s="14"/>
      <c r="DI12" s="14"/>
      <c r="DJ12" s="14"/>
      <c r="DK12" s="14"/>
      <c r="DL12" s="14"/>
      <c r="DM12" s="14"/>
      <c r="DN12" s="14"/>
      <c r="DO12" s="16"/>
      <c r="DP12" s="1"/>
      <c r="DQ12" s="14"/>
      <c r="DR12" s="14"/>
      <c r="DS12" s="14"/>
      <c r="DT12" s="14"/>
      <c r="DU12" s="14"/>
      <c r="DV12" s="14"/>
      <c r="DW12" s="14"/>
      <c r="DX12" s="14"/>
      <c r="DY12" s="16"/>
      <c r="DZ12" s="16"/>
      <c r="EA12" s="14"/>
      <c r="EB12" s="14"/>
      <c r="EC12" s="14"/>
      <c r="ED12" s="14"/>
      <c r="EE12" s="14"/>
      <c r="EF12" s="14"/>
      <c r="EG12" s="14"/>
      <c r="EH12" s="14"/>
      <c r="EI12" s="16"/>
      <c r="EJ12" s="16"/>
      <c r="EK12" s="14"/>
      <c r="EL12" s="14"/>
      <c r="EM12" s="14"/>
      <c r="EN12" s="14"/>
      <c r="EO12" s="14"/>
      <c r="EP12" s="14"/>
      <c r="EQ12" s="14"/>
      <c r="ER12" s="14"/>
      <c r="ES12" s="16"/>
      <c r="ET12" s="16"/>
      <c r="EU12" s="14"/>
      <c r="EV12" s="14"/>
      <c r="EW12" s="14"/>
      <c r="EX12" s="14"/>
      <c r="EY12" s="14"/>
      <c r="EZ12" s="14"/>
      <c r="FA12" s="14"/>
      <c r="FB12" s="14"/>
      <c r="FC12" s="16"/>
      <c r="FD12" s="16"/>
      <c r="FE12" s="14"/>
      <c r="FF12" s="14"/>
      <c r="FG12" s="14"/>
      <c r="FH12" s="14"/>
      <c r="FI12" s="14"/>
      <c r="FJ12" s="14"/>
      <c r="FK12" s="14"/>
      <c r="FL12" s="14"/>
      <c r="FM12" s="16"/>
      <c r="FN12" s="16"/>
      <c r="FO12" s="14"/>
      <c r="FP12" s="14"/>
      <c r="FQ12" s="14"/>
      <c r="FR12" s="14"/>
      <c r="FS12" s="14"/>
      <c r="FT12" s="14"/>
      <c r="FU12" s="14"/>
      <c r="FV12" s="14"/>
      <c r="FW12" s="16"/>
      <c r="FX12" s="16"/>
      <c r="FY12" s="14"/>
      <c r="FZ12" s="14"/>
      <c r="GA12" s="14"/>
      <c r="GB12" s="14"/>
      <c r="GC12" s="14"/>
      <c r="GD12" s="14"/>
      <c r="GE12" s="14"/>
      <c r="GF12" s="14"/>
      <c r="GG12" s="16"/>
      <c r="GH12" s="16"/>
      <c r="GI12" s="14"/>
      <c r="GJ12" s="14"/>
      <c r="GK12" s="14"/>
      <c r="GL12" s="14"/>
      <c r="GM12" s="14"/>
      <c r="GN12" s="14"/>
      <c r="GO12" s="14"/>
      <c r="GP12" s="14"/>
      <c r="GQ12" s="16"/>
    </row>
    <row r="13" spans="1:199" s="198" customFormat="1" ht="14.25" x14ac:dyDescent="0.2">
      <c r="A13" s="46">
        <v>1</v>
      </c>
      <c r="B13" s="28" t="s">
        <v>276</v>
      </c>
      <c r="C13" s="28"/>
      <c r="D13" s="75">
        <v>1</v>
      </c>
      <c r="E13" s="73" t="s">
        <v>394</v>
      </c>
      <c r="F13" s="73" t="s">
        <v>394</v>
      </c>
      <c r="G13" s="73" t="s">
        <v>396</v>
      </c>
      <c r="H13" s="58" t="b">
        <f>OR(E13="MD",F13="MD",E13="D",F13="D",E13="PD",F13="PD")</f>
        <v>1</v>
      </c>
      <c r="I13" s="58" t="b">
        <f>OR(E13="MD",F13="MD",G13="MD",E13="D",F13="D",G13="D",E13="PD",F13="PD",G13="PD")</f>
        <v>1</v>
      </c>
      <c r="J13" s="58"/>
      <c r="K13" s="14"/>
      <c r="L13" s="14"/>
      <c r="M13" s="14"/>
      <c r="N13" s="14"/>
      <c r="O13" s="14"/>
      <c r="P13" s="14"/>
      <c r="Q13" s="14"/>
      <c r="R13" s="14">
        <f t="shared" ref="R13:R29" si="0">IF(P13&gt;0,(P13/(300-SUM(P$189:P$193)))*(P13/(300-SUM(P$189:P$193))),0)</f>
        <v>0</v>
      </c>
      <c r="S13" s="71">
        <f t="shared" ref="S13:S29" si="1">IF(P13&gt;0,(P13/(300-SUM(P$189:P$193)))*LN(P13/(300-SUM(P$189:P$193))),0)</f>
        <v>0</v>
      </c>
      <c r="T13" s="35"/>
      <c r="U13" s="14"/>
      <c r="V13" s="14"/>
      <c r="W13" s="14"/>
      <c r="X13" s="14"/>
      <c r="Y13" s="14"/>
      <c r="Z13" s="14"/>
      <c r="AA13" s="14"/>
      <c r="AB13" s="14">
        <f t="shared" ref="AB13:AB29" si="2">IF(Z13&gt;0,(Z13/(300-SUM(Z$189:Z$193)))*(Z13/(300-SUM(Z$189:Z$193))),0)</f>
        <v>0</v>
      </c>
      <c r="AC13" s="71">
        <f t="shared" ref="AC13:AC29" si="3">IF(Z13&gt;0,(Z13/(300-SUM(Z$189:Z$193)))*LN(Z13/(300-SUM(Z$189:Z$193))),0)</f>
        <v>0</v>
      </c>
      <c r="AD13" s="16"/>
      <c r="AE13" s="14"/>
      <c r="AF13" s="14"/>
      <c r="AG13" s="14"/>
      <c r="AH13" s="14"/>
      <c r="AI13" s="14"/>
      <c r="AJ13" s="14"/>
      <c r="AK13" s="14"/>
      <c r="AL13" s="14">
        <f t="shared" ref="AL13:AL29" si="4">IF(AJ13&gt;0,(AJ13/(300-SUM(AJ$189:AJ$193)))*(AJ13/(300-SUM(AJ$189:AJ$193))),0)</f>
        <v>0</v>
      </c>
      <c r="AM13" s="71">
        <f t="shared" ref="AM13:AM29" si="5">IF(AJ13&gt;0,(AJ13/(300-SUM(AJ$189:AJ$193)))*LN(AJ13/(300-SUM(AJ$189:AJ$193))),0)</f>
        <v>0</v>
      </c>
      <c r="AN13" s="12"/>
      <c r="AO13" s="14"/>
      <c r="AP13" s="14"/>
      <c r="AQ13" s="14"/>
      <c r="AR13" s="14"/>
      <c r="AS13" s="14"/>
      <c r="AT13" s="14"/>
      <c r="AU13" s="14"/>
      <c r="AV13" s="14">
        <f t="shared" ref="AV13:AV29" si="6">IF(AT13&gt;0,(AT13/(300-SUM(AT$189:AT$193)))*(AT13/(300-SUM(AT$189:AT$193))),0)</f>
        <v>0</v>
      </c>
      <c r="AW13" s="71">
        <f t="shared" ref="AW13:AW29" si="7">IF(AT13&gt;0,(AT13/(300-SUM(AT$189:AT$193)))*LN(AT13/(300-SUM(AT$189:AT$193))),0)</f>
        <v>0</v>
      </c>
      <c r="AX13" s="16"/>
      <c r="AY13" s="14"/>
      <c r="AZ13" s="14"/>
      <c r="BA13" s="14"/>
      <c r="BB13" s="14"/>
      <c r="BC13" s="14"/>
      <c r="BD13" s="14"/>
      <c r="BE13" s="14"/>
      <c r="BF13" s="14">
        <f t="shared" ref="BF13:BF29" si="8">IF(BD13&gt;0,(BD13/(300-SUM(BD$189:BD$193)))*(BD13/(300-SUM(BD$189:BD$193))),0)</f>
        <v>0</v>
      </c>
      <c r="BG13" s="71">
        <f t="shared" ref="BG13:BG29" si="9">IF(BD13&gt;0,(BD13/(300-SUM(BD$189:BD$193)))*LN(BD13/(300-SUM(BD$189:BD$193))),0)</f>
        <v>0</v>
      </c>
      <c r="BH13" s="16"/>
      <c r="BI13" s="14"/>
      <c r="BJ13" s="14"/>
      <c r="BK13" s="14"/>
      <c r="BL13" s="14"/>
      <c r="BM13" s="14"/>
      <c r="BN13" s="14"/>
      <c r="BO13" s="14"/>
      <c r="BP13" s="14">
        <f t="shared" ref="BP13:BP29" si="10">IF(BN13&gt;0,(BN13/(300-SUM(BN$189:BN$193)))*(BN13/(300-SUM(BN$189:BN$193))),0)</f>
        <v>0</v>
      </c>
      <c r="BQ13" s="71">
        <f t="shared" ref="BQ13:BQ29" si="11">IF(BN13&gt;0,(BN13/(300-SUM(BN$189:BN$193)))*LN(BN13/(300-SUM(BN$189:BN$193))),0)</f>
        <v>0</v>
      </c>
      <c r="BR13" s="16"/>
      <c r="BS13" s="15"/>
      <c r="BT13" s="15"/>
      <c r="BU13" s="15"/>
      <c r="BV13" s="15"/>
      <c r="BW13" s="15"/>
      <c r="BX13" s="15"/>
      <c r="BY13" s="15"/>
      <c r="BZ13" s="14">
        <f t="shared" ref="BZ13:BZ29" si="12">IF(BX13&gt;0,(BX13/(300-SUM(BX$189:BX$193)))*(BX13/(300-SUM(BX$189:BX$193))),0)</f>
        <v>0</v>
      </c>
      <c r="CA13" s="71">
        <f t="shared" ref="CA13:CA29" si="13">IF(BX13&gt;0,(BX13/(300-SUM(BX$189:BX$193)))*LN(BX13/(300-SUM(BX$189:BX$193))),0)</f>
        <v>0</v>
      </c>
      <c r="CB13" s="16"/>
      <c r="CC13" s="32" t="s">
        <v>239</v>
      </c>
      <c r="CD13" s="32"/>
      <c r="CE13" s="33"/>
      <c r="CF13" s="33"/>
      <c r="CG13" s="33"/>
      <c r="CH13" s="33"/>
      <c r="CI13" s="33"/>
      <c r="CJ13" s="14">
        <f t="shared" ref="CJ13:CJ29" si="14">IF(CH13&gt;0,(CH13/(300-SUM(CH$189:CH$193)))*(CH13/(300-SUM(CH$189:CH$193))),0)</f>
        <v>0</v>
      </c>
      <c r="CK13" s="71">
        <f t="shared" ref="CK13:CK29" si="15">IF(CH13&gt;0,(CH13/(300-SUM(CH$189:CH$193)))*LN(CH13/(300-SUM(CH$189:CH$193))),0)</f>
        <v>0</v>
      </c>
      <c r="CL13" s="24"/>
      <c r="CM13" s="14"/>
      <c r="CN13" s="14"/>
      <c r="CO13" s="14"/>
      <c r="CP13" s="14"/>
      <c r="CQ13" s="14"/>
      <c r="CR13" s="14"/>
      <c r="CS13" s="14"/>
      <c r="CT13" s="14">
        <f t="shared" ref="CT13:CT29" si="16">IF(CR13&gt;0,(CR13/(300-SUM(CR$189:CR$193)))*(CR13/(300-SUM(CR$189:CR$193))),0)</f>
        <v>0</v>
      </c>
      <c r="CU13" s="71">
        <f t="shared" ref="CU13:CU29" si="17">IF(CR13&gt;0,(CR13/(300-SUM(CR$189:CR$193)))*LN(CR13/(300-SUM(CR$189:CR$193))),0)</f>
        <v>0</v>
      </c>
      <c r="CV13" s="16"/>
      <c r="CW13" s="14"/>
      <c r="CX13" s="14"/>
      <c r="CY13" s="14"/>
      <c r="CZ13" s="14"/>
      <c r="DA13" s="14"/>
      <c r="DB13" s="14"/>
      <c r="DC13" s="14"/>
      <c r="DD13" s="14">
        <f t="shared" ref="DD13:DD29" si="18">IF(DB13&gt;0,(DB13/(300-SUM(DB$189:DB$193)))*(DB13/(300-SUM(DB$189:DB$193))),0)</f>
        <v>0</v>
      </c>
      <c r="DE13" s="71">
        <f t="shared" ref="DE13:DE29" si="19">IF(DB13&gt;0,(DB13/(300-SUM(DB$189:DB$193)))*LN(DB13/(300-SUM(DB$189:DB$193))),0)</f>
        <v>0</v>
      </c>
      <c r="DF13" s="16"/>
      <c r="DG13" s="14"/>
      <c r="DH13" s="14"/>
      <c r="DI13" s="14"/>
      <c r="DJ13" s="14"/>
      <c r="DK13" s="14"/>
      <c r="DL13" s="14"/>
      <c r="DM13" s="14"/>
      <c r="DN13" s="14">
        <f t="shared" ref="DN13:DN29" si="20">IF(DL13&gt;0,(DL13/(300-SUM(DL$189:DL$193)))*(DL13/(300-SUM(DL$189:DL$193))),0)</f>
        <v>0</v>
      </c>
      <c r="DO13" s="71">
        <f t="shared" ref="DO13:DO29" si="21">IF(DL13&gt;0,(DL13/(300-SUM(DL$189:DL$193)))*LN(DL13/(300-SUM(DL$189:DL$193))),0)</f>
        <v>0</v>
      </c>
      <c r="DP13" s="1"/>
      <c r="DQ13" s="14"/>
      <c r="DR13" s="14"/>
      <c r="DS13" s="14"/>
      <c r="DT13" s="14"/>
      <c r="DU13" s="14"/>
      <c r="DV13" s="14"/>
      <c r="DW13" s="14"/>
      <c r="DX13" s="14">
        <f t="shared" ref="DX13:DX29" si="22">IF(DV13&gt;0,(DV13/(300-SUM(DV$189:DV$193)))*(DV13/(300-SUM(DV$189:DV$193))),0)</f>
        <v>0</v>
      </c>
      <c r="DY13" s="71">
        <f t="shared" ref="DY13:DY29" si="23">IF(DV13&gt;0,(DV13/(300-SUM(DV$189:DV$193)))*LN(DV13/(300-SUM(DV$189:DV$193))),0)</f>
        <v>0</v>
      </c>
      <c r="DZ13" s="16"/>
      <c r="EA13" s="14"/>
      <c r="EB13" s="14"/>
      <c r="EC13" s="14"/>
      <c r="ED13" s="14"/>
      <c r="EE13" s="14"/>
      <c r="EF13" s="14"/>
      <c r="EG13" s="14"/>
      <c r="EH13" s="14">
        <f t="shared" ref="EH13:EH29" si="24">IF(EF13&gt;0,(EF13/(300-SUM(EF$189:EF$193)))*(EF13/(300-SUM(EF$189:EF$193))),0)</f>
        <v>0</v>
      </c>
      <c r="EI13" s="71">
        <f t="shared" ref="EI13:EI29" si="25">IF(EF13&gt;0,(EF13/(300-SUM(EF$189:EF$193)))*LN(EF13/(300-SUM(EF$189:EF$193))),0)</f>
        <v>0</v>
      </c>
      <c r="EJ13" s="16"/>
      <c r="EK13" s="14"/>
      <c r="EL13" s="14"/>
      <c r="EM13" s="14"/>
      <c r="EN13" s="14"/>
      <c r="EO13" s="14"/>
      <c r="EP13" s="14"/>
      <c r="EQ13" s="14"/>
      <c r="ER13" s="14">
        <f t="shared" ref="ER13:ER29" si="26">IF(EP13&gt;0,(EP13/(300-SUM(EP$189:EP$193)))*(EP13/(300-SUM(EP$189:EP$193))),0)</f>
        <v>0</v>
      </c>
      <c r="ES13" s="71">
        <f t="shared" ref="ES13:ES29" si="27">IF(EP13&gt;0,(EP13/(300-SUM(EP$189:EP$193)))*LN(EP13/(300-SUM(EP$189:EP$193))),0)</f>
        <v>0</v>
      </c>
      <c r="ET13" s="16"/>
      <c r="EU13" s="14"/>
      <c r="EV13" s="14"/>
      <c r="EW13" s="14"/>
      <c r="EX13" s="14"/>
      <c r="EY13" s="14"/>
      <c r="EZ13" s="14"/>
      <c r="FA13" s="14"/>
      <c r="FB13" s="14">
        <f t="shared" ref="FB13:FB29" si="28">IF(EZ13&gt;0,(EZ13/(300-SUM(EZ$189:EZ$193)))*(EZ13/(300-SUM(EZ$189:EZ$193))),0)</f>
        <v>0</v>
      </c>
      <c r="FC13" s="71">
        <f t="shared" ref="FC13:FC29" si="29">IF(EZ13&gt;0,(EZ13/(300-SUM(EZ$189:EZ$193)))*LN(EZ13/(300-SUM(EZ$189:EZ$193))),0)</f>
        <v>0</v>
      </c>
      <c r="FD13" s="16"/>
      <c r="FE13" s="14"/>
      <c r="FF13" s="14"/>
      <c r="FG13" s="14"/>
      <c r="FH13" s="14"/>
      <c r="FI13" s="14"/>
      <c r="FJ13" s="14"/>
      <c r="FK13" s="14"/>
      <c r="FL13" s="14">
        <f t="shared" ref="FL13:FL29" si="30">IF(FJ13&gt;0,(FJ13/(300-SUM(FJ$189:FJ$193)))*(FJ13/(300-SUM(FJ$189:FJ$193))),0)</f>
        <v>0</v>
      </c>
      <c r="FM13" s="71">
        <f t="shared" ref="FM13:FM29" si="31">IF(FJ13&gt;0,(FJ13/(300-SUM(FJ$189:FJ$193)))*LN(FJ13/(300-SUM(FJ$189:FJ$193))),0)</f>
        <v>0</v>
      </c>
      <c r="FN13" s="16"/>
      <c r="FO13" s="14"/>
      <c r="FP13" s="14"/>
      <c r="FQ13" s="14"/>
      <c r="FR13" s="14"/>
      <c r="FS13" s="14"/>
      <c r="FT13" s="14"/>
      <c r="FU13" s="14"/>
      <c r="FV13" s="14">
        <f t="shared" ref="FV13:FV29" si="32">IF(FT13&gt;0,(FT13/(300-SUM(FT$189:FT$193)))*(FT13/(300-SUM(FT$189:FT$193))),0)</f>
        <v>0</v>
      </c>
      <c r="FW13" s="71">
        <f t="shared" ref="FW13:FW29" si="33">IF(FT13&gt;0,(FT13/(300-SUM(FT$189:FT$193)))*LN(FT13/(300-SUM(FT$189:FT$193))),0)</f>
        <v>0</v>
      </c>
      <c r="FX13" s="16"/>
      <c r="FY13" s="14"/>
      <c r="FZ13" s="14"/>
      <c r="GA13" s="14"/>
      <c r="GB13" s="14"/>
      <c r="GC13" s="14"/>
      <c r="GD13" s="14"/>
      <c r="GE13" s="14"/>
      <c r="GF13" s="14">
        <f t="shared" ref="GF13:GF29" si="34">IF(GD13&gt;0,(GD13/(300-SUM(GD$189:GD$193)))*(GD13/(300-SUM(GD$189:GD$193))),0)</f>
        <v>0</v>
      </c>
      <c r="GG13" s="71">
        <f t="shared" ref="GG13:GG29" si="35">IF(GD13&gt;0,(GD13/(300-SUM(GD$189:GD$193)))*LN(GD13/(300-SUM(GD$189:GD$193))),0)</f>
        <v>0</v>
      </c>
      <c r="GH13" s="16"/>
      <c r="GI13" s="14"/>
      <c r="GJ13" s="14"/>
      <c r="GK13" s="14"/>
      <c r="GL13" s="14"/>
      <c r="GM13" s="14"/>
      <c r="GN13" s="14"/>
      <c r="GO13" s="14"/>
      <c r="GP13" s="14">
        <f t="shared" ref="GP13:GP29" si="36">IF(GN13&gt;0,(GN13/(300-SUM(GN$189:GN$193)))*(GN13/(300-SUM(GN$189:GN$193))),0)</f>
        <v>0</v>
      </c>
      <c r="GQ13" s="71">
        <f t="shared" ref="GQ13:GQ29" si="37">IF(GN13&gt;0,(GN13/(300-SUM(GN$189:GN$193)))*LN(GN13/(300-SUM(GN$189:GN$193))),0)</f>
        <v>0</v>
      </c>
    </row>
    <row r="14" spans="1:199" s="199" customFormat="1" x14ac:dyDescent="0.25">
      <c r="A14" s="46"/>
      <c r="B14" s="30" t="s">
        <v>239</v>
      </c>
      <c r="C14" s="28"/>
      <c r="D14" s="75"/>
      <c r="E14" s="73"/>
      <c r="F14" s="73"/>
      <c r="G14" s="73"/>
      <c r="H14" s="58"/>
      <c r="I14" s="58"/>
      <c r="J14" s="58"/>
      <c r="K14" s="15"/>
      <c r="L14" s="15"/>
      <c r="M14" s="15"/>
      <c r="N14" s="15"/>
      <c r="O14" s="15"/>
      <c r="P14" s="15"/>
      <c r="Q14" s="15"/>
      <c r="R14" s="14">
        <f t="shared" si="0"/>
        <v>0</v>
      </c>
      <c r="S14" s="71">
        <f t="shared" si="1"/>
        <v>0</v>
      </c>
      <c r="T14" s="35"/>
      <c r="U14" s="15"/>
      <c r="V14" s="15"/>
      <c r="W14" s="15"/>
      <c r="X14" s="15"/>
      <c r="Y14" s="15"/>
      <c r="Z14" s="15"/>
      <c r="AA14" s="15"/>
      <c r="AB14" s="14">
        <f t="shared" si="2"/>
        <v>0</v>
      </c>
      <c r="AC14" s="71">
        <f t="shared" si="3"/>
        <v>0</v>
      </c>
      <c r="AD14" s="56"/>
      <c r="AE14" s="15"/>
      <c r="AF14" s="15"/>
      <c r="AG14" s="15"/>
      <c r="AH14" s="15"/>
      <c r="AI14" s="15"/>
      <c r="AJ14" s="15"/>
      <c r="AK14" s="15"/>
      <c r="AL14" s="14">
        <f t="shared" si="4"/>
        <v>0</v>
      </c>
      <c r="AM14" s="71">
        <f t="shared" si="5"/>
        <v>0</v>
      </c>
      <c r="AN14" s="59"/>
      <c r="AO14" s="15"/>
      <c r="AP14" s="15"/>
      <c r="AQ14" s="15"/>
      <c r="AR14" s="15"/>
      <c r="AS14" s="15"/>
      <c r="AT14" s="15"/>
      <c r="AU14" s="15"/>
      <c r="AV14" s="14">
        <f t="shared" si="6"/>
        <v>0</v>
      </c>
      <c r="AW14" s="71">
        <f t="shared" si="7"/>
        <v>0</v>
      </c>
      <c r="AX14" s="56"/>
      <c r="AY14" s="39" t="s">
        <v>239</v>
      </c>
      <c r="AZ14" s="46"/>
      <c r="BA14" s="33"/>
      <c r="BB14" s="33"/>
      <c r="BC14" s="33"/>
      <c r="BD14" s="33"/>
      <c r="BE14" s="33"/>
      <c r="BF14" s="14">
        <f t="shared" si="8"/>
        <v>0</v>
      </c>
      <c r="BG14" s="71">
        <f t="shared" si="9"/>
        <v>0</v>
      </c>
      <c r="BH14" s="56"/>
      <c r="BI14" s="39" t="s">
        <v>239</v>
      </c>
      <c r="BJ14" s="46"/>
      <c r="BK14" s="33"/>
      <c r="BL14" s="33"/>
      <c r="BM14" s="33"/>
      <c r="BN14" s="33"/>
      <c r="BO14" s="33"/>
      <c r="BP14" s="14">
        <f t="shared" si="10"/>
        <v>0</v>
      </c>
      <c r="BQ14" s="71">
        <f t="shared" si="11"/>
        <v>0</v>
      </c>
      <c r="BR14" s="56"/>
      <c r="BS14" s="4"/>
      <c r="BT14" s="4"/>
      <c r="BU14" s="4"/>
      <c r="BV14" s="4"/>
      <c r="BW14" s="4"/>
      <c r="BX14" s="4"/>
      <c r="BY14" s="4"/>
      <c r="BZ14" s="14">
        <f t="shared" si="12"/>
        <v>0</v>
      </c>
      <c r="CA14" s="71">
        <f t="shared" si="13"/>
        <v>0</v>
      </c>
      <c r="CB14" s="56"/>
      <c r="CC14" s="85" t="s">
        <v>277</v>
      </c>
      <c r="CD14" s="85" t="s">
        <v>278</v>
      </c>
      <c r="CE14" s="86"/>
      <c r="CF14" s="86">
        <v>1</v>
      </c>
      <c r="CG14" s="86"/>
      <c r="CH14" s="86">
        <f>SUM(CE14:CG14)</f>
        <v>1</v>
      </c>
      <c r="CI14" s="86">
        <f>CH14/3</f>
        <v>0.33333333333333331</v>
      </c>
      <c r="CJ14" s="14">
        <f t="shared" si="14"/>
        <v>1.2140489747356409E-5</v>
      </c>
      <c r="CK14" s="71">
        <f t="shared" si="15"/>
        <v>-1.9719450229127602E-2</v>
      </c>
      <c r="CL14" s="24"/>
      <c r="CM14" s="32" t="s">
        <v>239</v>
      </c>
      <c r="CN14" s="32"/>
      <c r="CO14" s="33"/>
      <c r="CP14" s="33"/>
      <c r="CQ14" s="33"/>
      <c r="CR14" s="33"/>
      <c r="CS14" s="33"/>
      <c r="CT14" s="14">
        <f t="shared" si="16"/>
        <v>0</v>
      </c>
      <c r="CU14" s="71">
        <f t="shared" si="17"/>
        <v>0</v>
      </c>
      <c r="CV14" s="56"/>
      <c r="CW14" s="15"/>
      <c r="CX14" s="15"/>
      <c r="CY14" s="15"/>
      <c r="CZ14" s="15"/>
      <c r="DA14" s="15"/>
      <c r="DB14" s="15"/>
      <c r="DC14" s="15"/>
      <c r="DD14" s="14">
        <f t="shared" si="18"/>
        <v>0</v>
      </c>
      <c r="DE14" s="71">
        <f t="shared" si="19"/>
        <v>0</v>
      </c>
      <c r="DF14" s="56"/>
      <c r="DG14" s="32" t="s">
        <v>239</v>
      </c>
      <c r="DH14" s="32"/>
      <c r="DI14" s="33"/>
      <c r="DJ14" s="33"/>
      <c r="DK14" s="33"/>
      <c r="DL14" s="33"/>
      <c r="DM14" s="33"/>
      <c r="DN14" s="14">
        <f t="shared" si="20"/>
        <v>0</v>
      </c>
      <c r="DO14" s="71">
        <f t="shared" si="21"/>
        <v>0</v>
      </c>
      <c r="DP14" s="2"/>
      <c r="DQ14" s="15"/>
      <c r="DR14" s="15"/>
      <c r="DS14" s="15"/>
      <c r="DT14" s="15"/>
      <c r="DU14" s="15"/>
      <c r="DV14" s="15"/>
      <c r="DW14" s="15"/>
      <c r="DX14" s="14">
        <f t="shared" si="22"/>
        <v>0</v>
      </c>
      <c r="DY14" s="71">
        <f t="shared" si="23"/>
        <v>0</v>
      </c>
      <c r="DZ14" s="56"/>
      <c r="EA14" s="32" t="s">
        <v>239</v>
      </c>
      <c r="EB14" s="32"/>
      <c r="EC14" s="33"/>
      <c r="ED14" s="33"/>
      <c r="EE14" s="33"/>
      <c r="EF14" s="33"/>
      <c r="EG14" s="33"/>
      <c r="EH14" s="14">
        <f t="shared" si="24"/>
        <v>0</v>
      </c>
      <c r="EI14" s="71">
        <f t="shared" si="25"/>
        <v>0</v>
      </c>
      <c r="EJ14" s="56"/>
      <c r="EK14" s="15"/>
      <c r="EL14" s="15"/>
      <c r="EM14" s="15"/>
      <c r="EN14" s="15"/>
      <c r="EO14" s="15"/>
      <c r="EP14" s="15"/>
      <c r="EQ14" s="15"/>
      <c r="ER14" s="14">
        <f t="shared" si="26"/>
        <v>0</v>
      </c>
      <c r="ES14" s="71">
        <f t="shared" si="27"/>
        <v>0</v>
      </c>
      <c r="ET14" s="56"/>
      <c r="EU14" s="15"/>
      <c r="EV14" s="15"/>
      <c r="EW14" s="15"/>
      <c r="EX14" s="15"/>
      <c r="EY14" s="15"/>
      <c r="EZ14" s="15"/>
      <c r="FA14" s="15"/>
      <c r="FB14" s="14">
        <f t="shared" si="28"/>
        <v>0</v>
      </c>
      <c r="FC14" s="71">
        <f t="shared" si="29"/>
        <v>0</v>
      </c>
      <c r="FD14" s="56"/>
      <c r="FE14" s="15"/>
      <c r="FF14" s="15"/>
      <c r="FG14" s="15"/>
      <c r="FH14" s="15"/>
      <c r="FI14" s="15"/>
      <c r="FJ14" s="15"/>
      <c r="FK14" s="15"/>
      <c r="FL14" s="14">
        <f t="shared" si="30"/>
        <v>0</v>
      </c>
      <c r="FM14" s="71">
        <f t="shared" si="31"/>
        <v>0</v>
      </c>
      <c r="FN14" s="56"/>
      <c r="FO14" s="15"/>
      <c r="FP14" s="15"/>
      <c r="FQ14" s="15"/>
      <c r="FR14" s="15"/>
      <c r="FS14" s="15"/>
      <c r="FT14" s="15"/>
      <c r="FU14" s="15"/>
      <c r="FV14" s="14">
        <f t="shared" si="32"/>
        <v>0</v>
      </c>
      <c r="FW14" s="71">
        <f t="shared" si="33"/>
        <v>0</v>
      </c>
      <c r="FX14" s="56"/>
      <c r="FY14" s="15"/>
      <c r="FZ14" s="15"/>
      <c r="GA14" s="15"/>
      <c r="GB14" s="15"/>
      <c r="GC14" s="15"/>
      <c r="GD14" s="15"/>
      <c r="GE14" s="15"/>
      <c r="GF14" s="14">
        <f t="shared" si="34"/>
        <v>0</v>
      </c>
      <c r="GG14" s="71">
        <f t="shared" si="35"/>
        <v>0</v>
      </c>
      <c r="GH14" s="56"/>
      <c r="GI14" s="15"/>
      <c r="GJ14" s="15"/>
      <c r="GK14" s="15"/>
      <c r="GL14" s="15"/>
      <c r="GM14" s="15"/>
      <c r="GN14" s="15"/>
      <c r="GO14" s="15"/>
      <c r="GP14" s="14">
        <f t="shared" si="36"/>
        <v>0</v>
      </c>
      <c r="GQ14" s="71">
        <f t="shared" si="37"/>
        <v>0</v>
      </c>
    </row>
    <row r="15" spans="1:199" s="200" customFormat="1" x14ac:dyDescent="0.25">
      <c r="A15" s="46">
        <v>2</v>
      </c>
      <c r="B15" s="22" t="s">
        <v>277</v>
      </c>
      <c r="C15" s="22" t="s">
        <v>278</v>
      </c>
      <c r="D15" s="35">
        <v>2</v>
      </c>
      <c r="E15" s="34" t="s">
        <v>394</v>
      </c>
      <c r="F15" s="34" t="s">
        <v>397</v>
      </c>
      <c r="G15" s="34" t="s">
        <v>396</v>
      </c>
      <c r="H15" s="58" t="b">
        <f>OR(E15="MD",F15="MD",E15="D",F15="D",E15="PD",F15="PD")</f>
        <v>1</v>
      </c>
      <c r="I15" s="58" t="b">
        <f>OR(E15="MD",F15="MD",G15="MD",E15="D",F15="D",G15="D",E15="PD",F15="PD",G15="PD")</f>
        <v>1</v>
      </c>
      <c r="J15" s="54"/>
      <c r="K15" s="4"/>
      <c r="L15" s="4"/>
      <c r="M15" s="4"/>
      <c r="N15" s="4"/>
      <c r="O15" s="4"/>
      <c r="P15" s="4"/>
      <c r="Q15" s="4"/>
      <c r="R15" s="14">
        <f t="shared" si="0"/>
        <v>0</v>
      </c>
      <c r="S15" s="71">
        <f t="shared" si="1"/>
        <v>0</v>
      </c>
      <c r="T15" s="35"/>
      <c r="U15" s="4"/>
      <c r="V15" s="4"/>
      <c r="W15" s="4"/>
      <c r="X15" s="4"/>
      <c r="Y15" s="4"/>
      <c r="Z15" s="4"/>
      <c r="AA15" s="4"/>
      <c r="AB15" s="14">
        <f t="shared" si="2"/>
        <v>0</v>
      </c>
      <c r="AC15" s="71">
        <f t="shared" si="3"/>
        <v>0</v>
      </c>
      <c r="AD15" s="70"/>
      <c r="AE15" s="4"/>
      <c r="AF15" s="4"/>
      <c r="AG15" s="4"/>
      <c r="AH15" s="4"/>
      <c r="AI15" s="4"/>
      <c r="AJ15" s="4"/>
      <c r="AK15" s="4"/>
      <c r="AL15" s="14">
        <f t="shared" si="4"/>
        <v>0</v>
      </c>
      <c r="AM15" s="71">
        <f t="shared" si="5"/>
        <v>0</v>
      </c>
      <c r="AN15" s="60"/>
      <c r="AO15" s="4"/>
      <c r="AP15" s="4"/>
      <c r="AQ15" s="4"/>
      <c r="AR15" s="4"/>
      <c r="AS15" s="4"/>
      <c r="AT15" s="4"/>
      <c r="AU15" s="4"/>
      <c r="AV15" s="14">
        <f t="shared" si="6"/>
        <v>0</v>
      </c>
      <c r="AW15" s="71">
        <f t="shared" si="7"/>
        <v>0</v>
      </c>
      <c r="AX15" s="70"/>
      <c r="AY15" s="4"/>
      <c r="AZ15" s="4"/>
      <c r="BA15" s="4"/>
      <c r="BB15" s="4"/>
      <c r="BC15" s="4"/>
      <c r="BD15" s="4"/>
      <c r="BE15" s="4"/>
      <c r="BF15" s="14">
        <f t="shared" si="8"/>
        <v>0</v>
      </c>
      <c r="BG15" s="71">
        <f t="shared" si="9"/>
        <v>0</v>
      </c>
      <c r="BH15" s="70"/>
      <c r="BI15" s="4"/>
      <c r="BJ15" s="4"/>
      <c r="BK15" s="4"/>
      <c r="BL15" s="4"/>
      <c r="BM15" s="4"/>
      <c r="BN15" s="4"/>
      <c r="BO15" s="4"/>
      <c r="BP15" s="14">
        <f t="shared" si="10"/>
        <v>0</v>
      </c>
      <c r="BQ15" s="71">
        <f t="shared" si="11"/>
        <v>0</v>
      </c>
      <c r="BR15" s="70"/>
      <c r="BS15" s="15"/>
      <c r="BT15" s="15"/>
      <c r="BU15" s="15"/>
      <c r="BV15" s="15"/>
      <c r="BW15" s="15"/>
      <c r="BX15" s="15"/>
      <c r="BY15" s="15"/>
      <c r="BZ15" s="14">
        <f t="shared" si="12"/>
        <v>0</v>
      </c>
      <c r="CA15" s="71">
        <f t="shared" si="13"/>
        <v>0</v>
      </c>
      <c r="CB15" s="70"/>
      <c r="CC15" s="4"/>
      <c r="CD15" s="4"/>
      <c r="CE15" s="4"/>
      <c r="CF15" s="4"/>
      <c r="CG15" s="4"/>
      <c r="CH15" s="4"/>
      <c r="CI15" s="4"/>
      <c r="CJ15" s="14">
        <f t="shared" si="14"/>
        <v>0</v>
      </c>
      <c r="CK15" s="71">
        <f t="shared" si="15"/>
        <v>0</v>
      </c>
      <c r="CL15" s="2"/>
      <c r="CM15" s="85" t="s">
        <v>277</v>
      </c>
      <c r="CN15" s="85" t="s">
        <v>278</v>
      </c>
      <c r="CO15" s="86">
        <v>1</v>
      </c>
      <c r="CP15" s="86"/>
      <c r="CQ15" s="86"/>
      <c r="CR15" s="86">
        <f>SUM(CO15:CQ15)</f>
        <v>1</v>
      </c>
      <c r="CS15" s="86">
        <f>CR15/3</f>
        <v>0.33333333333333331</v>
      </c>
      <c r="CT15" s="14">
        <f t="shared" si="16"/>
        <v>1.3922922699933169E-5</v>
      </c>
      <c r="CU15" s="71">
        <f t="shared" si="17"/>
        <v>-2.0861891718324092E-2</v>
      </c>
      <c r="CV15" s="70"/>
      <c r="CW15" s="4"/>
      <c r="CX15" s="4"/>
      <c r="CY15" s="4"/>
      <c r="CZ15" s="4"/>
      <c r="DA15" s="4"/>
      <c r="DB15" s="4"/>
      <c r="DC15" s="4"/>
      <c r="DD15" s="14">
        <f t="shared" si="18"/>
        <v>0</v>
      </c>
      <c r="DE15" s="71">
        <f t="shared" si="19"/>
        <v>0</v>
      </c>
      <c r="DF15" s="70"/>
      <c r="DG15" s="4"/>
      <c r="DH15" s="4"/>
      <c r="DI15" s="4"/>
      <c r="DJ15" s="4"/>
      <c r="DK15" s="4"/>
      <c r="DL15" s="4"/>
      <c r="DM15" s="4"/>
      <c r="DN15" s="14">
        <f t="shared" si="20"/>
        <v>0</v>
      </c>
      <c r="DO15" s="71">
        <f t="shared" si="21"/>
        <v>0</v>
      </c>
      <c r="DP15" s="2"/>
      <c r="DQ15" s="4"/>
      <c r="DR15" s="4"/>
      <c r="DS15" s="4"/>
      <c r="DT15" s="4"/>
      <c r="DU15" s="4"/>
      <c r="DV15" s="4"/>
      <c r="DW15" s="4"/>
      <c r="DX15" s="14">
        <f t="shared" si="22"/>
        <v>0</v>
      </c>
      <c r="DY15" s="71">
        <f t="shared" si="23"/>
        <v>0</v>
      </c>
      <c r="DZ15" s="70"/>
      <c r="EA15" s="4"/>
      <c r="EB15" s="4"/>
      <c r="EC15" s="4"/>
      <c r="ED15" s="4"/>
      <c r="EE15" s="4"/>
      <c r="EF15" s="4"/>
      <c r="EG15" s="4"/>
      <c r="EH15" s="14">
        <f t="shared" si="24"/>
        <v>0</v>
      </c>
      <c r="EI15" s="71">
        <f t="shared" si="25"/>
        <v>0</v>
      </c>
      <c r="EJ15" s="70"/>
      <c r="EK15" s="4"/>
      <c r="EL15" s="4"/>
      <c r="EM15" s="4"/>
      <c r="EN15" s="4"/>
      <c r="EO15" s="4"/>
      <c r="EP15" s="4"/>
      <c r="EQ15" s="4"/>
      <c r="ER15" s="14">
        <f t="shared" si="26"/>
        <v>0</v>
      </c>
      <c r="ES15" s="71">
        <f t="shared" si="27"/>
        <v>0</v>
      </c>
      <c r="ET15" s="70"/>
      <c r="EU15" s="4"/>
      <c r="EV15" s="4"/>
      <c r="EW15" s="4"/>
      <c r="EX15" s="4"/>
      <c r="EY15" s="4"/>
      <c r="EZ15" s="4"/>
      <c r="FA15" s="4"/>
      <c r="FB15" s="14">
        <f t="shared" si="28"/>
        <v>0</v>
      </c>
      <c r="FC15" s="71">
        <f t="shared" si="29"/>
        <v>0</v>
      </c>
      <c r="FD15" s="70"/>
      <c r="FE15" s="4"/>
      <c r="FF15" s="4"/>
      <c r="FG15" s="4"/>
      <c r="FH15" s="4"/>
      <c r="FI15" s="4"/>
      <c r="FJ15" s="4"/>
      <c r="FK15" s="4"/>
      <c r="FL15" s="14">
        <f t="shared" si="30"/>
        <v>0</v>
      </c>
      <c r="FM15" s="71">
        <f t="shared" si="31"/>
        <v>0</v>
      </c>
      <c r="FN15" s="70"/>
      <c r="FO15" s="4"/>
      <c r="FP15" s="4"/>
      <c r="FQ15" s="4"/>
      <c r="FR15" s="4"/>
      <c r="FS15" s="4"/>
      <c r="FT15" s="4"/>
      <c r="FU15" s="4"/>
      <c r="FV15" s="14">
        <f t="shared" si="32"/>
        <v>0</v>
      </c>
      <c r="FW15" s="71">
        <f t="shared" si="33"/>
        <v>0</v>
      </c>
      <c r="FX15" s="70"/>
      <c r="FY15" s="4"/>
      <c r="FZ15" s="4"/>
      <c r="GA15" s="4"/>
      <c r="GB15" s="4"/>
      <c r="GC15" s="4"/>
      <c r="GD15" s="4"/>
      <c r="GE15" s="4"/>
      <c r="GF15" s="14">
        <f t="shared" si="34"/>
        <v>0</v>
      </c>
      <c r="GG15" s="71">
        <f t="shared" si="35"/>
        <v>0</v>
      </c>
      <c r="GH15" s="70"/>
      <c r="GI15" s="4"/>
      <c r="GJ15" s="4"/>
      <c r="GK15" s="4"/>
      <c r="GL15" s="4"/>
      <c r="GM15" s="4"/>
      <c r="GN15" s="4"/>
      <c r="GO15" s="4"/>
      <c r="GP15" s="14">
        <f t="shared" si="36"/>
        <v>0</v>
      </c>
      <c r="GQ15" s="71">
        <f t="shared" si="37"/>
        <v>0</v>
      </c>
    </row>
    <row r="16" spans="1:199" s="199" customFormat="1" x14ac:dyDescent="0.25">
      <c r="A16" s="46">
        <v>3</v>
      </c>
      <c r="B16" s="31" t="s">
        <v>240</v>
      </c>
      <c r="C16" s="31" t="s">
        <v>241</v>
      </c>
      <c r="D16" s="75">
        <v>3</v>
      </c>
      <c r="E16" s="58" t="s">
        <v>394</v>
      </c>
      <c r="F16" s="58" t="s">
        <v>397</v>
      </c>
      <c r="G16" s="58" t="s">
        <v>394</v>
      </c>
      <c r="H16" s="58" t="b">
        <f>OR(E16="MD",F16="MD",E16="D",F16="D",E16="PD",F16="PD")</f>
        <v>1</v>
      </c>
      <c r="I16" s="58" t="b">
        <f>OR(E16="MD",F16="MD",G16="MD",E16="D",F16="D",G16="D",E16="PD",F16="PD",G16="PD")</f>
        <v>1</v>
      </c>
      <c r="J16" s="58"/>
      <c r="K16" s="15"/>
      <c r="L16" s="15"/>
      <c r="M16" s="15"/>
      <c r="N16" s="15"/>
      <c r="O16" s="15"/>
      <c r="P16" s="15"/>
      <c r="Q16" s="15"/>
      <c r="R16" s="14">
        <f t="shared" si="0"/>
        <v>0</v>
      </c>
      <c r="S16" s="71">
        <f t="shared" si="1"/>
        <v>0</v>
      </c>
      <c r="T16" s="35"/>
      <c r="U16" s="15"/>
      <c r="V16" s="15"/>
      <c r="W16" s="15"/>
      <c r="X16" s="15"/>
      <c r="Y16" s="15"/>
      <c r="Z16" s="15"/>
      <c r="AA16" s="15"/>
      <c r="AB16" s="14">
        <f t="shared" si="2"/>
        <v>0</v>
      </c>
      <c r="AC16" s="71">
        <f t="shared" si="3"/>
        <v>0</v>
      </c>
      <c r="AD16" s="56"/>
      <c r="AE16" s="15"/>
      <c r="AF16" s="15"/>
      <c r="AG16" s="15"/>
      <c r="AH16" s="15"/>
      <c r="AI16" s="15"/>
      <c r="AJ16" s="15"/>
      <c r="AK16" s="15"/>
      <c r="AL16" s="14">
        <f t="shared" si="4"/>
        <v>0</v>
      </c>
      <c r="AM16" s="71">
        <f t="shared" si="5"/>
        <v>0</v>
      </c>
      <c r="AN16" s="61"/>
      <c r="AO16" s="15"/>
      <c r="AP16" s="15"/>
      <c r="AQ16" s="15"/>
      <c r="AR16" s="15"/>
      <c r="AS16" s="15"/>
      <c r="AT16" s="15"/>
      <c r="AU16" s="15"/>
      <c r="AV16" s="14">
        <f t="shared" si="6"/>
        <v>0</v>
      </c>
      <c r="AW16" s="71">
        <f t="shared" si="7"/>
        <v>0</v>
      </c>
      <c r="AX16" s="56"/>
      <c r="AY16" s="28" t="s">
        <v>240</v>
      </c>
      <c r="AZ16" s="29" t="s">
        <v>241</v>
      </c>
      <c r="BA16" s="19">
        <v>2</v>
      </c>
      <c r="BB16" s="19">
        <v>2</v>
      </c>
      <c r="BC16" s="19">
        <v>1</v>
      </c>
      <c r="BD16" s="19">
        <f>SUM(BA16:BC16)</f>
        <v>5</v>
      </c>
      <c r="BE16" s="19">
        <f>BD16/3</f>
        <v>1.6666666666666667</v>
      </c>
      <c r="BF16" s="14">
        <f t="shared" si="8"/>
        <v>2.8341779183530024E-4</v>
      </c>
      <c r="BG16" s="71">
        <f t="shared" si="9"/>
        <v>-6.8759162060077428E-2</v>
      </c>
      <c r="BH16" s="56"/>
      <c r="BI16" s="28" t="s">
        <v>240</v>
      </c>
      <c r="BJ16" s="29" t="s">
        <v>241</v>
      </c>
      <c r="BK16" s="20"/>
      <c r="BL16" s="19">
        <v>3</v>
      </c>
      <c r="BM16" s="19">
        <v>1</v>
      </c>
      <c r="BN16" s="19">
        <f>SUM(BK16:BM16)</f>
        <v>4</v>
      </c>
      <c r="BO16" s="19">
        <f>BN16/3</f>
        <v>1.3333333333333333</v>
      </c>
      <c r="BP16" s="14">
        <f t="shared" si="10"/>
        <v>1.8385521401896005E-4</v>
      </c>
      <c r="BQ16" s="71">
        <f t="shared" si="11"/>
        <v>-5.8314318579253281E-2</v>
      </c>
      <c r="BR16" s="56"/>
      <c r="BS16" s="15"/>
      <c r="BT16" s="15"/>
      <c r="BU16" s="15"/>
      <c r="BV16" s="15"/>
      <c r="BW16" s="15"/>
      <c r="BX16" s="15"/>
      <c r="BY16" s="15"/>
      <c r="BZ16" s="14">
        <f t="shared" si="12"/>
        <v>0</v>
      </c>
      <c r="CA16" s="71">
        <f t="shared" si="13"/>
        <v>0</v>
      </c>
      <c r="CB16" s="56"/>
      <c r="CC16" s="15"/>
      <c r="CD16" s="15"/>
      <c r="CE16" s="15"/>
      <c r="CF16" s="15"/>
      <c r="CG16" s="15"/>
      <c r="CH16" s="15"/>
      <c r="CI16" s="15"/>
      <c r="CJ16" s="14">
        <f t="shared" si="14"/>
        <v>0</v>
      </c>
      <c r="CK16" s="71">
        <f t="shared" si="15"/>
        <v>0</v>
      </c>
      <c r="CL16" s="2"/>
      <c r="CM16" s="15"/>
      <c r="CN16" s="15"/>
      <c r="CO16" s="15"/>
      <c r="CP16" s="15"/>
      <c r="CQ16" s="15"/>
      <c r="CR16" s="15"/>
      <c r="CS16" s="15"/>
      <c r="CT16" s="14">
        <f t="shared" si="16"/>
        <v>0</v>
      </c>
      <c r="CU16" s="71">
        <f t="shared" si="17"/>
        <v>0</v>
      </c>
      <c r="CV16" s="56"/>
      <c r="CW16" s="15"/>
      <c r="CX16" s="15"/>
      <c r="CY16" s="15"/>
      <c r="CZ16" s="15"/>
      <c r="DA16" s="15"/>
      <c r="DB16" s="15"/>
      <c r="DC16" s="15"/>
      <c r="DD16" s="14">
        <f t="shared" si="18"/>
        <v>0</v>
      </c>
      <c r="DE16" s="71">
        <f t="shared" si="19"/>
        <v>0</v>
      </c>
      <c r="DF16" s="56"/>
      <c r="DG16" s="85" t="s">
        <v>240</v>
      </c>
      <c r="DH16" s="85" t="s">
        <v>241</v>
      </c>
      <c r="DI16" s="86">
        <v>1</v>
      </c>
      <c r="DJ16" s="86"/>
      <c r="DK16" s="86"/>
      <c r="DL16" s="86">
        <f>SUM(DI16:DK16)</f>
        <v>1</v>
      </c>
      <c r="DM16" s="86">
        <f>DL16/3</f>
        <v>0.33333333333333331</v>
      </c>
      <c r="DN16" s="14">
        <f t="shared" si="20"/>
        <v>1.4239943040227839E-5</v>
      </c>
      <c r="DO16" s="71">
        <f t="shared" si="21"/>
        <v>-2.1055584249004611E-2</v>
      </c>
      <c r="DP16" s="2"/>
      <c r="DQ16" s="15"/>
      <c r="DR16" s="15"/>
      <c r="DS16" s="15"/>
      <c r="DT16" s="15"/>
      <c r="DU16" s="15"/>
      <c r="DV16" s="15"/>
      <c r="DW16" s="15"/>
      <c r="DX16" s="14">
        <f t="shared" si="22"/>
        <v>0</v>
      </c>
      <c r="DY16" s="71">
        <f t="shared" si="23"/>
        <v>0</v>
      </c>
      <c r="DZ16" s="56"/>
      <c r="EA16" s="85" t="s">
        <v>240</v>
      </c>
      <c r="EB16" s="85" t="s">
        <v>241</v>
      </c>
      <c r="EC16" s="86">
        <v>1</v>
      </c>
      <c r="ED16" s="86"/>
      <c r="EE16" s="86">
        <v>1</v>
      </c>
      <c r="EF16" s="86">
        <f>SUM(EC16:EE16)</f>
        <v>2</v>
      </c>
      <c r="EG16" s="86">
        <f>EF16/3</f>
        <v>0.66666666666666663</v>
      </c>
      <c r="EH16" s="14">
        <f t="shared" si="24"/>
        <v>5.827166249053085E-5</v>
      </c>
      <c r="EI16" s="71">
        <f t="shared" si="25"/>
        <v>-3.7215246741993516E-2</v>
      </c>
      <c r="EJ16" s="56"/>
      <c r="EK16" s="15"/>
      <c r="EL16" s="15"/>
      <c r="EM16" s="15"/>
      <c r="EN16" s="15"/>
      <c r="EO16" s="15"/>
      <c r="EP16" s="15"/>
      <c r="EQ16" s="15"/>
      <c r="ER16" s="14">
        <f t="shared" si="26"/>
        <v>0</v>
      </c>
      <c r="ES16" s="71">
        <f t="shared" si="27"/>
        <v>0</v>
      </c>
      <c r="ET16" s="56"/>
      <c r="EU16" s="15"/>
      <c r="EV16" s="15"/>
      <c r="EW16" s="15"/>
      <c r="EX16" s="15"/>
      <c r="EY16" s="15"/>
      <c r="EZ16" s="15"/>
      <c r="FA16" s="15"/>
      <c r="FB16" s="14">
        <f t="shared" si="28"/>
        <v>0</v>
      </c>
      <c r="FC16" s="71">
        <f t="shared" si="29"/>
        <v>0</v>
      </c>
      <c r="FD16" s="56"/>
      <c r="FE16" s="15"/>
      <c r="FF16" s="15"/>
      <c r="FG16" s="15"/>
      <c r="FH16" s="15"/>
      <c r="FI16" s="15"/>
      <c r="FJ16" s="15"/>
      <c r="FK16" s="15"/>
      <c r="FL16" s="14">
        <f t="shared" si="30"/>
        <v>0</v>
      </c>
      <c r="FM16" s="71">
        <f t="shared" si="31"/>
        <v>0</v>
      </c>
      <c r="FN16" s="56"/>
      <c r="FO16" s="15"/>
      <c r="FP16" s="15"/>
      <c r="FQ16" s="15"/>
      <c r="FR16" s="15"/>
      <c r="FS16" s="15"/>
      <c r="FT16" s="15"/>
      <c r="FU16" s="15"/>
      <c r="FV16" s="14">
        <f t="shared" si="32"/>
        <v>0</v>
      </c>
      <c r="FW16" s="71">
        <f t="shared" si="33"/>
        <v>0</v>
      </c>
      <c r="FX16" s="56"/>
      <c r="FY16" s="15"/>
      <c r="FZ16" s="15"/>
      <c r="GA16" s="15"/>
      <c r="GB16" s="15"/>
      <c r="GC16" s="15"/>
      <c r="GD16" s="15"/>
      <c r="GE16" s="15"/>
      <c r="GF16" s="14">
        <f t="shared" si="34"/>
        <v>0</v>
      </c>
      <c r="GG16" s="71">
        <f t="shared" si="35"/>
        <v>0</v>
      </c>
      <c r="GH16" s="56"/>
      <c r="GI16" s="15"/>
      <c r="GJ16" s="15"/>
      <c r="GK16" s="15"/>
      <c r="GL16" s="15"/>
      <c r="GM16" s="15"/>
      <c r="GN16" s="15"/>
      <c r="GO16" s="15"/>
      <c r="GP16" s="14">
        <f t="shared" si="36"/>
        <v>0</v>
      </c>
      <c r="GQ16" s="71">
        <f t="shared" si="37"/>
        <v>0</v>
      </c>
    </row>
    <row r="17" spans="1:199" s="199" customFormat="1" x14ac:dyDescent="0.25">
      <c r="A17" s="46"/>
      <c r="B17" s="50" t="s">
        <v>15</v>
      </c>
      <c r="C17" s="31"/>
      <c r="D17" s="164"/>
      <c r="E17" s="58"/>
      <c r="F17" s="58"/>
      <c r="G17" s="58"/>
      <c r="H17" s="58"/>
      <c r="I17" s="58"/>
      <c r="J17" s="194"/>
      <c r="K17" s="32" t="s">
        <v>15</v>
      </c>
      <c r="L17" s="32"/>
      <c r="M17" s="33"/>
      <c r="N17" s="33"/>
      <c r="O17" s="33"/>
      <c r="P17" s="33"/>
      <c r="Q17" s="33"/>
      <c r="R17" s="14">
        <f t="shared" si="0"/>
        <v>0</v>
      </c>
      <c r="S17" s="71">
        <f t="shared" si="1"/>
        <v>0</v>
      </c>
      <c r="T17" s="35"/>
      <c r="U17" s="15"/>
      <c r="V17" s="15"/>
      <c r="W17" s="15"/>
      <c r="X17" s="15"/>
      <c r="Y17" s="15"/>
      <c r="Z17" s="15"/>
      <c r="AA17" s="15"/>
      <c r="AB17" s="14">
        <f t="shared" si="2"/>
        <v>0</v>
      </c>
      <c r="AC17" s="71">
        <f t="shared" si="3"/>
        <v>0</v>
      </c>
      <c r="AD17" s="56"/>
      <c r="AE17" s="15"/>
      <c r="AF17" s="15"/>
      <c r="AG17" s="15"/>
      <c r="AH17" s="15"/>
      <c r="AI17" s="15"/>
      <c r="AJ17" s="15"/>
      <c r="AK17" s="15"/>
      <c r="AL17" s="14">
        <f t="shared" si="4"/>
        <v>0</v>
      </c>
      <c r="AM17" s="71">
        <f t="shared" si="5"/>
        <v>0</v>
      </c>
      <c r="AN17" s="59"/>
      <c r="AO17" s="30" t="s">
        <v>15</v>
      </c>
      <c r="AP17" s="30"/>
      <c r="AQ17" s="20"/>
      <c r="AR17" s="20"/>
      <c r="AS17" s="20"/>
      <c r="AT17" s="20"/>
      <c r="AU17" s="20"/>
      <c r="AV17" s="14">
        <f t="shared" si="6"/>
        <v>0</v>
      </c>
      <c r="AW17" s="71">
        <f t="shared" si="7"/>
        <v>0</v>
      </c>
      <c r="AX17" s="69"/>
      <c r="AY17" s="15"/>
      <c r="AZ17" s="15"/>
      <c r="BA17" s="15"/>
      <c r="BB17" s="15"/>
      <c r="BC17" s="15"/>
      <c r="BD17" s="15"/>
      <c r="BE17" s="15"/>
      <c r="BF17" s="14">
        <f t="shared" si="8"/>
        <v>0</v>
      </c>
      <c r="BG17" s="71">
        <f t="shared" si="9"/>
        <v>0</v>
      </c>
      <c r="BH17" s="56"/>
      <c r="BI17" s="15"/>
      <c r="BJ17" s="15"/>
      <c r="BK17" s="15"/>
      <c r="BL17" s="15"/>
      <c r="BM17" s="15"/>
      <c r="BN17" s="15"/>
      <c r="BO17" s="15"/>
      <c r="BP17" s="14">
        <f t="shared" si="10"/>
        <v>0</v>
      </c>
      <c r="BQ17" s="71">
        <f t="shared" si="11"/>
        <v>0</v>
      </c>
      <c r="BR17" s="56"/>
      <c r="BS17" s="15"/>
      <c r="BT17" s="15"/>
      <c r="BU17" s="15"/>
      <c r="BV17" s="15"/>
      <c r="BW17" s="15"/>
      <c r="BX17" s="15"/>
      <c r="BY17" s="15"/>
      <c r="BZ17" s="14">
        <f t="shared" si="12"/>
        <v>0</v>
      </c>
      <c r="CA17" s="71">
        <f t="shared" si="13"/>
        <v>0</v>
      </c>
      <c r="CB17" s="56"/>
      <c r="CC17" s="15"/>
      <c r="CD17" s="15"/>
      <c r="CE17" s="15"/>
      <c r="CF17" s="15"/>
      <c r="CG17" s="15"/>
      <c r="CH17" s="15"/>
      <c r="CI17" s="15"/>
      <c r="CJ17" s="14">
        <f t="shared" si="14"/>
        <v>0</v>
      </c>
      <c r="CK17" s="71">
        <f t="shared" si="15"/>
        <v>0</v>
      </c>
      <c r="CL17" s="2"/>
      <c r="CM17" s="30" t="s">
        <v>15</v>
      </c>
      <c r="CN17" s="30"/>
      <c r="CO17" s="20"/>
      <c r="CP17" s="20"/>
      <c r="CQ17" s="20"/>
      <c r="CR17" s="86"/>
      <c r="CS17" s="86"/>
      <c r="CT17" s="14">
        <f t="shared" si="16"/>
        <v>0</v>
      </c>
      <c r="CU17" s="71">
        <f t="shared" si="17"/>
        <v>0</v>
      </c>
      <c r="CV17" s="56"/>
      <c r="CW17" s="15"/>
      <c r="CX17" s="15"/>
      <c r="CY17" s="15"/>
      <c r="CZ17" s="15"/>
      <c r="DA17" s="15"/>
      <c r="DB17" s="15"/>
      <c r="DC17" s="15"/>
      <c r="DD17" s="14">
        <f t="shared" si="18"/>
        <v>0</v>
      </c>
      <c r="DE17" s="71">
        <f t="shared" si="19"/>
        <v>0</v>
      </c>
      <c r="DF17" s="56"/>
      <c r="DG17" s="15"/>
      <c r="DH17" s="15"/>
      <c r="DI17" s="15"/>
      <c r="DJ17" s="15"/>
      <c r="DK17" s="15"/>
      <c r="DL17" s="15"/>
      <c r="DM17" s="15"/>
      <c r="DN17" s="14">
        <f t="shared" si="20"/>
        <v>0</v>
      </c>
      <c r="DO17" s="71">
        <f t="shared" si="21"/>
        <v>0</v>
      </c>
      <c r="DP17" s="23"/>
      <c r="DQ17" s="15"/>
      <c r="DR17" s="15"/>
      <c r="DS17" s="15"/>
      <c r="DT17" s="15"/>
      <c r="DU17" s="15"/>
      <c r="DV17" s="15"/>
      <c r="DW17" s="15"/>
      <c r="DX17" s="14">
        <f t="shared" si="22"/>
        <v>0</v>
      </c>
      <c r="DY17" s="71">
        <f t="shared" si="23"/>
        <v>0</v>
      </c>
      <c r="DZ17" s="56"/>
      <c r="EA17" s="15"/>
      <c r="EB17" s="15"/>
      <c r="EC17" s="15"/>
      <c r="ED17" s="15"/>
      <c r="EE17" s="15"/>
      <c r="EF17" s="15"/>
      <c r="EG17" s="15"/>
      <c r="EH17" s="14">
        <f t="shared" si="24"/>
        <v>0</v>
      </c>
      <c r="EI17" s="71">
        <f t="shared" si="25"/>
        <v>0</v>
      </c>
      <c r="EJ17" s="56"/>
      <c r="EK17" s="15"/>
      <c r="EL17" s="15"/>
      <c r="EM17" s="15"/>
      <c r="EN17" s="15"/>
      <c r="EO17" s="15"/>
      <c r="EP17" s="15"/>
      <c r="EQ17" s="15"/>
      <c r="ER17" s="14">
        <f t="shared" si="26"/>
        <v>0</v>
      </c>
      <c r="ES17" s="71">
        <f t="shared" si="27"/>
        <v>0</v>
      </c>
      <c r="ET17" s="56"/>
      <c r="EU17" s="15"/>
      <c r="EV17" s="15"/>
      <c r="EW17" s="15"/>
      <c r="EX17" s="15"/>
      <c r="EY17" s="15"/>
      <c r="EZ17" s="15"/>
      <c r="FA17" s="15"/>
      <c r="FB17" s="14">
        <f t="shared" si="28"/>
        <v>0</v>
      </c>
      <c r="FC17" s="71">
        <f t="shared" si="29"/>
        <v>0</v>
      </c>
      <c r="FD17" s="56"/>
      <c r="FE17" s="15"/>
      <c r="FF17" s="15"/>
      <c r="FG17" s="15"/>
      <c r="FH17" s="15"/>
      <c r="FI17" s="15"/>
      <c r="FJ17" s="15"/>
      <c r="FK17" s="15"/>
      <c r="FL17" s="14">
        <f t="shared" si="30"/>
        <v>0</v>
      </c>
      <c r="FM17" s="71">
        <f t="shared" si="31"/>
        <v>0</v>
      </c>
      <c r="FN17" s="56"/>
      <c r="FO17" s="15"/>
      <c r="FP17" s="15"/>
      <c r="FQ17" s="15"/>
      <c r="FR17" s="15"/>
      <c r="FS17" s="15"/>
      <c r="FT17" s="15"/>
      <c r="FU17" s="15"/>
      <c r="FV17" s="14">
        <f t="shared" si="32"/>
        <v>0</v>
      </c>
      <c r="FW17" s="71">
        <f t="shared" si="33"/>
        <v>0</v>
      </c>
      <c r="FX17" s="56"/>
      <c r="FY17" s="15"/>
      <c r="FZ17" s="15"/>
      <c r="GA17" s="15"/>
      <c r="GB17" s="15"/>
      <c r="GC17" s="15"/>
      <c r="GD17" s="15"/>
      <c r="GE17" s="15"/>
      <c r="GF17" s="14">
        <f t="shared" si="34"/>
        <v>0</v>
      </c>
      <c r="GG17" s="71">
        <f t="shared" si="35"/>
        <v>0</v>
      </c>
      <c r="GH17" s="56"/>
      <c r="GI17" s="15"/>
      <c r="GJ17" s="15"/>
      <c r="GK17" s="15"/>
      <c r="GL17" s="15"/>
      <c r="GM17" s="15"/>
      <c r="GN17" s="15"/>
      <c r="GO17" s="15"/>
      <c r="GP17" s="14">
        <f t="shared" si="36"/>
        <v>0</v>
      </c>
      <c r="GQ17" s="71">
        <f t="shared" si="37"/>
        <v>0</v>
      </c>
    </row>
    <row r="18" spans="1:199" s="199" customFormat="1" x14ac:dyDescent="0.25">
      <c r="A18" s="46">
        <v>4</v>
      </c>
      <c r="B18" s="51" t="s">
        <v>16</v>
      </c>
      <c r="C18" s="38" t="s">
        <v>17</v>
      </c>
      <c r="D18" s="172">
        <v>4</v>
      </c>
      <c r="E18" s="54" t="s">
        <v>397</v>
      </c>
      <c r="F18" s="54" t="s">
        <v>397</v>
      </c>
      <c r="G18" s="54" t="s">
        <v>397</v>
      </c>
      <c r="H18" s="58" t="b">
        <f>OR(E18="MD",F18="MD",E18="D",F18="D",E18="PD",F18="PD")</f>
        <v>0</v>
      </c>
      <c r="I18" s="58" t="b">
        <f>OR(E18="MD",F18="MD",G18="MD",E18="D",F18="D",G18="D",E18="PD",F18="PD",G18="PD")</f>
        <v>0</v>
      </c>
      <c r="J18" s="195"/>
      <c r="K18" s="43" t="s">
        <v>16</v>
      </c>
      <c r="L18" s="40" t="s">
        <v>17</v>
      </c>
      <c r="M18" s="21">
        <v>2</v>
      </c>
      <c r="N18" s="21">
        <v>2</v>
      </c>
      <c r="O18" s="44"/>
      <c r="P18" s="21">
        <f>SUM(M18:O18)</f>
        <v>4</v>
      </c>
      <c r="Q18" s="21">
        <f>P18/3</f>
        <v>1.3333333333333333</v>
      </c>
      <c r="R18" s="14">
        <f t="shared" si="0"/>
        <v>2.5806035386526018E-4</v>
      </c>
      <c r="S18" s="71">
        <f t="shared" si="1"/>
        <v>-6.6363992535659708E-2</v>
      </c>
      <c r="T18" s="35"/>
      <c r="U18" s="15"/>
      <c r="V18" s="15"/>
      <c r="W18" s="15"/>
      <c r="X18" s="15"/>
      <c r="Y18" s="15"/>
      <c r="Z18" s="15"/>
      <c r="AA18" s="15"/>
      <c r="AB18" s="14">
        <f t="shared" si="2"/>
        <v>0</v>
      </c>
      <c r="AC18" s="71">
        <f t="shared" si="3"/>
        <v>0</v>
      </c>
      <c r="AD18" s="56"/>
      <c r="AE18" s="15"/>
      <c r="AF18" s="15"/>
      <c r="AG18" s="15"/>
      <c r="AH18" s="15"/>
      <c r="AI18" s="15"/>
      <c r="AJ18" s="15"/>
      <c r="AK18" s="15"/>
      <c r="AL18" s="14">
        <f t="shared" si="4"/>
        <v>0</v>
      </c>
      <c r="AM18" s="71">
        <f t="shared" si="5"/>
        <v>0</v>
      </c>
      <c r="AN18" s="59"/>
      <c r="AO18" s="18" t="s">
        <v>16</v>
      </c>
      <c r="AP18" s="22" t="s">
        <v>17</v>
      </c>
      <c r="AQ18" s="19">
        <v>2</v>
      </c>
      <c r="AR18" s="19"/>
      <c r="AS18" s="19">
        <v>1</v>
      </c>
      <c r="AT18" s="19">
        <f>SUM(AQ18:AS18)</f>
        <v>3</v>
      </c>
      <c r="AU18" s="19">
        <f>AT18/3</f>
        <v>1</v>
      </c>
      <c r="AV18" s="14">
        <f t="shared" si="6"/>
        <v>1.0850694444444444E-4</v>
      </c>
      <c r="AW18" s="71">
        <f t="shared" si="7"/>
        <v>-4.754529366112329E-2</v>
      </c>
      <c r="AX18" s="71"/>
      <c r="AY18" s="15"/>
      <c r="AZ18" s="15"/>
      <c r="BA18" s="15"/>
      <c r="BB18" s="15"/>
      <c r="BC18" s="15"/>
      <c r="BD18" s="15"/>
      <c r="BE18" s="15"/>
      <c r="BF18" s="14">
        <f t="shared" si="8"/>
        <v>0</v>
      </c>
      <c r="BG18" s="71">
        <f t="shared" si="9"/>
        <v>0</v>
      </c>
      <c r="BH18" s="56"/>
      <c r="BI18" s="15"/>
      <c r="BJ18" s="15"/>
      <c r="BK18" s="15"/>
      <c r="BL18" s="15"/>
      <c r="BM18" s="15"/>
      <c r="BN18" s="15"/>
      <c r="BO18" s="15"/>
      <c r="BP18" s="14">
        <f t="shared" si="10"/>
        <v>0</v>
      </c>
      <c r="BQ18" s="71">
        <f t="shared" si="11"/>
        <v>0</v>
      </c>
      <c r="BR18" s="56"/>
      <c r="BS18" s="15"/>
      <c r="BT18" s="15"/>
      <c r="BU18" s="15"/>
      <c r="BV18" s="15"/>
      <c r="BW18" s="15"/>
      <c r="BX18" s="15"/>
      <c r="BY18" s="15"/>
      <c r="BZ18" s="14">
        <f t="shared" si="12"/>
        <v>0</v>
      </c>
      <c r="CA18" s="71">
        <f t="shared" si="13"/>
        <v>0</v>
      </c>
      <c r="CB18" s="56"/>
      <c r="CC18" s="15"/>
      <c r="CD18" s="15"/>
      <c r="CE18" s="15"/>
      <c r="CF18" s="15"/>
      <c r="CG18" s="15"/>
      <c r="CH18" s="15"/>
      <c r="CI18" s="15"/>
      <c r="CJ18" s="14">
        <f t="shared" si="14"/>
        <v>0</v>
      </c>
      <c r="CK18" s="71">
        <f t="shared" si="15"/>
        <v>0</v>
      </c>
      <c r="CL18" s="2"/>
      <c r="CM18" s="18" t="s">
        <v>16</v>
      </c>
      <c r="CN18" s="22" t="s">
        <v>17</v>
      </c>
      <c r="CO18" s="19">
        <v>3</v>
      </c>
      <c r="CP18" s="19">
        <v>1</v>
      </c>
      <c r="CQ18" s="19">
        <v>2</v>
      </c>
      <c r="CR18" s="86">
        <f t="shared" ref="CR18" si="38">SUM(CO18:CQ18)</f>
        <v>6</v>
      </c>
      <c r="CS18" s="86">
        <f t="shared" ref="CS18" si="39">CR18/3</f>
        <v>2</v>
      </c>
      <c r="CT18" s="14">
        <f t="shared" si="16"/>
        <v>5.0122521719759411E-4</v>
      </c>
      <c r="CU18" s="71">
        <f t="shared" si="17"/>
        <v>-8.5057332342152264E-2</v>
      </c>
      <c r="CV18" s="56"/>
      <c r="CW18" s="15"/>
      <c r="CX18" s="15"/>
      <c r="CY18" s="15"/>
      <c r="CZ18" s="15"/>
      <c r="DA18" s="15"/>
      <c r="DB18" s="15"/>
      <c r="DC18" s="15"/>
      <c r="DD18" s="14">
        <f t="shared" si="18"/>
        <v>0</v>
      </c>
      <c r="DE18" s="71">
        <f t="shared" si="19"/>
        <v>0</v>
      </c>
      <c r="DF18" s="56"/>
      <c r="DG18" s="15"/>
      <c r="DH18" s="15"/>
      <c r="DI18" s="15"/>
      <c r="DJ18" s="15"/>
      <c r="DK18" s="15"/>
      <c r="DL18" s="15"/>
      <c r="DM18" s="15"/>
      <c r="DN18" s="14">
        <f t="shared" si="20"/>
        <v>0</v>
      </c>
      <c r="DO18" s="71">
        <f t="shared" si="21"/>
        <v>0</v>
      </c>
      <c r="DP18" s="2"/>
      <c r="DQ18" s="15"/>
      <c r="DR18" s="15"/>
      <c r="DS18" s="15"/>
      <c r="DT18" s="15"/>
      <c r="DU18" s="15"/>
      <c r="DV18" s="15"/>
      <c r="DW18" s="15"/>
      <c r="DX18" s="14">
        <f t="shared" si="22"/>
        <v>0</v>
      </c>
      <c r="DY18" s="71">
        <f t="shared" si="23"/>
        <v>0</v>
      </c>
      <c r="DZ18" s="56"/>
      <c r="EA18" s="15"/>
      <c r="EB18" s="15"/>
      <c r="EC18" s="15"/>
      <c r="ED18" s="15"/>
      <c r="EE18" s="15"/>
      <c r="EF18" s="15"/>
      <c r="EG18" s="15"/>
      <c r="EH18" s="14">
        <f t="shared" si="24"/>
        <v>0</v>
      </c>
      <c r="EI18" s="71">
        <f t="shared" si="25"/>
        <v>0</v>
      </c>
      <c r="EJ18" s="56"/>
      <c r="EK18" s="15"/>
      <c r="EL18" s="15"/>
      <c r="EM18" s="15"/>
      <c r="EN18" s="15"/>
      <c r="EO18" s="15"/>
      <c r="EP18" s="15"/>
      <c r="EQ18" s="15"/>
      <c r="ER18" s="14">
        <f t="shared" si="26"/>
        <v>0</v>
      </c>
      <c r="ES18" s="71">
        <f t="shared" si="27"/>
        <v>0</v>
      </c>
      <c r="ET18" s="56"/>
      <c r="EU18" s="15"/>
      <c r="EV18" s="15"/>
      <c r="EW18" s="15"/>
      <c r="EX18" s="15"/>
      <c r="EY18" s="15"/>
      <c r="EZ18" s="15"/>
      <c r="FA18" s="15"/>
      <c r="FB18" s="14">
        <f t="shared" si="28"/>
        <v>0</v>
      </c>
      <c r="FC18" s="71">
        <f t="shared" si="29"/>
        <v>0</v>
      </c>
      <c r="FD18" s="56"/>
      <c r="FE18" s="15"/>
      <c r="FF18" s="15"/>
      <c r="FG18" s="15"/>
      <c r="FH18" s="15"/>
      <c r="FI18" s="15"/>
      <c r="FJ18" s="15"/>
      <c r="FK18" s="15"/>
      <c r="FL18" s="14">
        <f t="shared" si="30"/>
        <v>0</v>
      </c>
      <c r="FM18" s="71">
        <f t="shared" si="31"/>
        <v>0</v>
      </c>
      <c r="FN18" s="56"/>
      <c r="FO18" s="15"/>
      <c r="FP18" s="15"/>
      <c r="FQ18" s="15"/>
      <c r="FR18" s="15"/>
      <c r="FS18" s="15"/>
      <c r="FT18" s="15"/>
      <c r="FU18" s="15"/>
      <c r="FV18" s="14">
        <f t="shared" si="32"/>
        <v>0</v>
      </c>
      <c r="FW18" s="71">
        <f t="shared" si="33"/>
        <v>0</v>
      </c>
      <c r="FX18" s="56"/>
      <c r="FY18" s="15"/>
      <c r="FZ18" s="15"/>
      <c r="GA18" s="15"/>
      <c r="GB18" s="15"/>
      <c r="GC18" s="15"/>
      <c r="GD18" s="15"/>
      <c r="GE18" s="15"/>
      <c r="GF18" s="14">
        <f t="shared" si="34"/>
        <v>0</v>
      </c>
      <c r="GG18" s="71">
        <f t="shared" si="35"/>
        <v>0</v>
      </c>
      <c r="GH18" s="56"/>
      <c r="GI18" s="15"/>
      <c r="GJ18" s="15"/>
      <c r="GK18" s="15"/>
      <c r="GL18" s="15"/>
      <c r="GM18" s="15"/>
      <c r="GN18" s="15"/>
      <c r="GO18" s="15"/>
      <c r="GP18" s="14">
        <f t="shared" si="36"/>
        <v>0</v>
      </c>
      <c r="GQ18" s="71">
        <f t="shared" si="37"/>
        <v>0</v>
      </c>
    </row>
    <row r="19" spans="1:199" s="199" customFormat="1" x14ac:dyDescent="0.25">
      <c r="A19" s="46"/>
      <c r="B19" s="30" t="s">
        <v>279</v>
      </c>
      <c r="C19" s="38"/>
      <c r="D19" s="35"/>
      <c r="E19" s="54"/>
      <c r="F19" s="54"/>
      <c r="G19" s="54"/>
      <c r="H19" s="58"/>
      <c r="I19" s="58"/>
      <c r="J19" s="54"/>
      <c r="K19" s="15"/>
      <c r="L19" s="15"/>
      <c r="M19" s="15"/>
      <c r="N19" s="15"/>
      <c r="O19" s="15"/>
      <c r="P19" s="15"/>
      <c r="Q19" s="15"/>
      <c r="R19" s="14">
        <f t="shared" si="0"/>
        <v>0</v>
      </c>
      <c r="S19" s="71">
        <f t="shared" si="1"/>
        <v>0</v>
      </c>
      <c r="T19" s="71"/>
      <c r="U19" s="30" t="s">
        <v>214</v>
      </c>
      <c r="V19" s="22"/>
      <c r="W19" s="19"/>
      <c r="X19" s="19"/>
      <c r="Y19" s="19"/>
      <c r="Z19" s="19"/>
      <c r="AA19" s="19"/>
      <c r="AB19" s="14">
        <f t="shared" si="2"/>
        <v>0</v>
      </c>
      <c r="AC19" s="71">
        <f t="shared" si="3"/>
        <v>0</v>
      </c>
      <c r="AD19" s="71"/>
      <c r="AE19" s="30" t="s">
        <v>214</v>
      </c>
      <c r="AF19" s="9"/>
      <c r="AG19" s="10"/>
      <c r="AH19" s="10"/>
      <c r="AI19" s="10"/>
      <c r="AJ19" s="19">
        <f>SUM(AG19:AI19)</f>
        <v>0</v>
      </c>
      <c r="AK19" s="19">
        <f>AJ19/3</f>
        <v>0</v>
      </c>
      <c r="AL19" s="14">
        <f t="shared" si="4"/>
        <v>0</v>
      </c>
      <c r="AM19" s="71">
        <f t="shared" si="5"/>
        <v>0</v>
      </c>
      <c r="AN19" s="59"/>
      <c r="AO19" s="15"/>
      <c r="AP19" s="15"/>
      <c r="AQ19" s="15"/>
      <c r="AR19" s="15"/>
      <c r="AS19" s="15"/>
      <c r="AT19" s="15"/>
      <c r="AU19" s="15"/>
      <c r="AV19" s="14">
        <f t="shared" si="6"/>
        <v>0</v>
      </c>
      <c r="AW19" s="71">
        <f t="shared" si="7"/>
        <v>0</v>
      </c>
      <c r="AX19" s="56"/>
      <c r="AY19" s="15"/>
      <c r="AZ19" s="15"/>
      <c r="BA19" s="15"/>
      <c r="BB19" s="15"/>
      <c r="BC19" s="15"/>
      <c r="BD19" s="15"/>
      <c r="BE19" s="15"/>
      <c r="BF19" s="14">
        <f t="shared" si="8"/>
        <v>0</v>
      </c>
      <c r="BG19" s="71">
        <f t="shared" si="9"/>
        <v>0</v>
      </c>
      <c r="BH19" s="56"/>
      <c r="BI19" s="15"/>
      <c r="BJ19" s="15"/>
      <c r="BK19" s="15"/>
      <c r="BL19" s="15"/>
      <c r="BM19" s="15"/>
      <c r="BN19" s="15"/>
      <c r="BO19" s="15"/>
      <c r="BP19" s="14">
        <f t="shared" si="10"/>
        <v>0</v>
      </c>
      <c r="BQ19" s="71">
        <f t="shared" si="11"/>
        <v>0</v>
      </c>
      <c r="BR19" s="56"/>
      <c r="BS19" s="30" t="s">
        <v>214</v>
      </c>
      <c r="BT19" s="22"/>
      <c r="BU19" s="19"/>
      <c r="BV19" s="19"/>
      <c r="BW19" s="19"/>
      <c r="BX19" s="19">
        <f>SUM(BU19:BW19)</f>
        <v>0</v>
      </c>
      <c r="BY19" s="19">
        <f>BX19/3</f>
        <v>0</v>
      </c>
      <c r="BZ19" s="14">
        <f t="shared" si="12"/>
        <v>0</v>
      </c>
      <c r="CA19" s="71">
        <f t="shared" si="13"/>
        <v>0</v>
      </c>
      <c r="CB19" s="56"/>
      <c r="CC19" s="15"/>
      <c r="CD19" s="15"/>
      <c r="CE19" s="15"/>
      <c r="CF19" s="15"/>
      <c r="CG19" s="15"/>
      <c r="CH19" s="15"/>
      <c r="CI19" s="15"/>
      <c r="CJ19" s="14">
        <f t="shared" si="14"/>
        <v>0</v>
      </c>
      <c r="CK19" s="71">
        <f t="shared" si="15"/>
        <v>0</v>
      </c>
      <c r="CL19" s="2"/>
      <c r="CM19" s="15"/>
      <c r="CN19" s="15"/>
      <c r="CO19" s="15"/>
      <c r="CP19" s="15"/>
      <c r="CQ19" s="15"/>
      <c r="CR19" s="15"/>
      <c r="CS19" s="15"/>
      <c r="CT19" s="14">
        <f t="shared" si="16"/>
        <v>0</v>
      </c>
      <c r="CU19" s="71">
        <f t="shared" si="17"/>
        <v>0</v>
      </c>
      <c r="CV19" s="56"/>
      <c r="CW19" s="15"/>
      <c r="CX19" s="15"/>
      <c r="CY19" s="15"/>
      <c r="CZ19" s="15"/>
      <c r="DA19" s="15"/>
      <c r="DB19" s="15"/>
      <c r="DC19" s="15"/>
      <c r="DD19" s="14">
        <f t="shared" si="18"/>
        <v>0</v>
      </c>
      <c r="DE19" s="71">
        <f t="shared" si="19"/>
        <v>0</v>
      </c>
      <c r="DF19" s="56"/>
      <c r="DG19" s="15"/>
      <c r="DH19" s="15"/>
      <c r="DI19" s="15"/>
      <c r="DJ19" s="15"/>
      <c r="DK19" s="15"/>
      <c r="DL19" s="15"/>
      <c r="DM19" s="15"/>
      <c r="DN19" s="14">
        <f t="shared" si="20"/>
        <v>0</v>
      </c>
      <c r="DO19" s="71">
        <f t="shared" si="21"/>
        <v>0</v>
      </c>
      <c r="DP19" s="2"/>
      <c r="DQ19" s="15"/>
      <c r="DR19" s="15"/>
      <c r="DS19" s="15"/>
      <c r="DT19" s="15"/>
      <c r="DU19" s="15"/>
      <c r="DV19" s="15"/>
      <c r="DW19" s="15"/>
      <c r="DX19" s="14">
        <f t="shared" si="22"/>
        <v>0</v>
      </c>
      <c r="DY19" s="71">
        <f t="shared" si="23"/>
        <v>0</v>
      </c>
      <c r="DZ19" s="56"/>
      <c r="EA19" s="15"/>
      <c r="EB19" s="15"/>
      <c r="EC19" s="15"/>
      <c r="ED19" s="15"/>
      <c r="EE19" s="15"/>
      <c r="EF19" s="15"/>
      <c r="EG19" s="15"/>
      <c r="EH19" s="14">
        <f t="shared" si="24"/>
        <v>0</v>
      </c>
      <c r="EI19" s="71">
        <f t="shared" si="25"/>
        <v>0</v>
      </c>
      <c r="EJ19" s="56"/>
      <c r="EK19" s="15"/>
      <c r="EL19" s="15"/>
      <c r="EM19" s="15"/>
      <c r="EN19" s="15"/>
      <c r="EO19" s="15"/>
      <c r="EP19" s="15"/>
      <c r="EQ19" s="15"/>
      <c r="ER19" s="14">
        <f t="shared" si="26"/>
        <v>0</v>
      </c>
      <c r="ES19" s="71">
        <f t="shared" si="27"/>
        <v>0</v>
      </c>
      <c r="ET19" s="56"/>
      <c r="EU19" s="15"/>
      <c r="EV19" s="15"/>
      <c r="EW19" s="15"/>
      <c r="EX19" s="15"/>
      <c r="EY19" s="15"/>
      <c r="EZ19" s="15"/>
      <c r="FA19" s="15"/>
      <c r="FB19" s="14">
        <f t="shared" si="28"/>
        <v>0</v>
      </c>
      <c r="FC19" s="71">
        <f t="shared" si="29"/>
        <v>0</v>
      </c>
      <c r="FD19" s="56"/>
      <c r="FE19" s="15"/>
      <c r="FF19" s="15"/>
      <c r="FG19" s="15"/>
      <c r="FH19" s="15"/>
      <c r="FI19" s="15"/>
      <c r="FJ19" s="15"/>
      <c r="FK19" s="15"/>
      <c r="FL19" s="14">
        <f t="shared" si="30"/>
        <v>0</v>
      </c>
      <c r="FM19" s="71">
        <f t="shared" si="31"/>
        <v>0</v>
      </c>
      <c r="FN19" s="56"/>
      <c r="FO19" s="15"/>
      <c r="FP19" s="15"/>
      <c r="FQ19" s="15"/>
      <c r="FR19" s="15"/>
      <c r="FS19" s="15"/>
      <c r="FT19" s="15"/>
      <c r="FU19" s="15"/>
      <c r="FV19" s="14">
        <f t="shared" si="32"/>
        <v>0</v>
      </c>
      <c r="FW19" s="71">
        <f t="shared" si="33"/>
        <v>0</v>
      </c>
      <c r="FX19" s="56"/>
      <c r="FY19" s="15"/>
      <c r="FZ19" s="15"/>
      <c r="GA19" s="15"/>
      <c r="GB19" s="15"/>
      <c r="GC19" s="15"/>
      <c r="GD19" s="15"/>
      <c r="GE19" s="15"/>
      <c r="GF19" s="14">
        <f t="shared" si="34"/>
        <v>0</v>
      </c>
      <c r="GG19" s="71">
        <f t="shared" si="35"/>
        <v>0</v>
      </c>
      <c r="GH19" s="56"/>
      <c r="GI19" s="30" t="s">
        <v>279</v>
      </c>
      <c r="GJ19" s="22"/>
      <c r="GK19" s="19"/>
      <c r="GL19" s="19"/>
      <c r="GM19" s="19"/>
      <c r="GN19" s="19"/>
      <c r="GO19" s="19"/>
      <c r="GP19" s="14">
        <f t="shared" si="36"/>
        <v>0</v>
      </c>
      <c r="GQ19" s="71">
        <f t="shared" si="37"/>
        <v>0</v>
      </c>
    </row>
    <row r="20" spans="1:199" s="199" customFormat="1" x14ac:dyDescent="0.25">
      <c r="A20" s="46">
        <v>5</v>
      </c>
      <c r="B20" s="22" t="s">
        <v>215</v>
      </c>
      <c r="C20" s="22" t="s">
        <v>218</v>
      </c>
      <c r="D20" s="35">
        <v>5</v>
      </c>
      <c r="E20" s="34" t="s">
        <v>394</v>
      </c>
      <c r="F20" s="34" t="s">
        <v>396</v>
      </c>
      <c r="G20" s="34" t="s">
        <v>394</v>
      </c>
      <c r="H20" s="58" t="b">
        <f>OR(E20="MD",F20="MD",E20="D",F20="D",E20="PD",F20="PD")</f>
        <v>1</v>
      </c>
      <c r="I20" s="58" t="b">
        <f>OR(E20="MD",F20="MD",G20="MD",E20="D",F20="D",G20="D",E20="PD",F20="PD",G20="PD")</f>
        <v>1</v>
      </c>
      <c r="J20" s="54"/>
      <c r="K20" s="15"/>
      <c r="L20" s="15"/>
      <c r="M20" s="15"/>
      <c r="N20" s="15"/>
      <c r="O20" s="15"/>
      <c r="P20" s="15"/>
      <c r="Q20" s="15"/>
      <c r="R20" s="14">
        <f t="shared" si="0"/>
        <v>0</v>
      </c>
      <c r="S20" s="71">
        <f t="shared" si="1"/>
        <v>0</v>
      </c>
      <c r="T20" s="71"/>
      <c r="U20" s="22" t="s">
        <v>215</v>
      </c>
      <c r="V20" s="22" t="s">
        <v>218</v>
      </c>
      <c r="W20" s="19"/>
      <c r="X20" s="19">
        <v>2</v>
      </c>
      <c r="Y20" s="19">
        <v>6</v>
      </c>
      <c r="Z20" s="19">
        <f>SUM(W20:Y20)</f>
        <v>8</v>
      </c>
      <c r="AA20" s="19">
        <f>Z20/3</f>
        <v>2.6666666666666665</v>
      </c>
      <c r="AB20" s="14">
        <f t="shared" si="2"/>
        <v>7.2068825728570786E-4</v>
      </c>
      <c r="AC20" s="71">
        <f t="shared" si="3"/>
        <v>-9.7118173015451503E-2</v>
      </c>
      <c r="AD20" s="71"/>
      <c r="AE20" s="22" t="s">
        <v>215</v>
      </c>
      <c r="AF20" s="22" t="s">
        <v>218</v>
      </c>
      <c r="AG20" s="10">
        <v>4</v>
      </c>
      <c r="AH20" s="10">
        <v>2</v>
      </c>
      <c r="AI20" s="10">
        <v>4</v>
      </c>
      <c r="AJ20" s="19">
        <f>SUM(AG20:AI20)</f>
        <v>10</v>
      </c>
      <c r="AK20" s="19">
        <f>AJ20/3</f>
        <v>3.3333333333333335</v>
      </c>
      <c r="AL20" s="14">
        <f t="shared" si="4"/>
        <v>1.1260754020089186E-3</v>
      </c>
      <c r="AM20" s="71">
        <f t="shared" si="5"/>
        <v>-0.11390967763460935</v>
      </c>
      <c r="AN20" s="59"/>
      <c r="AO20" s="15"/>
      <c r="AP20" s="15"/>
      <c r="AQ20" s="15"/>
      <c r="AR20" s="15"/>
      <c r="AS20" s="15"/>
      <c r="AT20" s="15"/>
      <c r="AU20" s="15"/>
      <c r="AV20" s="14">
        <f t="shared" si="6"/>
        <v>0</v>
      </c>
      <c r="AW20" s="71">
        <f t="shared" si="7"/>
        <v>0</v>
      </c>
      <c r="AX20" s="56"/>
      <c r="AY20" s="15"/>
      <c r="AZ20" s="15"/>
      <c r="BA20" s="15"/>
      <c r="BB20" s="15"/>
      <c r="BC20" s="15"/>
      <c r="BD20" s="15"/>
      <c r="BE20" s="15"/>
      <c r="BF20" s="14">
        <f t="shared" si="8"/>
        <v>0</v>
      </c>
      <c r="BG20" s="71">
        <f t="shared" si="9"/>
        <v>0</v>
      </c>
      <c r="BH20" s="56"/>
      <c r="BI20" s="15"/>
      <c r="BJ20" s="15"/>
      <c r="BK20" s="15"/>
      <c r="BL20" s="15"/>
      <c r="BM20" s="15"/>
      <c r="BN20" s="15"/>
      <c r="BO20" s="15"/>
      <c r="BP20" s="14">
        <f t="shared" si="10"/>
        <v>0</v>
      </c>
      <c r="BQ20" s="71">
        <f t="shared" si="11"/>
        <v>0</v>
      </c>
      <c r="BR20" s="56"/>
      <c r="BS20" s="22" t="s">
        <v>215</v>
      </c>
      <c r="BT20" s="22" t="s">
        <v>218</v>
      </c>
      <c r="BU20" s="19"/>
      <c r="BV20" s="19">
        <v>2</v>
      </c>
      <c r="BW20" s="19">
        <v>3</v>
      </c>
      <c r="BX20" s="19">
        <f>SUM(BU20:BW20)</f>
        <v>5</v>
      </c>
      <c r="BY20" s="19">
        <f>BX20/3</f>
        <v>1.6666666666666667</v>
      </c>
      <c r="BZ20" s="14">
        <f t="shared" si="12"/>
        <v>2.8341779183530024E-4</v>
      </c>
      <c r="CA20" s="71">
        <f t="shared" si="13"/>
        <v>-6.8759162060077428E-2</v>
      </c>
      <c r="CB20" s="56"/>
      <c r="CC20" s="15"/>
      <c r="CD20" s="15"/>
      <c r="CE20" s="15"/>
      <c r="CF20" s="15"/>
      <c r="CG20" s="15"/>
      <c r="CH20" s="15"/>
      <c r="CI20" s="15"/>
      <c r="CJ20" s="14">
        <f t="shared" si="14"/>
        <v>0</v>
      </c>
      <c r="CK20" s="71">
        <f t="shared" si="15"/>
        <v>0</v>
      </c>
      <c r="CL20" s="23"/>
      <c r="CM20" s="15"/>
      <c r="CN20" s="15"/>
      <c r="CO20" s="15"/>
      <c r="CP20" s="15"/>
      <c r="CQ20" s="15"/>
      <c r="CR20" s="15"/>
      <c r="CS20" s="15"/>
      <c r="CT20" s="14">
        <f t="shared" si="16"/>
        <v>0</v>
      </c>
      <c r="CU20" s="71">
        <f t="shared" si="17"/>
        <v>0</v>
      </c>
      <c r="CV20" s="56"/>
      <c r="CW20" s="15"/>
      <c r="CX20" s="15"/>
      <c r="CY20" s="15"/>
      <c r="CZ20" s="15"/>
      <c r="DA20" s="15"/>
      <c r="DB20" s="15"/>
      <c r="DC20" s="15"/>
      <c r="DD20" s="14">
        <f t="shared" si="18"/>
        <v>0</v>
      </c>
      <c r="DE20" s="71">
        <f t="shared" si="19"/>
        <v>0</v>
      </c>
      <c r="DF20" s="56"/>
      <c r="DG20" s="15"/>
      <c r="DH20" s="15"/>
      <c r="DI20" s="15"/>
      <c r="DJ20" s="15"/>
      <c r="DK20" s="15"/>
      <c r="DL20" s="15"/>
      <c r="DM20" s="15"/>
      <c r="DN20" s="14">
        <f t="shared" si="20"/>
        <v>0</v>
      </c>
      <c r="DO20" s="71">
        <f t="shared" si="21"/>
        <v>0</v>
      </c>
      <c r="DP20" s="2"/>
      <c r="DQ20" s="15"/>
      <c r="DR20" s="15"/>
      <c r="DS20" s="15"/>
      <c r="DT20" s="15"/>
      <c r="DU20" s="15"/>
      <c r="DV20" s="15"/>
      <c r="DW20" s="15"/>
      <c r="DX20" s="14">
        <f t="shared" si="22"/>
        <v>0</v>
      </c>
      <c r="DY20" s="71">
        <f t="shared" si="23"/>
        <v>0</v>
      </c>
      <c r="DZ20" s="56"/>
      <c r="EA20" s="15"/>
      <c r="EB20" s="15"/>
      <c r="EC20" s="15"/>
      <c r="ED20" s="15"/>
      <c r="EE20" s="15"/>
      <c r="EF20" s="15"/>
      <c r="EG20" s="15"/>
      <c r="EH20" s="14">
        <f t="shared" si="24"/>
        <v>0</v>
      </c>
      <c r="EI20" s="71">
        <f t="shared" si="25"/>
        <v>0</v>
      </c>
      <c r="EJ20" s="56"/>
      <c r="EK20" s="15"/>
      <c r="EL20" s="15"/>
      <c r="EM20" s="15"/>
      <c r="EN20" s="15"/>
      <c r="EO20" s="15"/>
      <c r="EP20" s="15"/>
      <c r="EQ20" s="15"/>
      <c r="ER20" s="14">
        <f t="shared" si="26"/>
        <v>0</v>
      </c>
      <c r="ES20" s="71">
        <f t="shared" si="27"/>
        <v>0</v>
      </c>
      <c r="ET20" s="56"/>
      <c r="EU20" s="15"/>
      <c r="EV20" s="15"/>
      <c r="EW20" s="15"/>
      <c r="EX20" s="15"/>
      <c r="EY20" s="15"/>
      <c r="EZ20" s="15"/>
      <c r="FA20" s="15"/>
      <c r="FB20" s="14">
        <f t="shared" si="28"/>
        <v>0</v>
      </c>
      <c r="FC20" s="71">
        <f t="shared" si="29"/>
        <v>0</v>
      </c>
      <c r="FD20" s="56"/>
      <c r="FE20" s="15"/>
      <c r="FF20" s="15"/>
      <c r="FG20" s="15"/>
      <c r="FH20" s="15"/>
      <c r="FI20" s="15"/>
      <c r="FJ20" s="15"/>
      <c r="FK20" s="15"/>
      <c r="FL20" s="14">
        <f t="shared" si="30"/>
        <v>0</v>
      </c>
      <c r="FM20" s="71">
        <f t="shared" si="31"/>
        <v>0</v>
      </c>
      <c r="FN20" s="56"/>
      <c r="FO20" s="15"/>
      <c r="FP20" s="15"/>
      <c r="FQ20" s="15"/>
      <c r="FR20" s="15"/>
      <c r="FS20" s="15"/>
      <c r="FT20" s="15"/>
      <c r="FU20" s="15"/>
      <c r="FV20" s="14">
        <f t="shared" si="32"/>
        <v>0</v>
      </c>
      <c r="FW20" s="71">
        <f t="shared" si="33"/>
        <v>0</v>
      </c>
      <c r="FX20" s="56"/>
      <c r="FY20" s="15"/>
      <c r="FZ20" s="15"/>
      <c r="GA20" s="15"/>
      <c r="GB20" s="15"/>
      <c r="GC20" s="15"/>
      <c r="GD20" s="15"/>
      <c r="GE20" s="15"/>
      <c r="GF20" s="14">
        <f t="shared" si="34"/>
        <v>0</v>
      </c>
      <c r="GG20" s="71">
        <f t="shared" si="35"/>
        <v>0</v>
      </c>
      <c r="GH20" s="56"/>
      <c r="GI20" s="22" t="s">
        <v>215</v>
      </c>
      <c r="GJ20" s="22" t="s">
        <v>218</v>
      </c>
      <c r="GK20" s="19">
        <v>2</v>
      </c>
      <c r="GL20" s="19"/>
      <c r="GM20" s="19">
        <v>3</v>
      </c>
      <c r="GN20" s="19">
        <f>SUM(GK20:GM20)</f>
        <v>5</v>
      </c>
      <c r="GO20" s="19">
        <f>GN20/3</f>
        <v>1.6666666666666667</v>
      </c>
      <c r="GP20" s="14">
        <f t="shared" si="36"/>
        <v>2.9120898321471423E-4</v>
      </c>
      <c r="GQ20" s="71">
        <f t="shared" si="37"/>
        <v>-6.9466462399026749E-2</v>
      </c>
    </row>
    <row r="21" spans="1:199" s="199" customFormat="1" x14ac:dyDescent="0.25">
      <c r="A21" s="46"/>
      <c r="B21" s="50" t="s">
        <v>18</v>
      </c>
      <c r="C21" s="22"/>
      <c r="D21" s="172"/>
      <c r="E21" s="34"/>
      <c r="F21" s="34"/>
      <c r="G21" s="34"/>
      <c r="H21" s="58"/>
      <c r="I21" s="58"/>
      <c r="J21" s="195"/>
      <c r="K21" s="30" t="s">
        <v>18</v>
      </c>
      <c r="L21" s="22"/>
      <c r="M21" s="20"/>
      <c r="N21" s="20"/>
      <c r="O21" s="20"/>
      <c r="P21" s="21">
        <f>SUM(M21:O21)</f>
        <v>0</v>
      </c>
      <c r="Q21" s="21">
        <f>P21/3</f>
        <v>0</v>
      </c>
      <c r="R21" s="14">
        <f t="shared" si="0"/>
        <v>0</v>
      </c>
      <c r="S21" s="71">
        <f t="shared" si="1"/>
        <v>0</v>
      </c>
      <c r="T21" s="71"/>
      <c r="U21" s="30" t="s">
        <v>18</v>
      </c>
      <c r="V21" s="22"/>
      <c r="W21" s="20"/>
      <c r="X21" s="20"/>
      <c r="Y21" s="20"/>
      <c r="Z21" s="19"/>
      <c r="AA21" s="19"/>
      <c r="AB21" s="14">
        <f t="shared" si="2"/>
        <v>0</v>
      </c>
      <c r="AC21" s="71">
        <f t="shared" si="3"/>
        <v>0</v>
      </c>
      <c r="AD21" s="71"/>
      <c r="AE21" s="30" t="s">
        <v>18</v>
      </c>
      <c r="AF21" s="22"/>
      <c r="AG21" s="19"/>
      <c r="AH21" s="19"/>
      <c r="AI21" s="19"/>
      <c r="AJ21" s="19"/>
      <c r="AK21" s="19"/>
      <c r="AL21" s="14">
        <f t="shared" si="4"/>
        <v>0</v>
      </c>
      <c r="AM21" s="71">
        <f t="shared" si="5"/>
        <v>0</v>
      </c>
      <c r="AN21" s="59"/>
      <c r="AO21" s="30" t="s">
        <v>18</v>
      </c>
      <c r="AP21" s="22"/>
      <c r="AQ21" s="19"/>
      <c r="AR21" s="19"/>
      <c r="AS21" s="19"/>
      <c r="AT21" s="19">
        <f>SUM(AQ21:AS21)</f>
        <v>0</v>
      </c>
      <c r="AU21" s="19">
        <f>AT21/3</f>
        <v>0</v>
      </c>
      <c r="AV21" s="14">
        <f t="shared" si="6"/>
        <v>0</v>
      </c>
      <c r="AW21" s="71">
        <f t="shared" si="7"/>
        <v>0</v>
      </c>
      <c r="AX21" s="71"/>
      <c r="AY21" s="30" t="s">
        <v>18</v>
      </c>
      <c r="AZ21" s="22"/>
      <c r="BA21" s="20"/>
      <c r="BB21" s="20"/>
      <c r="BC21" s="20"/>
      <c r="BD21" s="19">
        <f>SUM(BA21:BC21)</f>
        <v>0</v>
      </c>
      <c r="BE21" s="19">
        <f>BD21/3</f>
        <v>0</v>
      </c>
      <c r="BF21" s="14">
        <f t="shared" si="8"/>
        <v>0</v>
      </c>
      <c r="BG21" s="71">
        <f t="shared" si="9"/>
        <v>0</v>
      </c>
      <c r="BH21" s="56"/>
      <c r="BI21" s="30" t="s">
        <v>18</v>
      </c>
      <c r="BJ21" s="22"/>
      <c r="BK21" s="20"/>
      <c r="BL21" s="20"/>
      <c r="BM21" s="20"/>
      <c r="BN21" s="20"/>
      <c r="BO21" s="19"/>
      <c r="BP21" s="14">
        <f t="shared" si="10"/>
        <v>0</v>
      </c>
      <c r="BQ21" s="71">
        <f t="shared" si="11"/>
        <v>0</v>
      </c>
      <c r="BR21" s="56"/>
      <c r="BS21" s="30" t="s">
        <v>18</v>
      </c>
      <c r="BT21" s="22"/>
      <c r="BU21" s="19"/>
      <c r="BV21" s="19"/>
      <c r="BW21" s="19"/>
      <c r="BX21" s="19"/>
      <c r="BY21" s="77"/>
      <c r="BZ21" s="14">
        <f t="shared" si="12"/>
        <v>0</v>
      </c>
      <c r="CA21" s="71">
        <f t="shared" si="13"/>
        <v>0</v>
      </c>
      <c r="CB21" s="56"/>
      <c r="CC21" s="30" t="s">
        <v>18</v>
      </c>
      <c r="CD21" s="22"/>
      <c r="CE21" s="77"/>
      <c r="CF21" s="19"/>
      <c r="CG21" s="19"/>
      <c r="CH21" s="86"/>
      <c r="CI21" s="86"/>
      <c r="CJ21" s="14">
        <f t="shared" si="14"/>
        <v>0</v>
      </c>
      <c r="CK21" s="71">
        <f t="shared" si="15"/>
        <v>0</v>
      </c>
      <c r="CL21" s="2"/>
      <c r="CM21" s="30" t="s">
        <v>18</v>
      </c>
      <c r="CN21" s="22"/>
      <c r="CO21" s="19"/>
      <c r="CP21" s="19"/>
      <c r="CQ21" s="19"/>
      <c r="CR21" s="86">
        <f>SUM(CO21:CQ21)</f>
        <v>0</v>
      </c>
      <c r="CS21" s="86">
        <f>CR21/3</f>
        <v>0</v>
      </c>
      <c r="CT21" s="14">
        <f t="shared" si="16"/>
        <v>0</v>
      </c>
      <c r="CU21" s="71">
        <f t="shared" si="17"/>
        <v>0</v>
      </c>
      <c r="CV21" s="56"/>
      <c r="CW21" s="30" t="s">
        <v>18</v>
      </c>
      <c r="CX21" s="22"/>
      <c r="CY21" s="19"/>
      <c r="CZ21" s="19"/>
      <c r="DA21" s="19"/>
      <c r="DB21" s="19"/>
      <c r="DC21" s="19"/>
      <c r="DD21" s="14">
        <f t="shared" si="18"/>
        <v>0</v>
      </c>
      <c r="DE21" s="71">
        <f t="shared" si="19"/>
        <v>0</v>
      </c>
      <c r="DF21" s="56"/>
      <c r="DG21" s="30" t="s">
        <v>18</v>
      </c>
      <c r="DH21" s="22"/>
      <c r="DI21" s="20"/>
      <c r="DJ21" s="20"/>
      <c r="DK21" s="20"/>
      <c r="DL21" s="86"/>
      <c r="DM21" s="86"/>
      <c r="DN21" s="14">
        <f t="shared" si="20"/>
        <v>0</v>
      </c>
      <c r="DO21" s="71">
        <f t="shared" si="21"/>
        <v>0</v>
      </c>
      <c r="DP21" s="2"/>
      <c r="DQ21" s="30" t="s">
        <v>18</v>
      </c>
      <c r="DR21" s="22"/>
      <c r="DS21" s="20"/>
      <c r="DT21" s="20"/>
      <c r="DU21" s="20"/>
      <c r="DV21" s="20"/>
      <c r="DW21" s="19"/>
      <c r="DX21" s="14">
        <f t="shared" si="22"/>
        <v>0</v>
      </c>
      <c r="DY21" s="71">
        <f t="shared" si="23"/>
        <v>0</v>
      </c>
      <c r="DZ21" s="56"/>
      <c r="EA21" s="30" t="s">
        <v>18</v>
      </c>
      <c r="EB21" s="22"/>
      <c r="EC21" s="19"/>
      <c r="ED21" s="19"/>
      <c r="EE21" s="19"/>
      <c r="EF21" s="86"/>
      <c r="EG21" s="86"/>
      <c r="EH21" s="14">
        <f t="shared" si="24"/>
        <v>0</v>
      </c>
      <c r="EI21" s="71">
        <f t="shared" si="25"/>
        <v>0</v>
      </c>
      <c r="EJ21" s="56"/>
      <c r="EK21" s="30" t="s">
        <v>18</v>
      </c>
      <c r="EL21" s="22"/>
      <c r="EM21" s="19"/>
      <c r="EN21" s="19"/>
      <c r="EO21" s="19"/>
      <c r="EP21" s="19"/>
      <c r="EQ21" s="86"/>
      <c r="ER21" s="14">
        <f t="shared" si="26"/>
        <v>0</v>
      </c>
      <c r="ES21" s="71">
        <f t="shared" si="27"/>
        <v>0</v>
      </c>
      <c r="ET21" s="56"/>
      <c r="EU21" s="15"/>
      <c r="EV21" s="15"/>
      <c r="EW21" s="15"/>
      <c r="EX21" s="15"/>
      <c r="EY21" s="15"/>
      <c r="EZ21" s="15"/>
      <c r="FA21" s="15"/>
      <c r="FB21" s="14">
        <f t="shared" si="28"/>
        <v>0</v>
      </c>
      <c r="FC21" s="71">
        <f t="shared" si="29"/>
        <v>0</v>
      </c>
      <c r="FD21" s="56"/>
      <c r="FE21" s="30" t="s">
        <v>18</v>
      </c>
      <c r="FF21" s="22"/>
      <c r="FG21" s="19"/>
      <c r="FH21" s="19"/>
      <c r="FI21" s="19"/>
      <c r="FJ21" s="19"/>
      <c r="FK21" s="86"/>
      <c r="FL21" s="14">
        <f t="shared" si="30"/>
        <v>0</v>
      </c>
      <c r="FM21" s="71">
        <f t="shared" si="31"/>
        <v>0</v>
      </c>
      <c r="FN21" s="56"/>
      <c r="FO21" s="30" t="s">
        <v>18</v>
      </c>
      <c r="FP21" s="22"/>
      <c r="FQ21" s="19"/>
      <c r="FR21" s="19"/>
      <c r="FS21" s="19"/>
      <c r="FT21" s="19"/>
      <c r="FU21" s="86"/>
      <c r="FV21" s="14">
        <f t="shared" si="32"/>
        <v>0</v>
      </c>
      <c r="FW21" s="71">
        <f t="shared" si="33"/>
        <v>0</v>
      </c>
      <c r="FX21" s="56"/>
      <c r="FY21" s="87" t="s">
        <v>18</v>
      </c>
      <c r="FZ21" s="89"/>
      <c r="GA21" s="88"/>
      <c r="GB21" s="88"/>
      <c r="GC21" s="88"/>
      <c r="GD21" s="88"/>
      <c r="GE21" s="111"/>
      <c r="GF21" s="14">
        <f t="shared" si="34"/>
        <v>0</v>
      </c>
      <c r="GG21" s="71">
        <f t="shared" si="35"/>
        <v>0</v>
      </c>
      <c r="GH21" s="56"/>
      <c r="GI21" s="30" t="s">
        <v>18</v>
      </c>
      <c r="GJ21" s="22"/>
      <c r="GK21" s="20"/>
      <c r="GL21" s="20"/>
      <c r="GM21" s="20"/>
      <c r="GN21" s="20"/>
      <c r="GO21" s="19"/>
      <c r="GP21" s="14">
        <f t="shared" si="36"/>
        <v>0</v>
      </c>
      <c r="GQ21" s="71">
        <f t="shared" si="37"/>
        <v>0</v>
      </c>
    </row>
    <row r="22" spans="1:199" x14ac:dyDescent="0.25">
      <c r="A22" s="46">
        <v>6</v>
      </c>
      <c r="B22" s="51" t="s">
        <v>19</v>
      </c>
      <c r="C22" s="38" t="s">
        <v>20</v>
      </c>
      <c r="D22" s="35">
        <v>6</v>
      </c>
      <c r="E22" s="54" t="s">
        <v>397</v>
      </c>
      <c r="F22" s="54" t="s">
        <v>397</v>
      </c>
      <c r="G22" s="54" t="s">
        <v>394</v>
      </c>
      <c r="H22" s="58" t="b">
        <f t="shared" ref="H22:H43" si="40">OR(E22="MD",F22="MD",E22="D",F22="D",E22="PD",F22="PD")</f>
        <v>0</v>
      </c>
      <c r="I22" s="58" t="b">
        <f t="shared" ref="I22:I43" si="41">OR(E22="MD",F22="MD",G22="MD",E22="D",F22="D",G22="D",E22="PD",F22="PD",G22="PD")</f>
        <v>1</v>
      </c>
      <c r="J22" s="54"/>
      <c r="R22" s="14">
        <f t="shared" si="0"/>
        <v>0</v>
      </c>
      <c r="S22" s="71">
        <f t="shared" si="1"/>
        <v>0</v>
      </c>
      <c r="T22" s="71"/>
      <c r="U22" s="18" t="s">
        <v>19</v>
      </c>
      <c r="V22" s="22" t="s">
        <v>20</v>
      </c>
      <c r="W22" s="19">
        <v>3</v>
      </c>
      <c r="X22" s="19">
        <v>1</v>
      </c>
      <c r="Y22" s="19">
        <v>1</v>
      </c>
      <c r="Z22" s="19">
        <f>SUM(W22:Y22)</f>
        <v>5</v>
      </c>
      <c r="AA22" s="19">
        <f>Z22/3</f>
        <v>1.6666666666666667</v>
      </c>
      <c r="AB22" s="14">
        <f t="shared" si="2"/>
        <v>2.8151885050222965E-4</v>
      </c>
      <c r="AC22" s="71">
        <f t="shared" si="3"/>
        <v>-6.858482506831047E-2</v>
      </c>
      <c r="AD22" s="71"/>
      <c r="AE22" s="18" t="s">
        <v>19</v>
      </c>
      <c r="AF22" s="22" t="s">
        <v>20</v>
      </c>
      <c r="AG22" s="19"/>
      <c r="AH22" s="19"/>
      <c r="AI22" s="19">
        <v>2</v>
      </c>
      <c r="AJ22" s="19">
        <f>SUM(AG22:AI22)</f>
        <v>2</v>
      </c>
      <c r="AK22" s="19">
        <f>AJ22/3</f>
        <v>0.66666666666666663</v>
      </c>
      <c r="AL22" s="14">
        <f t="shared" si="4"/>
        <v>4.5043016080356741E-5</v>
      </c>
      <c r="AM22" s="71">
        <f t="shared" si="5"/>
        <v>-3.3583532254667509E-2</v>
      </c>
      <c r="AN22" s="5"/>
      <c r="AT22"/>
      <c r="AU22"/>
      <c r="AV22" s="14">
        <f t="shared" si="6"/>
        <v>0</v>
      </c>
      <c r="AW22" s="71">
        <f t="shared" si="7"/>
        <v>0</v>
      </c>
      <c r="AX22" s="6"/>
      <c r="AY22" s="18" t="s">
        <v>19</v>
      </c>
      <c r="AZ22" s="22" t="s">
        <v>20</v>
      </c>
      <c r="BA22" s="20"/>
      <c r="BB22" s="20"/>
      <c r="BC22" s="19"/>
      <c r="BD22" s="19">
        <f>SUM(BA22:BC22)</f>
        <v>0</v>
      </c>
      <c r="BE22" s="19">
        <f>BD22/3</f>
        <v>0</v>
      </c>
      <c r="BF22" s="14">
        <f t="shared" si="8"/>
        <v>0</v>
      </c>
      <c r="BG22" s="71">
        <f t="shared" si="9"/>
        <v>0</v>
      </c>
      <c r="BH22" s="6"/>
      <c r="BI22" s="18" t="s">
        <v>19</v>
      </c>
      <c r="BJ22" s="22" t="s">
        <v>20</v>
      </c>
      <c r="BK22" s="19">
        <v>1</v>
      </c>
      <c r="BL22" s="19"/>
      <c r="BM22" s="19">
        <v>1</v>
      </c>
      <c r="BN22" s="19">
        <f>SUM(BK22:BM22)</f>
        <v>2</v>
      </c>
      <c r="BO22" s="19">
        <f>BN22/3</f>
        <v>0.66666666666666663</v>
      </c>
      <c r="BP22" s="14">
        <f t="shared" si="10"/>
        <v>4.5963803504740011E-5</v>
      </c>
      <c r="BQ22" s="71">
        <f t="shared" si="11"/>
        <v>-3.3856462208677114E-2</v>
      </c>
      <c r="BR22" s="6"/>
      <c r="BS22" s="18" t="s">
        <v>19</v>
      </c>
      <c r="BT22" s="22" t="s">
        <v>20</v>
      </c>
      <c r="BU22" s="19"/>
      <c r="BV22" s="19"/>
      <c r="BW22" s="19">
        <v>1</v>
      </c>
      <c r="BX22" s="19">
        <f>SUM(BU22:BW22)</f>
        <v>1</v>
      </c>
      <c r="BY22" s="19">
        <f>BX22/3</f>
        <v>0.33333333333333331</v>
      </c>
      <c r="BZ22" s="14">
        <f t="shared" si="12"/>
        <v>1.1336711673412009E-5</v>
      </c>
      <c r="CA22" s="71">
        <f t="shared" si="13"/>
        <v>-1.917081528216397E-2</v>
      </c>
      <c r="CB22" s="6"/>
      <c r="CC22" s="18" t="s">
        <v>19</v>
      </c>
      <c r="CD22" s="22" t="s">
        <v>20</v>
      </c>
      <c r="CE22" s="19">
        <v>1</v>
      </c>
      <c r="CF22" s="19"/>
      <c r="CG22" s="19"/>
      <c r="CH22" s="86">
        <f>SUM(CE22:CG22)</f>
        <v>1</v>
      </c>
      <c r="CI22" s="86">
        <f>CH22/3</f>
        <v>0.33333333333333331</v>
      </c>
      <c r="CJ22" s="14">
        <f t="shared" si="14"/>
        <v>1.2140489747356409E-5</v>
      </c>
      <c r="CK22" s="71">
        <f t="shared" si="15"/>
        <v>-1.9719450229127602E-2</v>
      </c>
      <c r="CL22" s="2"/>
      <c r="CR22"/>
      <c r="CT22" s="14">
        <f t="shared" si="16"/>
        <v>0</v>
      </c>
      <c r="CU22" s="71">
        <f t="shared" si="17"/>
        <v>0</v>
      </c>
      <c r="CV22" s="6"/>
      <c r="DB22"/>
      <c r="DD22" s="14">
        <f t="shared" si="18"/>
        <v>0</v>
      </c>
      <c r="DE22" s="71">
        <f t="shared" si="19"/>
        <v>0</v>
      </c>
      <c r="DF22" s="6"/>
      <c r="DN22" s="14">
        <f t="shared" si="20"/>
        <v>0</v>
      </c>
      <c r="DO22" s="71">
        <f t="shared" si="21"/>
        <v>0</v>
      </c>
      <c r="DP22" s="2"/>
      <c r="DX22" s="14">
        <f t="shared" si="22"/>
        <v>0</v>
      </c>
      <c r="DY22" s="71">
        <f t="shared" si="23"/>
        <v>0</v>
      </c>
      <c r="EH22" s="14">
        <f t="shared" si="24"/>
        <v>0</v>
      </c>
      <c r="EI22" s="71">
        <f t="shared" si="25"/>
        <v>0</v>
      </c>
      <c r="ER22" s="14">
        <f t="shared" si="26"/>
        <v>0</v>
      </c>
      <c r="ES22" s="71">
        <f t="shared" si="27"/>
        <v>0</v>
      </c>
      <c r="FB22" s="14">
        <f t="shared" si="28"/>
        <v>0</v>
      </c>
      <c r="FC22" s="71">
        <f t="shared" si="29"/>
        <v>0</v>
      </c>
      <c r="FL22" s="14">
        <f t="shared" si="30"/>
        <v>0</v>
      </c>
      <c r="FM22" s="71">
        <f t="shared" si="31"/>
        <v>0</v>
      </c>
      <c r="FV22" s="14">
        <f t="shared" si="32"/>
        <v>0</v>
      </c>
      <c r="FW22" s="71">
        <f t="shared" si="33"/>
        <v>0</v>
      </c>
      <c r="GF22" s="14">
        <f t="shared" si="34"/>
        <v>0</v>
      </c>
      <c r="GG22" s="71">
        <f t="shared" si="35"/>
        <v>0</v>
      </c>
      <c r="GP22" s="14">
        <f t="shared" si="36"/>
        <v>0</v>
      </c>
      <c r="GQ22" s="71">
        <f t="shared" si="37"/>
        <v>0</v>
      </c>
    </row>
    <row r="23" spans="1:199" s="198" customFormat="1" x14ac:dyDescent="0.25">
      <c r="A23" s="46">
        <v>7</v>
      </c>
      <c r="B23" s="51" t="s">
        <v>21</v>
      </c>
      <c r="C23" s="38" t="s">
        <v>22</v>
      </c>
      <c r="D23" s="172">
        <v>7</v>
      </c>
      <c r="E23" s="54" t="s">
        <v>397</v>
      </c>
      <c r="F23" s="54" t="s">
        <v>397</v>
      </c>
      <c r="G23" s="54" t="s">
        <v>394</v>
      </c>
      <c r="H23" s="58" t="b">
        <f t="shared" si="40"/>
        <v>0</v>
      </c>
      <c r="I23" s="58" t="b">
        <f t="shared" si="41"/>
        <v>1</v>
      </c>
      <c r="J23" s="195"/>
      <c r="K23" s="18" t="s">
        <v>21</v>
      </c>
      <c r="L23" s="22" t="s">
        <v>22</v>
      </c>
      <c r="M23" s="19">
        <v>2</v>
      </c>
      <c r="N23" s="19">
        <v>1</v>
      </c>
      <c r="O23" s="19"/>
      <c r="P23" s="21">
        <f>SUM(M23:O23)</f>
        <v>3</v>
      </c>
      <c r="Q23" s="21">
        <f>P23/3</f>
        <v>1</v>
      </c>
      <c r="R23" s="14">
        <f t="shared" si="0"/>
        <v>1.451589490492089E-4</v>
      </c>
      <c r="S23" s="71">
        <f t="shared" si="1"/>
        <v>-5.3239043467428901E-2</v>
      </c>
      <c r="T23" s="71"/>
      <c r="U23" s="18" t="s">
        <v>21</v>
      </c>
      <c r="V23" s="22" t="s">
        <v>22</v>
      </c>
      <c r="W23" s="19">
        <v>3</v>
      </c>
      <c r="X23" s="19">
        <v>2</v>
      </c>
      <c r="Y23" s="19"/>
      <c r="Z23" s="19">
        <f>SUM(W23:Y23)</f>
        <v>5</v>
      </c>
      <c r="AA23" s="19">
        <f>Z23/3</f>
        <v>1.6666666666666667</v>
      </c>
      <c r="AB23" s="14">
        <f t="shared" si="2"/>
        <v>2.8151885050222965E-4</v>
      </c>
      <c r="AC23" s="71">
        <f t="shared" si="3"/>
        <v>-6.858482506831047E-2</v>
      </c>
      <c r="AD23" s="71"/>
      <c r="AE23" s="14"/>
      <c r="AF23" s="14"/>
      <c r="AG23" s="14"/>
      <c r="AH23" s="14"/>
      <c r="AI23" s="14"/>
      <c r="AJ23" s="14"/>
      <c r="AK23" s="14"/>
      <c r="AL23" s="14">
        <f t="shared" si="4"/>
        <v>0</v>
      </c>
      <c r="AM23" s="71">
        <f t="shared" si="5"/>
        <v>0</v>
      </c>
      <c r="AN23" s="12"/>
      <c r="AO23" s="14"/>
      <c r="AP23" s="14"/>
      <c r="AQ23" s="14"/>
      <c r="AR23" s="14"/>
      <c r="AS23" s="14"/>
      <c r="AT23" s="14"/>
      <c r="AU23" s="14"/>
      <c r="AV23" s="14">
        <f t="shared" si="6"/>
        <v>0</v>
      </c>
      <c r="AW23" s="71">
        <f t="shared" si="7"/>
        <v>0</v>
      </c>
      <c r="AX23" s="16"/>
      <c r="AY23" s="18" t="s">
        <v>21</v>
      </c>
      <c r="AZ23" s="22" t="s">
        <v>22</v>
      </c>
      <c r="BA23" s="19">
        <v>1</v>
      </c>
      <c r="BB23" s="20"/>
      <c r="BC23" s="19">
        <v>1</v>
      </c>
      <c r="BD23" s="19">
        <f>SUM(BA23:BC23)</f>
        <v>2</v>
      </c>
      <c r="BE23" s="19">
        <f>BD23/3</f>
        <v>0.66666666666666663</v>
      </c>
      <c r="BF23" s="14">
        <f t="shared" si="8"/>
        <v>4.5346846693648037E-5</v>
      </c>
      <c r="BG23" s="71">
        <f t="shared" si="9"/>
        <v>-3.367397278277949E-2</v>
      </c>
      <c r="BH23" s="16"/>
      <c r="BI23" s="18" t="s">
        <v>21</v>
      </c>
      <c r="BJ23" s="22" t="s">
        <v>22</v>
      </c>
      <c r="BK23" s="19">
        <v>2</v>
      </c>
      <c r="BL23" s="19">
        <v>2</v>
      </c>
      <c r="BM23" s="19">
        <v>1</v>
      </c>
      <c r="BN23" s="19">
        <f>SUM(BK23:BM23)</f>
        <v>5</v>
      </c>
      <c r="BO23" s="19">
        <f>BN23/3</f>
        <v>1.6666666666666667</v>
      </c>
      <c r="BP23" s="14">
        <f t="shared" si="10"/>
        <v>2.8727377190462512E-4</v>
      </c>
      <c r="BQ23" s="71">
        <f t="shared" si="11"/>
        <v>-6.9110804133995243E-2</v>
      </c>
      <c r="BR23" s="16"/>
      <c r="BS23" s="18" t="s">
        <v>21</v>
      </c>
      <c r="BT23" s="22" t="s">
        <v>22</v>
      </c>
      <c r="BU23" s="19"/>
      <c r="BV23" s="19">
        <v>2</v>
      </c>
      <c r="BW23" s="19">
        <v>2</v>
      </c>
      <c r="BX23" s="19">
        <f>SUM(BU23:BW23)</f>
        <v>4</v>
      </c>
      <c r="BY23" s="19">
        <f>BX23/3</f>
        <v>1.3333333333333333</v>
      </c>
      <c r="BZ23" s="14">
        <f t="shared" si="12"/>
        <v>1.8138738677459215E-4</v>
      </c>
      <c r="CA23" s="71">
        <f t="shared" si="13"/>
        <v>-5.8012630002462075E-2</v>
      </c>
      <c r="CB23" s="16"/>
      <c r="CC23" s="14"/>
      <c r="CD23" s="14"/>
      <c r="CE23" s="14"/>
      <c r="CF23" s="14"/>
      <c r="CG23" s="14"/>
      <c r="CH23" s="14"/>
      <c r="CI23" s="14"/>
      <c r="CJ23" s="14">
        <f t="shared" si="14"/>
        <v>0</v>
      </c>
      <c r="CK23" s="71">
        <f t="shared" si="15"/>
        <v>0</v>
      </c>
      <c r="CL23" s="1"/>
      <c r="CM23" s="14"/>
      <c r="CN23" s="14"/>
      <c r="CO23" s="14"/>
      <c r="CP23" s="14"/>
      <c r="CQ23" s="14"/>
      <c r="CR23" s="14"/>
      <c r="CS23" s="14"/>
      <c r="CT23" s="14">
        <f t="shared" si="16"/>
        <v>0</v>
      </c>
      <c r="CU23" s="71">
        <f t="shared" si="17"/>
        <v>0</v>
      </c>
      <c r="CV23" s="16"/>
      <c r="CW23" s="18" t="s">
        <v>21</v>
      </c>
      <c r="CX23" s="22" t="s">
        <v>22</v>
      </c>
      <c r="CY23" s="19">
        <v>3</v>
      </c>
      <c r="CZ23" s="19">
        <v>3</v>
      </c>
      <c r="DA23" s="19">
        <v>1</v>
      </c>
      <c r="DB23" s="19">
        <v>7</v>
      </c>
      <c r="DC23" s="19">
        <f>DB23/3</f>
        <v>2.3333333333333335</v>
      </c>
      <c r="DD23" s="14">
        <f t="shared" si="18"/>
        <v>6.6230536332179926E-4</v>
      </c>
      <c r="DE23" s="71">
        <f t="shared" si="19"/>
        <v>-9.4188394928988187E-2</v>
      </c>
      <c r="DF23" s="16"/>
      <c r="DG23" s="14"/>
      <c r="DH23" s="14"/>
      <c r="DI23" s="14"/>
      <c r="DJ23" s="14"/>
      <c r="DK23" s="14"/>
      <c r="DL23" s="14"/>
      <c r="DM23" s="14"/>
      <c r="DN23" s="14">
        <f t="shared" si="20"/>
        <v>0</v>
      </c>
      <c r="DO23" s="71">
        <f t="shared" si="21"/>
        <v>0</v>
      </c>
      <c r="DP23" s="2"/>
      <c r="DQ23" s="18" t="s">
        <v>21</v>
      </c>
      <c r="DR23" s="22" t="s">
        <v>22</v>
      </c>
      <c r="DS23" s="19">
        <v>2</v>
      </c>
      <c r="DT23" s="19">
        <v>4</v>
      </c>
      <c r="DU23" s="19">
        <v>2</v>
      </c>
      <c r="DV23" s="19">
        <f>SUM(DS23:DU23)</f>
        <v>8</v>
      </c>
      <c r="DW23" s="19">
        <f>DV23/3</f>
        <v>2.6666666666666665</v>
      </c>
      <c r="DX23" s="14">
        <f t="shared" si="22"/>
        <v>7.2554954709836859E-4</v>
      </c>
      <c r="DY23" s="71">
        <f t="shared" si="23"/>
        <v>-9.7354628878730323E-2</v>
      </c>
      <c r="DZ23" s="16"/>
      <c r="EA23" s="14"/>
      <c r="EB23" s="14"/>
      <c r="EC23" s="14"/>
      <c r="ED23" s="14"/>
      <c r="EE23" s="14"/>
      <c r="EF23" s="14"/>
      <c r="EG23" s="14"/>
      <c r="EH23" s="14">
        <f t="shared" si="24"/>
        <v>0</v>
      </c>
      <c r="EI23" s="71">
        <f t="shared" si="25"/>
        <v>0</v>
      </c>
      <c r="EJ23" s="16"/>
      <c r="EK23" s="14"/>
      <c r="EL23" s="14"/>
      <c r="EM23" s="14"/>
      <c r="EN23" s="14"/>
      <c r="EO23" s="14"/>
      <c r="EP23" s="14"/>
      <c r="EQ23" s="14"/>
      <c r="ER23" s="14">
        <f t="shared" si="26"/>
        <v>0</v>
      </c>
      <c r="ES23" s="71">
        <f t="shared" si="27"/>
        <v>0</v>
      </c>
      <c r="ET23" s="16"/>
      <c r="EU23" s="14"/>
      <c r="EV23" s="14"/>
      <c r="EW23" s="14"/>
      <c r="EX23" s="14"/>
      <c r="EY23" s="14"/>
      <c r="EZ23" s="14"/>
      <c r="FA23" s="14"/>
      <c r="FB23" s="14">
        <f t="shared" si="28"/>
        <v>0</v>
      </c>
      <c r="FC23" s="71">
        <f t="shared" si="29"/>
        <v>0</v>
      </c>
      <c r="FD23" s="16"/>
      <c r="FE23" s="14"/>
      <c r="FF23" s="14"/>
      <c r="FG23" s="14"/>
      <c r="FH23" s="14"/>
      <c r="FI23" s="14"/>
      <c r="FJ23" s="14"/>
      <c r="FK23" s="14"/>
      <c r="FL23" s="14">
        <f t="shared" si="30"/>
        <v>0</v>
      </c>
      <c r="FM23" s="71">
        <f t="shared" si="31"/>
        <v>0</v>
      </c>
      <c r="FN23" s="16"/>
      <c r="FO23" s="18" t="s">
        <v>21</v>
      </c>
      <c r="FP23" s="22" t="s">
        <v>22</v>
      </c>
      <c r="FQ23" s="19">
        <v>5</v>
      </c>
      <c r="FR23" s="19">
        <v>2</v>
      </c>
      <c r="FS23" s="19">
        <v>2</v>
      </c>
      <c r="FT23" s="19">
        <f>SUM(FQ23:FS23)</f>
        <v>9</v>
      </c>
      <c r="FU23" s="19">
        <f>FT23/3</f>
        <v>3</v>
      </c>
      <c r="FV23" s="14">
        <f t="shared" si="32"/>
        <v>1.0042650267804007E-3</v>
      </c>
      <c r="FW23" s="71">
        <f t="shared" si="33"/>
        <v>-0.10938643291346789</v>
      </c>
      <c r="FX23" s="16"/>
      <c r="FY23" s="112" t="s">
        <v>21</v>
      </c>
      <c r="FZ23" s="89" t="s">
        <v>22</v>
      </c>
      <c r="GA23" s="88"/>
      <c r="GB23" s="88">
        <v>2</v>
      </c>
      <c r="GC23" s="88"/>
      <c r="GD23" s="88">
        <f>SUM(GA23:GC23)</f>
        <v>2</v>
      </c>
      <c r="GE23" s="88">
        <f>GD23/3</f>
        <v>0.66666666666666663</v>
      </c>
      <c r="GF23" s="14">
        <f t="shared" si="34"/>
        <v>5.2131527844752316E-5</v>
      </c>
      <c r="GG23" s="71">
        <f t="shared" si="35"/>
        <v>-3.5601951809584066E-2</v>
      </c>
      <c r="GH23" s="16"/>
      <c r="GI23" s="18" t="s">
        <v>21</v>
      </c>
      <c r="GJ23" s="22" t="s">
        <v>22</v>
      </c>
      <c r="GK23" s="19">
        <v>3</v>
      </c>
      <c r="GL23" s="19"/>
      <c r="GM23" s="19">
        <v>2</v>
      </c>
      <c r="GN23" s="19">
        <f>SUM(GK23:GM23)</f>
        <v>5</v>
      </c>
      <c r="GO23" s="19">
        <f>GN23/3</f>
        <v>1.6666666666666667</v>
      </c>
      <c r="GP23" s="14">
        <f t="shared" si="36"/>
        <v>2.9120898321471423E-4</v>
      </c>
      <c r="GQ23" s="71">
        <f t="shared" si="37"/>
        <v>-6.9466462399026749E-2</v>
      </c>
    </row>
    <row r="24" spans="1:199" s="198" customFormat="1" x14ac:dyDescent="0.25">
      <c r="A24" s="46">
        <v>8</v>
      </c>
      <c r="B24" s="22" t="s">
        <v>280</v>
      </c>
      <c r="C24" s="22" t="s">
        <v>281</v>
      </c>
      <c r="D24" s="35">
        <v>8</v>
      </c>
      <c r="E24" s="34" t="s">
        <v>397</v>
      </c>
      <c r="F24" s="34" t="s">
        <v>397</v>
      </c>
      <c r="G24" s="34" t="s">
        <v>394</v>
      </c>
      <c r="H24" s="58" t="b">
        <f t="shared" si="40"/>
        <v>0</v>
      </c>
      <c r="I24" s="58" t="b">
        <f t="shared" si="41"/>
        <v>1</v>
      </c>
      <c r="J24" s="54"/>
      <c r="K24" s="14"/>
      <c r="L24" s="14"/>
      <c r="M24" s="14"/>
      <c r="N24" s="14"/>
      <c r="O24" s="14"/>
      <c r="P24" s="14"/>
      <c r="Q24" s="14"/>
      <c r="R24" s="14">
        <f t="shared" si="0"/>
        <v>0</v>
      </c>
      <c r="S24" s="71">
        <f t="shared" si="1"/>
        <v>0</v>
      </c>
      <c r="T24" s="35"/>
      <c r="U24" s="14"/>
      <c r="V24" s="14"/>
      <c r="W24" s="14"/>
      <c r="X24" s="14"/>
      <c r="Y24" s="14"/>
      <c r="Z24" s="14"/>
      <c r="AA24" s="14"/>
      <c r="AB24" s="14">
        <f t="shared" si="2"/>
        <v>0</v>
      </c>
      <c r="AC24" s="71">
        <f t="shared" si="3"/>
        <v>0</v>
      </c>
      <c r="AD24" s="16"/>
      <c r="AE24" s="14"/>
      <c r="AF24" s="14"/>
      <c r="AG24" s="14"/>
      <c r="AH24" s="14"/>
      <c r="AI24" s="14"/>
      <c r="AJ24" s="14"/>
      <c r="AK24" s="14"/>
      <c r="AL24" s="14">
        <f t="shared" si="4"/>
        <v>0</v>
      </c>
      <c r="AM24" s="71">
        <f t="shared" si="5"/>
        <v>0</v>
      </c>
      <c r="AN24" s="12"/>
      <c r="AO24" s="14"/>
      <c r="AP24" s="14"/>
      <c r="AQ24" s="14"/>
      <c r="AR24" s="14"/>
      <c r="AS24" s="14"/>
      <c r="AT24" s="14"/>
      <c r="AU24" s="14"/>
      <c r="AV24" s="14">
        <f t="shared" si="6"/>
        <v>0</v>
      </c>
      <c r="AW24" s="71">
        <f t="shared" si="7"/>
        <v>0</v>
      </c>
      <c r="AX24" s="16"/>
      <c r="AY24" s="14"/>
      <c r="AZ24" s="14"/>
      <c r="BA24" s="14"/>
      <c r="BB24" s="14"/>
      <c r="BC24" s="14"/>
      <c r="BD24" s="14"/>
      <c r="BE24" s="14"/>
      <c r="BF24" s="14">
        <f t="shared" si="8"/>
        <v>0</v>
      </c>
      <c r="BG24" s="71">
        <f t="shared" si="9"/>
        <v>0</v>
      </c>
      <c r="BH24" s="16"/>
      <c r="BI24" s="14"/>
      <c r="BJ24" s="14"/>
      <c r="BK24" s="14"/>
      <c r="BL24" s="14"/>
      <c r="BM24" s="14"/>
      <c r="BN24" s="14"/>
      <c r="BO24" s="14"/>
      <c r="BP24" s="14">
        <f t="shared" si="10"/>
        <v>0</v>
      </c>
      <c r="BQ24" s="71">
        <f t="shared" si="11"/>
        <v>0</v>
      </c>
      <c r="BR24" s="16"/>
      <c r="BS24" s="14"/>
      <c r="BT24" s="14"/>
      <c r="BU24" s="14"/>
      <c r="BV24" s="14"/>
      <c r="BW24" s="14"/>
      <c r="BX24" s="14"/>
      <c r="BY24" s="14"/>
      <c r="BZ24" s="14">
        <f t="shared" si="12"/>
        <v>0</v>
      </c>
      <c r="CA24" s="71">
        <f t="shared" si="13"/>
        <v>0</v>
      </c>
      <c r="CB24" s="16"/>
      <c r="CC24" s="14"/>
      <c r="CD24" s="14"/>
      <c r="CE24" s="14"/>
      <c r="CF24" s="14"/>
      <c r="CG24" s="14"/>
      <c r="CH24" s="14"/>
      <c r="CI24" s="14"/>
      <c r="CJ24" s="14">
        <f t="shared" si="14"/>
        <v>0</v>
      </c>
      <c r="CK24" s="71">
        <f t="shared" si="15"/>
        <v>0</v>
      </c>
      <c r="CL24" s="1"/>
      <c r="CM24" s="22" t="s">
        <v>280</v>
      </c>
      <c r="CN24" s="22" t="s">
        <v>281</v>
      </c>
      <c r="CO24" s="19"/>
      <c r="CP24" s="19"/>
      <c r="CQ24" s="19">
        <v>1</v>
      </c>
      <c r="CR24" s="86">
        <f>SUM(CO24:CQ24)</f>
        <v>1</v>
      </c>
      <c r="CS24" s="86">
        <f>CR24/3</f>
        <v>0.33333333333333331</v>
      </c>
      <c r="CT24" s="14">
        <f t="shared" si="16"/>
        <v>1.3922922699933169E-5</v>
      </c>
      <c r="CU24" s="71">
        <f t="shared" si="17"/>
        <v>-2.0861891718324092E-2</v>
      </c>
      <c r="CV24" s="16"/>
      <c r="CW24" s="14"/>
      <c r="CX24" s="14"/>
      <c r="CY24" s="14"/>
      <c r="CZ24" s="14"/>
      <c r="DA24" s="14"/>
      <c r="DB24" s="14"/>
      <c r="DC24" s="14"/>
      <c r="DD24" s="14">
        <f t="shared" si="18"/>
        <v>0</v>
      </c>
      <c r="DE24" s="71">
        <f t="shared" si="19"/>
        <v>0</v>
      </c>
      <c r="DF24" s="16"/>
      <c r="DG24" s="14"/>
      <c r="DH24" s="14"/>
      <c r="DI24" s="14"/>
      <c r="DJ24" s="14"/>
      <c r="DK24" s="14"/>
      <c r="DL24" s="14"/>
      <c r="DM24" s="14"/>
      <c r="DN24" s="14">
        <f t="shared" si="20"/>
        <v>0</v>
      </c>
      <c r="DO24" s="71">
        <f t="shared" si="21"/>
        <v>0</v>
      </c>
      <c r="DP24" s="2"/>
      <c r="DQ24" s="14"/>
      <c r="DR24" s="14"/>
      <c r="DS24" s="14"/>
      <c r="DT24" s="14"/>
      <c r="DU24" s="14"/>
      <c r="DV24" s="14"/>
      <c r="DW24" s="14"/>
      <c r="DX24" s="14">
        <f t="shared" si="22"/>
        <v>0</v>
      </c>
      <c r="DY24" s="71">
        <f t="shared" si="23"/>
        <v>0</v>
      </c>
      <c r="DZ24" s="16"/>
      <c r="EA24" s="14"/>
      <c r="EB24" s="14"/>
      <c r="EC24" s="14"/>
      <c r="ED24" s="14"/>
      <c r="EE24" s="14"/>
      <c r="EF24" s="14"/>
      <c r="EG24" s="14"/>
      <c r="EH24" s="14">
        <f t="shared" si="24"/>
        <v>0</v>
      </c>
      <c r="EI24" s="71">
        <f t="shared" si="25"/>
        <v>0</v>
      </c>
      <c r="EJ24" s="16"/>
      <c r="EK24" s="14"/>
      <c r="EL24" s="14"/>
      <c r="EM24" s="14"/>
      <c r="EN24" s="14"/>
      <c r="EO24" s="14"/>
      <c r="EP24" s="14"/>
      <c r="EQ24" s="14"/>
      <c r="ER24" s="14">
        <f t="shared" si="26"/>
        <v>0</v>
      </c>
      <c r="ES24" s="71">
        <f t="shared" si="27"/>
        <v>0</v>
      </c>
      <c r="ET24" s="16"/>
      <c r="EU24" s="14"/>
      <c r="EV24" s="14"/>
      <c r="EW24" s="14"/>
      <c r="EX24" s="14"/>
      <c r="EY24" s="14"/>
      <c r="EZ24" s="14"/>
      <c r="FA24" s="14"/>
      <c r="FB24" s="14">
        <f t="shared" si="28"/>
        <v>0</v>
      </c>
      <c r="FC24" s="71">
        <f t="shared" si="29"/>
        <v>0</v>
      </c>
      <c r="FD24" s="16"/>
      <c r="FE24" s="14"/>
      <c r="FF24" s="14"/>
      <c r="FG24" s="14"/>
      <c r="FH24" s="14"/>
      <c r="FI24" s="14"/>
      <c r="FJ24" s="14"/>
      <c r="FK24" s="14"/>
      <c r="FL24" s="14">
        <f t="shared" si="30"/>
        <v>0</v>
      </c>
      <c r="FM24" s="71">
        <f t="shared" si="31"/>
        <v>0</v>
      </c>
      <c r="FN24" s="16"/>
      <c r="FO24" s="14"/>
      <c r="FP24" s="14"/>
      <c r="FQ24" s="14"/>
      <c r="FR24" s="14"/>
      <c r="FS24" s="14"/>
      <c r="FT24" s="14"/>
      <c r="FU24" s="14"/>
      <c r="FV24" s="14">
        <f t="shared" si="32"/>
        <v>0</v>
      </c>
      <c r="FW24" s="71">
        <f t="shared" si="33"/>
        <v>0</v>
      </c>
      <c r="FX24" s="16"/>
      <c r="FY24" s="14"/>
      <c r="FZ24" s="14"/>
      <c r="GA24" s="14"/>
      <c r="GB24" s="14"/>
      <c r="GC24" s="14"/>
      <c r="GD24" s="14"/>
      <c r="GE24" s="14"/>
      <c r="GF24" s="14">
        <f t="shared" si="34"/>
        <v>0</v>
      </c>
      <c r="GG24" s="71">
        <f t="shared" si="35"/>
        <v>0</v>
      </c>
      <c r="GH24" s="16"/>
      <c r="GI24" s="14"/>
      <c r="GJ24" s="14"/>
      <c r="GK24" s="14"/>
      <c r="GL24" s="14"/>
      <c r="GM24" s="14"/>
      <c r="GN24" s="14"/>
      <c r="GO24" s="14"/>
      <c r="GP24" s="14">
        <f t="shared" si="36"/>
        <v>0</v>
      </c>
      <c r="GQ24" s="71">
        <f t="shared" si="37"/>
        <v>0</v>
      </c>
    </row>
    <row r="25" spans="1:199" s="198" customFormat="1" ht="14.25" x14ac:dyDescent="0.2">
      <c r="A25" s="46">
        <v>9</v>
      </c>
      <c r="B25" s="38" t="s">
        <v>208</v>
      </c>
      <c r="C25" s="38" t="s">
        <v>209</v>
      </c>
      <c r="D25" s="172">
        <v>9</v>
      </c>
      <c r="E25" s="54" t="s">
        <v>397</v>
      </c>
      <c r="F25" s="54" t="s">
        <v>397</v>
      </c>
      <c r="G25" s="54" t="s">
        <v>394</v>
      </c>
      <c r="H25" s="58" t="b">
        <f t="shared" si="40"/>
        <v>0</v>
      </c>
      <c r="I25" s="58" t="b">
        <f t="shared" si="41"/>
        <v>1</v>
      </c>
      <c r="J25" s="195"/>
      <c r="K25" s="22" t="s">
        <v>208</v>
      </c>
      <c r="L25" s="22" t="s">
        <v>209</v>
      </c>
      <c r="M25" s="19"/>
      <c r="N25" s="19">
        <v>3</v>
      </c>
      <c r="O25" s="19"/>
      <c r="P25" s="21">
        <f>SUM(M25:O25)</f>
        <v>3</v>
      </c>
      <c r="Q25" s="21">
        <f>P25/3</f>
        <v>1</v>
      </c>
      <c r="R25" s="14">
        <f t="shared" si="0"/>
        <v>1.451589490492089E-4</v>
      </c>
      <c r="S25" s="71">
        <f t="shared" si="1"/>
        <v>-5.3239043467428901E-2</v>
      </c>
      <c r="T25" s="35"/>
      <c r="U25" s="14"/>
      <c r="V25" s="14"/>
      <c r="W25" s="14"/>
      <c r="X25" s="14"/>
      <c r="Y25" s="14"/>
      <c r="Z25" s="14"/>
      <c r="AA25" s="14"/>
      <c r="AB25" s="14">
        <f t="shared" si="2"/>
        <v>0</v>
      </c>
      <c r="AC25" s="71">
        <f t="shared" si="3"/>
        <v>0</v>
      </c>
      <c r="AD25" s="16"/>
      <c r="AE25" s="14"/>
      <c r="AF25" s="14"/>
      <c r="AG25" s="14"/>
      <c r="AH25" s="14"/>
      <c r="AI25" s="14"/>
      <c r="AJ25" s="14"/>
      <c r="AK25" s="14"/>
      <c r="AL25" s="14">
        <f t="shared" si="4"/>
        <v>0</v>
      </c>
      <c r="AM25" s="71">
        <f t="shared" si="5"/>
        <v>0</v>
      </c>
      <c r="AN25" s="12"/>
      <c r="AO25" s="14"/>
      <c r="AP25" s="14"/>
      <c r="AQ25" s="14"/>
      <c r="AR25" s="14"/>
      <c r="AS25" s="14"/>
      <c r="AT25" s="14"/>
      <c r="AU25" s="14"/>
      <c r="AV25" s="14">
        <f t="shared" si="6"/>
        <v>0</v>
      </c>
      <c r="AW25" s="71">
        <f t="shared" si="7"/>
        <v>0</v>
      </c>
      <c r="AX25" s="16"/>
      <c r="AY25" s="14"/>
      <c r="AZ25" s="14"/>
      <c r="BA25" s="14"/>
      <c r="BB25" s="14"/>
      <c r="BC25" s="14"/>
      <c r="BD25" s="14"/>
      <c r="BE25" s="14"/>
      <c r="BF25" s="14">
        <f t="shared" si="8"/>
        <v>0</v>
      </c>
      <c r="BG25" s="71">
        <f t="shared" si="9"/>
        <v>0</v>
      </c>
      <c r="BH25" s="16"/>
      <c r="BI25" s="14"/>
      <c r="BJ25" s="14"/>
      <c r="BK25" s="14"/>
      <c r="BL25" s="14"/>
      <c r="BM25" s="14"/>
      <c r="BN25" s="14"/>
      <c r="BO25" s="14"/>
      <c r="BP25" s="14">
        <f t="shared" si="10"/>
        <v>0</v>
      </c>
      <c r="BQ25" s="71">
        <f t="shared" si="11"/>
        <v>0</v>
      </c>
      <c r="BR25" s="16"/>
      <c r="BS25" s="14"/>
      <c r="BT25" s="14"/>
      <c r="BU25" s="14"/>
      <c r="BV25" s="14"/>
      <c r="BW25" s="14"/>
      <c r="BX25" s="14"/>
      <c r="BY25" s="14"/>
      <c r="BZ25" s="14">
        <f t="shared" si="12"/>
        <v>0</v>
      </c>
      <c r="CA25" s="71">
        <f t="shared" si="13"/>
        <v>0</v>
      </c>
      <c r="CB25" s="16"/>
      <c r="CC25" s="14"/>
      <c r="CD25" s="14"/>
      <c r="CE25" s="14"/>
      <c r="CF25" s="14"/>
      <c r="CG25" s="14"/>
      <c r="CH25" s="14"/>
      <c r="CI25" s="14"/>
      <c r="CJ25" s="14">
        <f t="shared" si="14"/>
        <v>0</v>
      </c>
      <c r="CK25" s="71">
        <f t="shared" si="15"/>
        <v>0</v>
      </c>
      <c r="CL25" s="24"/>
      <c r="CM25" s="14"/>
      <c r="CN25" s="14"/>
      <c r="CO25" s="14"/>
      <c r="CP25" s="14"/>
      <c r="CQ25" s="14"/>
      <c r="CR25" s="14"/>
      <c r="CS25" s="14"/>
      <c r="CT25" s="14">
        <f t="shared" si="16"/>
        <v>0</v>
      </c>
      <c r="CU25" s="71">
        <f t="shared" si="17"/>
        <v>0</v>
      </c>
      <c r="CV25" s="16"/>
      <c r="CW25" s="14"/>
      <c r="CX25" s="14"/>
      <c r="CY25" s="14"/>
      <c r="CZ25" s="14"/>
      <c r="DA25" s="14"/>
      <c r="DB25" s="14"/>
      <c r="DC25" s="14"/>
      <c r="DD25" s="14">
        <f t="shared" si="18"/>
        <v>0</v>
      </c>
      <c r="DE25" s="71">
        <f t="shared" si="19"/>
        <v>0</v>
      </c>
      <c r="DF25" s="16"/>
      <c r="DG25" s="14"/>
      <c r="DH25" s="14"/>
      <c r="DI25" s="14"/>
      <c r="DJ25" s="14"/>
      <c r="DK25" s="14"/>
      <c r="DL25" s="14"/>
      <c r="DM25" s="14"/>
      <c r="DN25" s="14">
        <f t="shared" si="20"/>
        <v>0</v>
      </c>
      <c r="DO25" s="71">
        <f t="shared" si="21"/>
        <v>0</v>
      </c>
      <c r="DP25" s="1"/>
      <c r="DQ25" s="14"/>
      <c r="DR25" s="14"/>
      <c r="DS25" s="14"/>
      <c r="DT25" s="14"/>
      <c r="DU25" s="14"/>
      <c r="DV25" s="14"/>
      <c r="DW25" s="14"/>
      <c r="DX25" s="14">
        <f t="shared" si="22"/>
        <v>0</v>
      </c>
      <c r="DY25" s="71">
        <f t="shared" si="23"/>
        <v>0</v>
      </c>
      <c r="DZ25" s="16"/>
      <c r="EA25" s="22" t="s">
        <v>208</v>
      </c>
      <c r="EB25" s="22"/>
      <c r="EC25" s="19">
        <v>1</v>
      </c>
      <c r="ED25" s="19"/>
      <c r="EE25" s="19">
        <v>1</v>
      </c>
      <c r="EF25" s="86">
        <f>SUM(EC25:EE25)</f>
        <v>2</v>
      </c>
      <c r="EG25" s="86">
        <f>EF25/3</f>
        <v>0.66666666666666663</v>
      </c>
      <c r="EH25" s="14">
        <f t="shared" si="24"/>
        <v>5.827166249053085E-5</v>
      </c>
      <c r="EI25" s="71">
        <f t="shared" si="25"/>
        <v>-3.7215246741993516E-2</v>
      </c>
      <c r="EJ25" s="16"/>
      <c r="EK25" s="14"/>
      <c r="EL25" s="14"/>
      <c r="EM25" s="14"/>
      <c r="EN25" s="14"/>
      <c r="EO25" s="14"/>
      <c r="EP25" s="14"/>
      <c r="EQ25" s="14"/>
      <c r="ER25" s="14">
        <f t="shared" si="26"/>
        <v>0</v>
      </c>
      <c r="ES25" s="71">
        <f t="shared" si="27"/>
        <v>0</v>
      </c>
      <c r="ET25" s="16"/>
      <c r="EU25" s="14"/>
      <c r="EV25" s="14"/>
      <c r="EW25" s="14"/>
      <c r="EX25" s="14"/>
      <c r="EY25" s="14"/>
      <c r="EZ25" s="14"/>
      <c r="FA25" s="14"/>
      <c r="FB25" s="14">
        <f t="shared" si="28"/>
        <v>0</v>
      </c>
      <c r="FC25" s="71">
        <f t="shared" si="29"/>
        <v>0</v>
      </c>
      <c r="FD25" s="16"/>
      <c r="FE25" s="22" t="s">
        <v>208</v>
      </c>
      <c r="FF25" s="22" t="s">
        <v>209</v>
      </c>
      <c r="FG25" s="19">
        <v>3</v>
      </c>
      <c r="FH25" s="19"/>
      <c r="FI25" s="19">
        <v>1</v>
      </c>
      <c r="FJ25" s="19">
        <f>SUM(FG25:FI25)</f>
        <v>4</v>
      </c>
      <c r="FK25" s="86">
        <f>FJ25/3</f>
        <v>1.3333333333333333</v>
      </c>
      <c r="FL25" s="14">
        <f t="shared" si="30"/>
        <v>1.9837333862328903E-4</v>
      </c>
      <c r="FM25" s="71">
        <f t="shared" si="31"/>
        <v>-6.0037744747060785E-2</v>
      </c>
      <c r="FN25" s="16"/>
      <c r="FO25" s="14"/>
      <c r="FP25" s="14"/>
      <c r="FQ25" s="14"/>
      <c r="FR25" s="14"/>
      <c r="FS25" s="14"/>
      <c r="FT25" s="14"/>
      <c r="FU25" s="14"/>
      <c r="FV25" s="14">
        <f t="shared" si="32"/>
        <v>0</v>
      </c>
      <c r="FW25" s="71">
        <f t="shared" si="33"/>
        <v>0</v>
      </c>
      <c r="FX25" s="16"/>
      <c r="FY25" s="14"/>
      <c r="FZ25" s="14"/>
      <c r="GA25" s="14"/>
      <c r="GB25" s="14"/>
      <c r="GC25" s="14"/>
      <c r="GD25" s="14"/>
      <c r="GE25" s="14"/>
      <c r="GF25" s="14">
        <f t="shared" si="34"/>
        <v>0</v>
      </c>
      <c r="GG25" s="71">
        <f t="shared" si="35"/>
        <v>0</v>
      </c>
      <c r="GH25" s="16"/>
      <c r="GI25" s="22" t="s">
        <v>208</v>
      </c>
      <c r="GJ25" s="22" t="s">
        <v>209</v>
      </c>
      <c r="GK25" s="19"/>
      <c r="GL25" s="19"/>
      <c r="GM25" s="19">
        <v>1</v>
      </c>
      <c r="GN25" s="19">
        <f t="shared" ref="GN25" si="42">SUM(GK25:GM25)</f>
        <v>1</v>
      </c>
      <c r="GO25" s="19">
        <f t="shared" ref="GO25" si="43">GN25/3</f>
        <v>0.33333333333333331</v>
      </c>
      <c r="GP25" s="14">
        <f t="shared" si="36"/>
        <v>1.1648359328588569E-5</v>
      </c>
      <c r="GQ25" s="71">
        <f t="shared" si="37"/>
        <v>-1.9386254638283508E-2</v>
      </c>
    </row>
    <row r="26" spans="1:199" s="198" customFormat="1" ht="14.25" x14ac:dyDescent="0.2">
      <c r="A26" s="46">
        <v>10</v>
      </c>
      <c r="B26" s="28" t="s">
        <v>282</v>
      </c>
      <c r="C26" s="28"/>
      <c r="D26" s="75">
        <v>10</v>
      </c>
      <c r="E26" s="73"/>
      <c r="F26" s="73"/>
      <c r="G26" s="73"/>
      <c r="H26" s="58" t="b">
        <f t="shared" si="40"/>
        <v>0</v>
      </c>
      <c r="I26" s="58" t="b">
        <f t="shared" si="41"/>
        <v>0</v>
      </c>
      <c r="J26" s="58"/>
      <c r="K26" s="14"/>
      <c r="L26" s="14"/>
      <c r="M26" s="14"/>
      <c r="N26" s="14"/>
      <c r="O26" s="14"/>
      <c r="P26" s="14"/>
      <c r="Q26" s="14"/>
      <c r="R26" s="14">
        <f t="shared" si="0"/>
        <v>0</v>
      </c>
      <c r="S26" s="71">
        <f t="shared" si="1"/>
        <v>0</v>
      </c>
      <c r="T26" s="35"/>
      <c r="U26" s="14"/>
      <c r="V26" s="14"/>
      <c r="W26" s="14"/>
      <c r="X26" s="14"/>
      <c r="Y26" s="14"/>
      <c r="Z26" s="14"/>
      <c r="AA26" s="14"/>
      <c r="AB26" s="14">
        <f t="shared" si="2"/>
        <v>0</v>
      </c>
      <c r="AC26" s="71">
        <f t="shared" si="3"/>
        <v>0</v>
      </c>
      <c r="AD26" s="16"/>
      <c r="AE26" s="14"/>
      <c r="AF26" s="14"/>
      <c r="AG26" s="14"/>
      <c r="AH26" s="14"/>
      <c r="AI26" s="14"/>
      <c r="AJ26" s="14"/>
      <c r="AK26" s="14"/>
      <c r="AL26" s="14">
        <f t="shared" si="4"/>
        <v>0</v>
      </c>
      <c r="AM26" s="71">
        <f t="shared" si="5"/>
        <v>0</v>
      </c>
      <c r="AN26" s="12"/>
      <c r="AO26" s="14"/>
      <c r="AP26" s="14"/>
      <c r="AQ26" s="14"/>
      <c r="AR26" s="14"/>
      <c r="AS26" s="14"/>
      <c r="AT26" s="14"/>
      <c r="AU26" s="14"/>
      <c r="AV26" s="14">
        <f t="shared" si="6"/>
        <v>0</v>
      </c>
      <c r="AW26" s="71">
        <f t="shared" si="7"/>
        <v>0</v>
      </c>
      <c r="AX26" s="16"/>
      <c r="AY26" s="14"/>
      <c r="AZ26" s="14"/>
      <c r="BA26" s="14"/>
      <c r="BB26" s="14"/>
      <c r="BC26" s="14"/>
      <c r="BD26" s="14"/>
      <c r="BE26" s="14"/>
      <c r="BF26" s="14">
        <f t="shared" si="8"/>
        <v>0</v>
      </c>
      <c r="BG26" s="71">
        <f t="shared" si="9"/>
        <v>0</v>
      </c>
      <c r="BH26" s="16"/>
      <c r="BI26" s="14"/>
      <c r="BJ26" s="14"/>
      <c r="BK26" s="14"/>
      <c r="BL26" s="14"/>
      <c r="BM26" s="14"/>
      <c r="BN26" s="14"/>
      <c r="BO26" s="14"/>
      <c r="BP26" s="14">
        <f t="shared" si="10"/>
        <v>0</v>
      </c>
      <c r="BQ26" s="71">
        <f t="shared" si="11"/>
        <v>0</v>
      </c>
      <c r="BR26" s="16"/>
      <c r="BS26" s="14"/>
      <c r="BT26" s="14"/>
      <c r="BU26" s="14"/>
      <c r="BV26" s="14"/>
      <c r="BW26" s="14"/>
      <c r="BX26" s="14"/>
      <c r="BY26" s="14"/>
      <c r="BZ26" s="14">
        <f t="shared" si="12"/>
        <v>0</v>
      </c>
      <c r="CA26" s="71">
        <f t="shared" si="13"/>
        <v>0</v>
      </c>
      <c r="CB26" s="16"/>
      <c r="CC26" s="14"/>
      <c r="CD26" s="14"/>
      <c r="CE26" s="14"/>
      <c r="CF26" s="14"/>
      <c r="CG26" s="14"/>
      <c r="CH26" s="14"/>
      <c r="CI26" s="14"/>
      <c r="CJ26" s="14">
        <f t="shared" si="14"/>
        <v>0</v>
      </c>
      <c r="CK26" s="71">
        <f t="shared" si="15"/>
        <v>0</v>
      </c>
      <c r="CL26" s="1"/>
      <c r="CM26" s="14"/>
      <c r="CN26" s="14"/>
      <c r="CO26" s="14"/>
      <c r="CP26" s="14"/>
      <c r="CQ26" s="14"/>
      <c r="CR26" s="14"/>
      <c r="CS26" s="14"/>
      <c r="CT26" s="14">
        <f t="shared" si="16"/>
        <v>0</v>
      </c>
      <c r="CU26" s="71">
        <f t="shared" si="17"/>
        <v>0</v>
      </c>
      <c r="CV26" s="16"/>
      <c r="CW26" s="14"/>
      <c r="CX26" s="14"/>
      <c r="CY26" s="14"/>
      <c r="CZ26" s="14"/>
      <c r="DA26" s="14"/>
      <c r="DB26" s="14"/>
      <c r="DC26" s="14"/>
      <c r="DD26" s="14">
        <f t="shared" si="18"/>
        <v>0</v>
      </c>
      <c r="DE26" s="71">
        <f t="shared" si="19"/>
        <v>0</v>
      </c>
      <c r="DF26" s="16"/>
      <c r="DG26" s="14"/>
      <c r="DH26" s="14"/>
      <c r="DI26" s="14"/>
      <c r="DJ26" s="14"/>
      <c r="DK26" s="14"/>
      <c r="DL26" s="14"/>
      <c r="DM26" s="14"/>
      <c r="DN26" s="14">
        <f t="shared" si="20"/>
        <v>0</v>
      </c>
      <c r="DO26" s="71">
        <f t="shared" si="21"/>
        <v>0</v>
      </c>
      <c r="DP26" s="1"/>
      <c r="DQ26" s="14"/>
      <c r="DR26" s="14"/>
      <c r="DS26" s="14"/>
      <c r="DT26" s="14"/>
      <c r="DU26" s="14"/>
      <c r="DV26" s="14"/>
      <c r="DW26" s="14"/>
      <c r="DX26" s="14">
        <f t="shared" si="22"/>
        <v>0</v>
      </c>
      <c r="DY26" s="71">
        <f t="shared" si="23"/>
        <v>0</v>
      </c>
      <c r="DZ26" s="16"/>
      <c r="EA26" s="14"/>
      <c r="EB26" s="14"/>
      <c r="EC26" s="14"/>
      <c r="ED26" s="14"/>
      <c r="EE26" s="14"/>
      <c r="EF26" s="14"/>
      <c r="EG26" s="14"/>
      <c r="EH26" s="14">
        <f t="shared" si="24"/>
        <v>0</v>
      </c>
      <c r="EI26" s="71">
        <f t="shared" si="25"/>
        <v>0</v>
      </c>
      <c r="EJ26" s="16"/>
      <c r="EK26" s="14"/>
      <c r="EL26" s="14"/>
      <c r="EM26" s="14"/>
      <c r="EN26" s="14"/>
      <c r="EO26" s="14"/>
      <c r="EP26" s="14"/>
      <c r="EQ26" s="14"/>
      <c r="ER26" s="14">
        <f t="shared" si="26"/>
        <v>0</v>
      </c>
      <c r="ES26" s="71">
        <f t="shared" si="27"/>
        <v>0</v>
      </c>
      <c r="ET26" s="16"/>
      <c r="EU26" s="14"/>
      <c r="EV26" s="14"/>
      <c r="EW26" s="14"/>
      <c r="EX26" s="14"/>
      <c r="EY26" s="14"/>
      <c r="EZ26" s="14"/>
      <c r="FA26" s="14"/>
      <c r="FB26" s="14">
        <f t="shared" si="28"/>
        <v>0</v>
      </c>
      <c r="FC26" s="71">
        <f t="shared" si="29"/>
        <v>0</v>
      </c>
      <c r="FD26" s="16"/>
      <c r="FE26" s="14"/>
      <c r="FF26" s="14"/>
      <c r="FG26" s="14"/>
      <c r="FH26" s="14"/>
      <c r="FI26" s="14"/>
      <c r="FJ26" s="14"/>
      <c r="FK26" s="14"/>
      <c r="FL26" s="14">
        <f t="shared" si="30"/>
        <v>0</v>
      </c>
      <c r="FM26" s="71">
        <f t="shared" si="31"/>
        <v>0</v>
      </c>
      <c r="FN26" s="16"/>
      <c r="FO26" s="14"/>
      <c r="FP26" s="14"/>
      <c r="FQ26" s="14"/>
      <c r="FR26" s="14"/>
      <c r="FS26" s="14"/>
      <c r="FT26" s="14"/>
      <c r="FU26" s="14"/>
      <c r="FV26" s="14">
        <f t="shared" si="32"/>
        <v>0</v>
      </c>
      <c r="FW26" s="71">
        <f t="shared" si="33"/>
        <v>0</v>
      </c>
      <c r="FX26" s="16"/>
      <c r="FY26" s="14"/>
      <c r="FZ26" s="14"/>
      <c r="GA26" s="14"/>
      <c r="GB26" s="14"/>
      <c r="GC26" s="14"/>
      <c r="GD26" s="14"/>
      <c r="GE26" s="14"/>
      <c r="GF26" s="14">
        <f t="shared" si="34"/>
        <v>0</v>
      </c>
      <c r="GG26" s="71">
        <f t="shared" si="35"/>
        <v>0</v>
      </c>
      <c r="GH26" s="16"/>
      <c r="GI26" s="14"/>
      <c r="GJ26" s="14"/>
      <c r="GK26" s="14"/>
      <c r="GL26" s="14"/>
      <c r="GM26" s="14"/>
      <c r="GN26" s="14"/>
      <c r="GO26" s="14"/>
      <c r="GP26" s="14">
        <f t="shared" si="36"/>
        <v>0</v>
      </c>
      <c r="GQ26" s="71">
        <f t="shared" si="37"/>
        <v>0</v>
      </c>
    </row>
    <row r="27" spans="1:199" s="198" customFormat="1" ht="14.25" x14ac:dyDescent="0.2">
      <c r="A27" s="46">
        <v>11</v>
      </c>
      <c r="B27" s="38" t="s">
        <v>283</v>
      </c>
      <c r="C27" s="38"/>
      <c r="D27" s="35">
        <v>11</v>
      </c>
      <c r="E27" s="54" t="s">
        <v>396</v>
      </c>
      <c r="F27" s="54" t="s">
        <v>397</v>
      </c>
      <c r="G27" s="54" t="s">
        <v>394</v>
      </c>
      <c r="H27" s="58" t="b">
        <f t="shared" si="40"/>
        <v>1</v>
      </c>
      <c r="I27" s="58" t="b">
        <f t="shared" si="41"/>
        <v>1</v>
      </c>
      <c r="J27" s="54"/>
      <c r="K27" s="14"/>
      <c r="L27" s="14"/>
      <c r="M27" s="14"/>
      <c r="N27" s="14"/>
      <c r="O27" s="14"/>
      <c r="P27" s="14"/>
      <c r="Q27" s="14"/>
      <c r="R27" s="14">
        <f t="shared" si="0"/>
        <v>0</v>
      </c>
      <c r="S27" s="71">
        <f t="shared" si="1"/>
        <v>0</v>
      </c>
      <c r="T27" s="35"/>
      <c r="U27" s="14"/>
      <c r="V27" s="14"/>
      <c r="W27" s="14"/>
      <c r="X27" s="14"/>
      <c r="Y27" s="14"/>
      <c r="Z27" s="14"/>
      <c r="AA27" s="14"/>
      <c r="AB27" s="14">
        <f t="shared" si="2"/>
        <v>0</v>
      </c>
      <c r="AC27" s="71">
        <f t="shared" si="3"/>
        <v>0</v>
      </c>
      <c r="AD27" s="16"/>
      <c r="AE27" s="22" t="s">
        <v>23</v>
      </c>
      <c r="AF27" s="22"/>
      <c r="AG27" s="19"/>
      <c r="AH27" s="19"/>
      <c r="AI27" s="19">
        <v>2</v>
      </c>
      <c r="AJ27" s="19">
        <f>SUM(AG27:AI27)</f>
        <v>2</v>
      </c>
      <c r="AK27" s="19">
        <f>AJ27/3</f>
        <v>0.66666666666666663</v>
      </c>
      <c r="AL27" s="14">
        <f t="shared" si="4"/>
        <v>4.5043016080356741E-5</v>
      </c>
      <c r="AM27" s="71">
        <f t="shared" si="5"/>
        <v>-3.3583532254667509E-2</v>
      </c>
      <c r="AN27" s="12"/>
      <c r="AO27" s="14"/>
      <c r="AP27" s="14"/>
      <c r="AQ27" s="14"/>
      <c r="AR27" s="14"/>
      <c r="AS27" s="14"/>
      <c r="AT27" s="14"/>
      <c r="AU27" s="14"/>
      <c r="AV27" s="14">
        <f t="shared" si="6"/>
        <v>0</v>
      </c>
      <c r="AW27" s="71">
        <f t="shared" si="7"/>
        <v>0</v>
      </c>
      <c r="AX27" s="16"/>
      <c r="AY27" s="22" t="s">
        <v>23</v>
      </c>
      <c r="AZ27" s="22"/>
      <c r="BA27" s="20"/>
      <c r="BB27" s="19"/>
      <c r="BC27" s="19"/>
      <c r="BD27" s="19"/>
      <c r="BE27" s="19"/>
      <c r="BF27" s="14">
        <f t="shared" si="8"/>
        <v>0</v>
      </c>
      <c r="BG27" s="71">
        <f t="shared" si="9"/>
        <v>0</v>
      </c>
      <c r="BH27" s="16"/>
      <c r="BI27" s="22" t="s">
        <v>23</v>
      </c>
      <c r="BJ27" s="22"/>
      <c r="BK27" s="19">
        <v>1</v>
      </c>
      <c r="BL27" s="19">
        <v>1</v>
      </c>
      <c r="BM27" s="19">
        <v>2</v>
      </c>
      <c r="BN27" s="19">
        <f>SUM(BK27:BM27)</f>
        <v>4</v>
      </c>
      <c r="BO27" s="19">
        <f>BN27/3</f>
        <v>1.3333333333333333</v>
      </c>
      <c r="BP27" s="14">
        <f t="shared" si="10"/>
        <v>1.8385521401896005E-4</v>
      </c>
      <c r="BQ27" s="71">
        <f t="shared" si="11"/>
        <v>-5.8314318579253281E-2</v>
      </c>
      <c r="BR27" s="16"/>
      <c r="BS27" s="14"/>
      <c r="BT27" s="14"/>
      <c r="BU27" s="14"/>
      <c r="BV27" s="14"/>
      <c r="BW27" s="14"/>
      <c r="BX27" s="14"/>
      <c r="BY27" s="14"/>
      <c r="BZ27" s="14">
        <f t="shared" si="12"/>
        <v>0</v>
      </c>
      <c r="CA27" s="71">
        <f t="shared" si="13"/>
        <v>0</v>
      </c>
      <c r="CB27" s="16"/>
      <c r="CC27" s="22" t="s">
        <v>23</v>
      </c>
      <c r="CD27" s="22"/>
      <c r="CE27" s="19"/>
      <c r="CF27" s="19">
        <v>2</v>
      </c>
      <c r="CG27" s="19">
        <v>1</v>
      </c>
      <c r="CH27" s="86">
        <f>SUM(CE27:CG27)</f>
        <v>3</v>
      </c>
      <c r="CI27" s="86">
        <f>CH27/3</f>
        <v>1</v>
      </c>
      <c r="CJ27" s="14">
        <f t="shared" si="14"/>
        <v>1.092644077262077E-4</v>
      </c>
      <c r="CK27" s="71">
        <f t="shared" si="15"/>
        <v>-4.7674598541026257E-2</v>
      </c>
      <c r="CL27" s="1"/>
      <c r="CM27" s="22" t="s">
        <v>23</v>
      </c>
      <c r="CN27" s="22"/>
      <c r="CO27" s="19"/>
      <c r="CP27" s="19">
        <v>3</v>
      </c>
      <c r="CQ27" s="19"/>
      <c r="CR27" s="86">
        <f>SUM(CO27:CQ27)</f>
        <v>3</v>
      </c>
      <c r="CS27" s="86">
        <f>CR27/3</f>
        <v>1</v>
      </c>
      <c r="CT27" s="14">
        <f t="shared" si="16"/>
        <v>1.2530630429939853E-4</v>
      </c>
      <c r="CU27" s="71">
        <f t="shared" si="17"/>
        <v>-5.0287776401224782E-2</v>
      </c>
      <c r="CV27" s="16"/>
      <c r="CW27" s="22" t="s">
        <v>23</v>
      </c>
      <c r="CX27" s="22"/>
      <c r="CY27" s="19"/>
      <c r="CZ27" s="19"/>
      <c r="DA27" s="19"/>
      <c r="DB27" s="19">
        <f>SUM(CY27:DA27)</f>
        <v>0</v>
      </c>
      <c r="DC27" s="19"/>
      <c r="DD27" s="14">
        <f t="shared" si="18"/>
        <v>0</v>
      </c>
      <c r="DE27" s="71">
        <f t="shared" si="19"/>
        <v>0</v>
      </c>
      <c r="DF27" s="16"/>
      <c r="DG27" s="14"/>
      <c r="DH27" s="14"/>
      <c r="DI27" s="14"/>
      <c r="DJ27" s="14"/>
      <c r="DK27" s="14"/>
      <c r="DL27" s="14"/>
      <c r="DM27" s="14"/>
      <c r="DN27" s="14">
        <f t="shared" si="20"/>
        <v>0</v>
      </c>
      <c r="DO27" s="71">
        <f t="shared" si="21"/>
        <v>0</v>
      </c>
      <c r="DP27" s="1"/>
      <c r="DQ27" s="22" t="s">
        <v>23</v>
      </c>
      <c r="DR27" s="22"/>
      <c r="DS27" s="19">
        <v>3</v>
      </c>
      <c r="DT27" s="19">
        <v>2</v>
      </c>
      <c r="DU27" s="19"/>
      <c r="DV27" s="19">
        <f>SUM(DS27:DU27)</f>
        <v>5</v>
      </c>
      <c r="DW27" s="19">
        <f>DV27/3</f>
        <v>1.6666666666666667</v>
      </c>
      <c r="DX27" s="14">
        <f t="shared" si="22"/>
        <v>2.8341779183530024E-4</v>
      </c>
      <c r="DY27" s="71">
        <f t="shared" si="23"/>
        <v>-6.8759162060077428E-2</v>
      </c>
      <c r="DZ27" s="16"/>
      <c r="EA27" s="14"/>
      <c r="EB27" s="14"/>
      <c r="EC27" s="14"/>
      <c r="ED27" s="14"/>
      <c r="EE27" s="14"/>
      <c r="EF27" s="14"/>
      <c r="EG27" s="14"/>
      <c r="EH27" s="14">
        <f t="shared" si="24"/>
        <v>0</v>
      </c>
      <c r="EI27" s="71">
        <f t="shared" si="25"/>
        <v>0</v>
      </c>
      <c r="EJ27" s="16"/>
      <c r="EK27" s="22" t="s">
        <v>23</v>
      </c>
      <c r="EL27" s="22"/>
      <c r="EM27" s="19">
        <v>2</v>
      </c>
      <c r="EN27" s="19">
        <v>1</v>
      </c>
      <c r="EO27" s="19">
        <v>1</v>
      </c>
      <c r="EP27" s="19">
        <f>SUM(EM27:EO27)</f>
        <v>4</v>
      </c>
      <c r="EQ27" s="86">
        <f>EP27/3</f>
        <v>1.3333333333333333</v>
      </c>
      <c r="ER27" s="14">
        <f t="shared" si="26"/>
        <v>1.7777777777777781E-4</v>
      </c>
      <c r="ES27" s="71">
        <f t="shared" si="27"/>
        <v>-5.7566508180484137E-2</v>
      </c>
      <c r="ET27" s="16"/>
      <c r="EU27" s="22" t="s">
        <v>23</v>
      </c>
      <c r="EV27" s="22"/>
      <c r="EW27" s="19">
        <v>1</v>
      </c>
      <c r="EX27" s="19"/>
      <c r="EY27" s="19">
        <v>1</v>
      </c>
      <c r="EZ27" s="19">
        <f>SUM(EW27:EY27)</f>
        <v>2</v>
      </c>
      <c r="FA27" s="19">
        <f>EZ27/3</f>
        <v>0.66666666666666663</v>
      </c>
      <c r="FB27" s="14">
        <f t="shared" si="28"/>
        <v>4.9245921822099109E-5</v>
      </c>
      <c r="FC27" s="71">
        <f t="shared" si="29"/>
        <v>-3.4802399997955827E-2</v>
      </c>
      <c r="FD27" s="16"/>
      <c r="FE27" s="22" t="s">
        <v>23</v>
      </c>
      <c r="FF27" s="22"/>
      <c r="FG27" s="19">
        <v>1</v>
      </c>
      <c r="FH27" s="19"/>
      <c r="FI27" s="19"/>
      <c r="FJ27" s="19">
        <f>SUM(FG27:FI27)</f>
        <v>1</v>
      </c>
      <c r="FK27" s="86">
        <f>FJ27/3</f>
        <v>0.33333333333333331</v>
      </c>
      <c r="FL27" s="14">
        <f t="shared" si="30"/>
        <v>1.2398333663955564E-5</v>
      </c>
      <c r="FM27" s="71">
        <f t="shared" si="31"/>
        <v>-1.9890754359722557E-2</v>
      </c>
      <c r="FN27" s="16"/>
      <c r="FO27" s="22" t="s">
        <v>23</v>
      </c>
      <c r="FP27" s="22"/>
      <c r="FQ27" s="19"/>
      <c r="FR27" s="19">
        <v>2</v>
      </c>
      <c r="FS27" s="19">
        <v>2</v>
      </c>
      <c r="FT27" s="19">
        <f>SUM(FQ27:FS27)</f>
        <v>4</v>
      </c>
      <c r="FU27" s="19">
        <f>FT27/3</f>
        <v>1.3333333333333333</v>
      </c>
      <c r="FV27" s="14">
        <f t="shared" si="32"/>
        <v>1.9837333862328903E-4</v>
      </c>
      <c r="FW27" s="71">
        <f t="shared" si="33"/>
        <v>-6.0037744747060785E-2</v>
      </c>
      <c r="FX27" s="16"/>
      <c r="FY27" s="14"/>
      <c r="FZ27" s="14"/>
      <c r="GA27" s="14"/>
      <c r="GB27" s="14"/>
      <c r="GC27" s="14"/>
      <c r="GD27" s="14"/>
      <c r="GE27" s="14"/>
      <c r="GF27" s="14">
        <f t="shared" si="34"/>
        <v>0</v>
      </c>
      <c r="GG27" s="71">
        <f t="shared" si="35"/>
        <v>0</v>
      </c>
      <c r="GH27" s="16"/>
      <c r="GI27" s="14"/>
      <c r="GJ27" s="14"/>
      <c r="GK27" s="14"/>
      <c r="GL27" s="14"/>
      <c r="GM27" s="14"/>
      <c r="GN27" s="14"/>
      <c r="GO27" s="14"/>
      <c r="GP27" s="14">
        <f t="shared" si="36"/>
        <v>0</v>
      </c>
      <c r="GQ27" s="71">
        <f t="shared" si="37"/>
        <v>0</v>
      </c>
    </row>
    <row r="28" spans="1:199" s="201" customFormat="1" ht="14.25" customHeight="1" x14ac:dyDescent="0.2">
      <c r="A28" s="46">
        <v>12</v>
      </c>
      <c r="B28" s="22" t="s">
        <v>284</v>
      </c>
      <c r="C28" s="22"/>
      <c r="D28" s="172"/>
      <c r="E28" s="34" t="s">
        <v>395</v>
      </c>
      <c r="F28" s="34" t="s">
        <v>394</v>
      </c>
      <c r="G28" s="34" t="s">
        <v>394</v>
      </c>
      <c r="H28" s="58" t="b">
        <f t="shared" si="40"/>
        <v>1</v>
      </c>
      <c r="I28" s="58" t="b">
        <f t="shared" si="41"/>
        <v>1</v>
      </c>
      <c r="J28" s="195"/>
      <c r="K28" s="22" t="s">
        <v>247</v>
      </c>
      <c r="L28" s="22"/>
      <c r="M28" s="19">
        <v>2</v>
      </c>
      <c r="N28" s="19">
        <v>3</v>
      </c>
      <c r="O28" s="20"/>
      <c r="P28" s="21">
        <f>SUM(M28:O28)</f>
        <v>5</v>
      </c>
      <c r="Q28" s="21">
        <f>P28/3</f>
        <v>1.6666666666666667</v>
      </c>
      <c r="R28" s="14">
        <f t="shared" si="0"/>
        <v>4.0321930291446913E-4</v>
      </c>
      <c r="S28" s="71">
        <f t="shared" si="1"/>
        <v>-7.8474196466478061E-2</v>
      </c>
      <c r="T28" s="35"/>
      <c r="U28" s="25"/>
      <c r="V28" s="25"/>
      <c r="W28" s="25"/>
      <c r="X28" s="25"/>
      <c r="Y28" s="25"/>
      <c r="Z28" s="25"/>
      <c r="AA28" s="25"/>
      <c r="AB28" s="14">
        <f t="shared" si="2"/>
        <v>0</v>
      </c>
      <c r="AC28" s="71">
        <f t="shared" si="3"/>
        <v>0</v>
      </c>
      <c r="AD28" s="36"/>
      <c r="AE28" s="25"/>
      <c r="AF28" s="25"/>
      <c r="AG28" s="25"/>
      <c r="AH28" s="25"/>
      <c r="AI28" s="25"/>
      <c r="AJ28" s="25"/>
      <c r="AK28" s="25"/>
      <c r="AL28" s="14">
        <f t="shared" si="4"/>
        <v>0</v>
      </c>
      <c r="AM28" s="71">
        <f t="shared" si="5"/>
        <v>0</v>
      </c>
      <c r="AN28" s="34"/>
      <c r="AO28" s="25"/>
      <c r="AP28" s="25"/>
      <c r="AQ28" s="25"/>
      <c r="AR28" s="25"/>
      <c r="AS28" s="25"/>
      <c r="AT28" s="25"/>
      <c r="AU28" s="25"/>
      <c r="AV28" s="14">
        <f t="shared" si="6"/>
        <v>0</v>
      </c>
      <c r="AW28" s="71">
        <f t="shared" si="7"/>
        <v>0</v>
      </c>
      <c r="AX28" s="36"/>
      <c r="AY28" s="25"/>
      <c r="AZ28" s="25"/>
      <c r="BA28" s="25"/>
      <c r="BB28" s="25"/>
      <c r="BC28" s="25"/>
      <c r="BD28" s="25"/>
      <c r="BE28" s="25"/>
      <c r="BF28" s="14">
        <f t="shared" si="8"/>
        <v>0</v>
      </c>
      <c r="BG28" s="71">
        <f t="shared" si="9"/>
        <v>0</v>
      </c>
      <c r="BH28" s="36"/>
      <c r="BI28" s="25"/>
      <c r="BJ28" s="25"/>
      <c r="BK28" s="25"/>
      <c r="BL28" s="25"/>
      <c r="BM28" s="25"/>
      <c r="BN28" s="25"/>
      <c r="BO28" s="25"/>
      <c r="BP28" s="14">
        <f t="shared" si="10"/>
        <v>0</v>
      </c>
      <c r="BQ28" s="71">
        <f t="shared" si="11"/>
        <v>0</v>
      </c>
      <c r="BR28" s="36"/>
      <c r="BS28" s="25"/>
      <c r="BT28" s="25"/>
      <c r="BU28" s="25"/>
      <c r="BV28" s="25"/>
      <c r="BW28" s="25"/>
      <c r="BX28" s="25"/>
      <c r="BY28" s="25"/>
      <c r="BZ28" s="14">
        <f t="shared" si="12"/>
        <v>0</v>
      </c>
      <c r="CA28" s="71">
        <f t="shared" si="13"/>
        <v>0</v>
      </c>
      <c r="CB28" s="36"/>
      <c r="CC28" s="25"/>
      <c r="CD28" s="25"/>
      <c r="CE28" s="25"/>
      <c r="CF28" s="25"/>
      <c r="CG28" s="25"/>
      <c r="CH28" s="25"/>
      <c r="CI28" s="25"/>
      <c r="CJ28" s="14">
        <f t="shared" si="14"/>
        <v>0</v>
      </c>
      <c r="CK28" s="71">
        <f t="shared" si="15"/>
        <v>0</v>
      </c>
      <c r="CL28" s="1"/>
      <c r="CM28" s="25"/>
      <c r="CN28" s="25"/>
      <c r="CO28" s="25"/>
      <c r="CP28" s="25"/>
      <c r="CQ28" s="25"/>
      <c r="CR28" s="25"/>
      <c r="CS28" s="25"/>
      <c r="CT28" s="14">
        <f t="shared" si="16"/>
        <v>0</v>
      </c>
      <c r="CU28" s="71">
        <f t="shared" si="17"/>
        <v>0</v>
      </c>
      <c r="CV28" s="36"/>
      <c r="CW28" s="25"/>
      <c r="CX28" s="25"/>
      <c r="CY28" s="25"/>
      <c r="CZ28" s="25"/>
      <c r="DA28" s="25"/>
      <c r="DB28" s="25"/>
      <c r="DC28" s="25"/>
      <c r="DD28" s="14">
        <f t="shared" si="18"/>
        <v>0</v>
      </c>
      <c r="DE28" s="71">
        <f t="shared" si="19"/>
        <v>0</v>
      </c>
      <c r="DF28" s="36"/>
      <c r="DG28" s="22" t="s">
        <v>453</v>
      </c>
      <c r="DH28" s="22"/>
      <c r="DI28" s="19">
        <v>2</v>
      </c>
      <c r="DJ28" s="19">
        <v>2</v>
      </c>
      <c r="DK28" s="19">
        <v>9</v>
      </c>
      <c r="DL28" s="86">
        <f>SUM(DI28:DK28)</f>
        <v>13</v>
      </c>
      <c r="DM28" s="86">
        <f>DL28/3</f>
        <v>4.333333333333333</v>
      </c>
      <c r="DN28" s="14">
        <f t="shared" si="20"/>
        <v>2.4065503737985051E-3</v>
      </c>
      <c r="DO28" s="71">
        <f t="shared" si="21"/>
        <v>-0.14789489090875815</v>
      </c>
      <c r="DP28" s="1"/>
      <c r="DQ28" s="22" t="s">
        <v>284</v>
      </c>
      <c r="DR28" s="30"/>
      <c r="DS28" s="19"/>
      <c r="DT28" s="19">
        <v>2</v>
      </c>
      <c r="DU28" s="19">
        <v>4</v>
      </c>
      <c r="DV28" s="19">
        <f>SUM(DS28:DU28)</f>
        <v>6</v>
      </c>
      <c r="DW28" s="19">
        <f>DV28/3</f>
        <v>2</v>
      </c>
      <c r="DX28" s="14">
        <f t="shared" si="22"/>
        <v>4.0812162024283241E-4</v>
      </c>
      <c r="DY28" s="71">
        <f t="shared" si="23"/>
        <v>-7.8827730698477677E-2</v>
      </c>
      <c r="DZ28" s="36"/>
      <c r="EA28" s="25"/>
      <c r="EB28" s="25"/>
      <c r="EC28" s="25"/>
      <c r="ED28" s="25"/>
      <c r="EE28" s="25"/>
      <c r="EF28" s="25"/>
      <c r="EG28" s="25"/>
      <c r="EH28" s="14">
        <f t="shared" si="24"/>
        <v>0</v>
      </c>
      <c r="EI28" s="71">
        <f t="shared" si="25"/>
        <v>0</v>
      </c>
      <c r="EJ28" s="36"/>
      <c r="EK28" s="25"/>
      <c r="EL28" s="25"/>
      <c r="EM28" s="25"/>
      <c r="EN28" s="25"/>
      <c r="EO28" s="25"/>
      <c r="EP28" s="25"/>
      <c r="EQ28" s="25"/>
      <c r="ER28" s="14">
        <f t="shared" si="26"/>
        <v>0</v>
      </c>
      <c r="ES28" s="71">
        <f t="shared" si="27"/>
        <v>0</v>
      </c>
      <c r="ET28" s="36"/>
      <c r="EU28" s="25"/>
      <c r="EV28" s="25"/>
      <c r="EW28" s="25"/>
      <c r="EX28" s="25"/>
      <c r="EY28" s="25"/>
      <c r="EZ28" s="25"/>
      <c r="FA28" s="25"/>
      <c r="FB28" s="14">
        <f t="shared" si="28"/>
        <v>0</v>
      </c>
      <c r="FC28" s="71">
        <f t="shared" si="29"/>
        <v>0</v>
      </c>
      <c r="FD28" s="36"/>
      <c r="FE28" s="25"/>
      <c r="FF28" s="25"/>
      <c r="FG28" s="25"/>
      <c r="FH28" s="25"/>
      <c r="FI28" s="25"/>
      <c r="FJ28" s="25"/>
      <c r="FK28" s="25"/>
      <c r="FL28" s="14">
        <f t="shared" si="30"/>
        <v>0</v>
      </c>
      <c r="FM28" s="71">
        <f t="shared" si="31"/>
        <v>0</v>
      </c>
      <c r="FN28" s="36"/>
      <c r="FO28" s="25"/>
      <c r="FP28" s="25"/>
      <c r="FQ28" s="25"/>
      <c r="FR28" s="25"/>
      <c r="FS28" s="25"/>
      <c r="FT28" s="25"/>
      <c r="FU28" s="25"/>
      <c r="FV28" s="14">
        <f t="shared" si="32"/>
        <v>0</v>
      </c>
      <c r="FW28" s="71">
        <f t="shared" si="33"/>
        <v>0</v>
      </c>
      <c r="FX28" s="36"/>
      <c r="FY28" s="25"/>
      <c r="FZ28" s="25"/>
      <c r="GA28" s="25"/>
      <c r="GB28" s="25"/>
      <c r="GC28" s="25"/>
      <c r="GD28" s="25"/>
      <c r="GE28" s="25"/>
      <c r="GF28" s="14">
        <f t="shared" si="34"/>
        <v>0</v>
      </c>
      <c r="GG28" s="71">
        <f t="shared" si="35"/>
        <v>0</v>
      </c>
      <c r="GH28" s="36"/>
      <c r="GI28" s="25"/>
      <c r="GJ28" s="25"/>
      <c r="GK28" s="25"/>
      <c r="GL28" s="25"/>
      <c r="GM28" s="25"/>
      <c r="GN28" s="25"/>
      <c r="GO28" s="25"/>
      <c r="GP28" s="14">
        <f t="shared" si="36"/>
        <v>0</v>
      </c>
      <c r="GQ28" s="71">
        <f t="shared" si="37"/>
        <v>0</v>
      </c>
    </row>
    <row r="29" spans="1:199" s="198" customFormat="1" ht="14.25" x14ac:dyDescent="0.2">
      <c r="A29" s="46">
        <v>13</v>
      </c>
      <c r="B29" s="38" t="s">
        <v>24</v>
      </c>
      <c r="C29" s="38" t="s">
        <v>391</v>
      </c>
      <c r="D29" s="35"/>
      <c r="E29" s="54" t="s">
        <v>395</v>
      </c>
      <c r="F29" s="54" t="s">
        <v>397</v>
      </c>
      <c r="G29" s="54" t="s">
        <v>394</v>
      </c>
      <c r="H29" s="58" t="b">
        <f t="shared" si="40"/>
        <v>1</v>
      </c>
      <c r="I29" s="58" t="b">
        <f t="shared" si="41"/>
        <v>1</v>
      </c>
      <c r="J29" s="54"/>
      <c r="K29" s="14"/>
      <c r="L29" s="14"/>
      <c r="M29" s="14"/>
      <c r="N29" s="14"/>
      <c r="O29" s="14"/>
      <c r="P29" s="14"/>
      <c r="Q29" s="14"/>
      <c r="R29" s="14">
        <f t="shared" si="0"/>
        <v>0</v>
      </c>
      <c r="S29" s="71">
        <f t="shared" si="1"/>
        <v>0</v>
      </c>
      <c r="T29" s="35"/>
      <c r="U29" s="14"/>
      <c r="V29" s="14"/>
      <c r="W29" s="14"/>
      <c r="X29" s="14"/>
      <c r="Y29" s="14"/>
      <c r="Z29" s="14"/>
      <c r="AA29" s="14"/>
      <c r="AB29" s="14">
        <f t="shared" si="2"/>
        <v>0</v>
      </c>
      <c r="AC29" s="71">
        <f t="shared" si="3"/>
        <v>0</v>
      </c>
      <c r="AD29" s="16"/>
      <c r="AE29" s="22" t="s">
        <v>196</v>
      </c>
      <c r="AF29" s="22" t="s">
        <v>197</v>
      </c>
      <c r="AG29" s="19">
        <v>2</v>
      </c>
      <c r="AH29" s="19">
        <v>4</v>
      </c>
      <c r="AI29" s="19">
        <v>3</v>
      </c>
      <c r="AJ29" s="19">
        <f>SUM(AG29:AI29)</f>
        <v>9</v>
      </c>
      <c r="AK29" s="19">
        <f>AJ29/3</f>
        <v>3</v>
      </c>
      <c r="AL29" s="14">
        <f t="shared" si="4"/>
        <v>9.1212107562722411E-4</v>
      </c>
      <c r="AM29" s="71">
        <f t="shared" si="5"/>
        <v>-0.10570073886752573</v>
      </c>
      <c r="AN29" s="12"/>
      <c r="AO29" s="14"/>
      <c r="AP29" s="14"/>
      <c r="AQ29" s="14"/>
      <c r="AR29" s="14"/>
      <c r="AS29" s="14"/>
      <c r="AT29" s="14"/>
      <c r="AU29" s="14"/>
      <c r="AV29" s="14">
        <f t="shared" si="6"/>
        <v>0</v>
      </c>
      <c r="AW29" s="71">
        <f t="shared" si="7"/>
        <v>0</v>
      </c>
      <c r="AX29" s="16"/>
      <c r="AY29" s="22" t="s">
        <v>24</v>
      </c>
      <c r="AZ29" s="22" t="s">
        <v>25</v>
      </c>
      <c r="BA29" s="19"/>
      <c r="BB29" s="19">
        <v>2</v>
      </c>
      <c r="BC29" s="19">
        <v>2</v>
      </c>
      <c r="BD29" s="19">
        <f>SUM(BA29:BC29)</f>
        <v>4</v>
      </c>
      <c r="BE29" s="19">
        <f>BD29/3</f>
        <v>1.3333333333333333</v>
      </c>
      <c r="BF29" s="14">
        <f t="shared" si="8"/>
        <v>1.8138738677459215E-4</v>
      </c>
      <c r="BG29" s="71">
        <f t="shared" si="9"/>
        <v>-5.8012630002462075E-2</v>
      </c>
      <c r="BH29" s="16"/>
      <c r="BI29" s="14"/>
      <c r="BJ29" s="14"/>
      <c r="BK29" s="14"/>
      <c r="BL29" s="14"/>
      <c r="BM29" s="14"/>
      <c r="BN29" s="14"/>
      <c r="BO29" s="14"/>
      <c r="BP29" s="14">
        <f t="shared" si="10"/>
        <v>0</v>
      </c>
      <c r="BQ29" s="71">
        <f t="shared" si="11"/>
        <v>0</v>
      </c>
      <c r="BR29" s="16"/>
      <c r="BS29" s="22" t="s">
        <v>24</v>
      </c>
      <c r="BT29" s="22" t="s">
        <v>25</v>
      </c>
      <c r="BU29" s="19">
        <v>3</v>
      </c>
      <c r="BV29" s="19">
        <v>2</v>
      </c>
      <c r="BW29" s="19">
        <v>2</v>
      </c>
      <c r="BX29" s="19">
        <f>SUM(BU29:BW29)</f>
        <v>7</v>
      </c>
      <c r="BY29" s="19">
        <f>BX29/3</f>
        <v>2.3333333333333335</v>
      </c>
      <c r="BZ29" s="14">
        <f t="shared" si="12"/>
        <v>5.5549887199718851E-4</v>
      </c>
      <c r="CA29" s="71">
        <f t="shared" si="13"/>
        <v>-8.8332504808860957E-2</v>
      </c>
      <c r="CB29" s="16"/>
      <c r="CC29" s="22" t="s">
        <v>24</v>
      </c>
      <c r="CD29" s="22" t="s">
        <v>25</v>
      </c>
      <c r="CE29" s="19">
        <v>3</v>
      </c>
      <c r="CF29" s="19">
        <v>3</v>
      </c>
      <c r="CG29" s="19">
        <v>6</v>
      </c>
      <c r="CH29" s="86">
        <f>SUM(CE29:CG29)</f>
        <v>12</v>
      </c>
      <c r="CI29" s="86">
        <f>CH29/3</f>
        <v>4</v>
      </c>
      <c r="CJ29" s="14">
        <f t="shared" si="14"/>
        <v>1.7482305236193232E-3</v>
      </c>
      <c r="CK29" s="71">
        <f t="shared" si="15"/>
        <v>-0.13273486686989355</v>
      </c>
      <c r="CL29" s="1"/>
      <c r="CM29" s="22" t="s">
        <v>24</v>
      </c>
      <c r="CN29" s="22" t="s">
        <v>25</v>
      </c>
      <c r="CO29" s="19">
        <v>17</v>
      </c>
      <c r="CP29" s="19">
        <v>6</v>
      </c>
      <c r="CQ29" s="19">
        <v>2</v>
      </c>
      <c r="CR29" s="86">
        <f>SUM(CO29:CQ29)</f>
        <v>25</v>
      </c>
      <c r="CS29" s="86">
        <f>CR29/3</f>
        <v>8.3333333333333339</v>
      </c>
      <c r="CT29" s="14">
        <f t="shared" si="16"/>
        <v>8.701826687458232E-3</v>
      </c>
      <c r="CU29" s="71">
        <f t="shared" si="17"/>
        <v>-0.22127902571293434</v>
      </c>
      <c r="CV29" s="16"/>
      <c r="CW29" s="14"/>
      <c r="CX29" s="14"/>
      <c r="CY29" s="14"/>
      <c r="CZ29" s="14"/>
      <c r="DA29" s="14"/>
      <c r="DB29" s="14"/>
      <c r="DC29" s="14"/>
      <c r="DD29" s="14">
        <f t="shared" si="18"/>
        <v>0</v>
      </c>
      <c r="DE29" s="71">
        <f t="shared" si="19"/>
        <v>0</v>
      </c>
      <c r="DF29" s="16"/>
      <c r="DG29" s="22" t="s">
        <v>24</v>
      </c>
      <c r="DH29" s="22" t="s">
        <v>25</v>
      </c>
      <c r="DI29" s="19">
        <v>3</v>
      </c>
      <c r="DJ29" s="19">
        <v>4</v>
      </c>
      <c r="DK29" s="19">
        <v>2</v>
      </c>
      <c r="DL29" s="86">
        <f>SUM(DI29:DK29)</f>
        <v>9</v>
      </c>
      <c r="DM29" s="86">
        <f>DL29/3</f>
        <v>3</v>
      </c>
      <c r="DN29" s="14">
        <f t="shared" si="20"/>
        <v>1.1534353862584549E-3</v>
      </c>
      <c r="DO29" s="71">
        <f t="shared" si="21"/>
        <v>-0.11487753674660386</v>
      </c>
      <c r="DP29" s="1"/>
      <c r="DQ29" s="14"/>
      <c r="DR29" s="14"/>
      <c r="DS29" s="14"/>
      <c r="DT29" s="14"/>
      <c r="DU29" s="14"/>
      <c r="DV29" s="14"/>
      <c r="DW29" s="14"/>
      <c r="DX29" s="14">
        <f t="shared" si="22"/>
        <v>0</v>
      </c>
      <c r="DY29" s="71">
        <f t="shared" si="23"/>
        <v>0</v>
      </c>
      <c r="DZ29" s="16"/>
      <c r="EA29" s="22" t="s">
        <v>24</v>
      </c>
      <c r="EB29" s="22" t="s">
        <v>25</v>
      </c>
      <c r="EC29" s="19">
        <v>2</v>
      </c>
      <c r="ED29" s="19"/>
      <c r="EE29" s="19">
        <v>2</v>
      </c>
      <c r="EF29" s="86">
        <f>SUM(EC29:EE29)</f>
        <v>4</v>
      </c>
      <c r="EG29" s="86">
        <f>EF29/3</f>
        <v>1.3333333333333333</v>
      </c>
      <c r="EH29" s="14">
        <f t="shared" si="24"/>
        <v>2.330866499621234E-4</v>
      </c>
      <c r="EI29" s="71">
        <f t="shared" si="25"/>
        <v>-6.3848093780781781E-2</v>
      </c>
      <c r="EJ29" s="16"/>
      <c r="EK29" s="22" t="s">
        <v>24</v>
      </c>
      <c r="EL29" s="22" t="s">
        <v>25</v>
      </c>
      <c r="EM29" s="19">
        <v>4</v>
      </c>
      <c r="EN29" s="19">
        <v>6</v>
      </c>
      <c r="EO29" s="19">
        <v>4</v>
      </c>
      <c r="EP29" s="19">
        <f>SUM(EM29:EO29)</f>
        <v>14</v>
      </c>
      <c r="EQ29" s="86">
        <f>EP29/3</f>
        <v>4.666666666666667</v>
      </c>
      <c r="ER29" s="14">
        <f t="shared" si="26"/>
        <v>2.177777777777778E-3</v>
      </c>
      <c r="ES29" s="71">
        <f t="shared" si="27"/>
        <v>-0.14302050676857733</v>
      </c>
      <c r="ET29" s="16"/>
      <c r="EU29" s="14"/>
      <c r="EV29" s="14"/>
      <c r="EW29" s="14"/>
      <c r="EX29" s="14"/>
      <c r="EY29" s="14"/>
      <c r="EZ29" s="14"/>
      <c r="FA29" s="14"/>
      <c r="FB29" s="14">
        <f t="shared" si="28"/>
        <v>0</v>
      </c>
      <c r="FC29" s="71">
        <f t="shared" si="29"/>
        <v>0</v>
      </c>
      <c r="FD29" s="16"/>
      <c r="FE29" s="22" t="s">
        <v>24</v>
      </c>
      <c r="FF29" s="22" t="s">
        <v>25</v>
      </c>
      <c r="FG29" s="19">
        <v>4</v>
      </c>
      <c r="FH29" s="19"/>
      <c r="FI29" s="19"/>
      <c r="FJ29" s="19">
        <f>SUM(FG29:FI29)</f>
        <v>4</v>
      </c>
      <c r="FK29" s="86">
        <f>FJ29/3</f>
        <v>1.3333333333333333</v>
      </c>
      <c r="FL29" s="14">
        <f t="shared" si="30"/>
        <v>1.9837333862328903E-4</v>
      </c>
      <c r="FM29" s="71">
        <f t="shared" si="31"/>
        <v>-6.0037744747060785E-2</v>
      </c>
      <c r="FN29" s="16"/>
      <c r="FO29" s="14"/>
      <c r="FP29" s="14"/>
      <c r="FQ29" s="14"/>
      <c r="FR29" s="14"/>
      <c r="FS29" s="14"/>
      <c r="FT29" s="14"/>
      <c r="FU29" s="14"/>
      <c r="FV29" s="14">
        <f t="shared" si="32"/>
        <v>0</v>
      </c>
      <c r="FW29" s="71">
        <f t="shared" si="33"/>
        <v>0</v>
      </c>
      <c r="FX29" s="16"/>
      <c r="FY29" s="14"/>
      <c r="FZ29" s="14"/>
      <c r="GA29" s="14"/>
      <c r="GB29" s="14"/>
      <c r="GC29" s="14"/>
      <c r="GD29" s="14"/>
      <c r="GE29" s="14"/>
      <c r="GF29" s="14">
        <f t="shared" si="34"/>
        <v>0</v>
      </c>
      <c r="GG29" s="71">
        <f t="shared" si="35"/>
        <v>0</v>
      </c>
      <c r="GH29" s="16"/>
      <c r="GI29" s="22" t="s">
        <v>544</v>
      </c>
      <c r="GJ29" s="30"/>
      <c r="GK29" s="19">
        <v>2</v>
      </c>
      <c r="GL29" s="19">
        <v>3</v>
      </c>
      <c r="GM29" s="19">
        <v>3</v>
      </c>
      <c r="GN29" s="19">
        <f>SUM(GK29:GM29)</f>
        <v>8</v>
      </c>
      <c r="GO29" s="19">
        <f>GN29/3</f>
        <v>2.6666666666666665</v>
      </c>
      <c r="GP29" s="14">
        <f t="shared" si="36"/>
        <v>7.4549499702966844E-4</v>
      </c>
      <c r="GQ29" s="71">
        <f t="shared" si="37"/>
        <v>-9.8313476241289596E-2</v>
      </c>
    </row>
    <row r="30" spans="1:199" s="198" customFormat="1" ht="12.75" x14ac:dyDescent="0.2">
      <c r="A30" s="46">
        <v>14</v>
      </c>
      <c r="B30" s="28" t="s">
        <v>382</v>
      </c>
      <c r="C30" s="28"/>
      <c r="D30" s="35">
        <v>12</v>
      </c>
      <c r="E30" s="54" t="s">
        <v>394</v>
      </c>
      <c r="F30" s="54" t="s">
        <v>394</v>
      </c>
      <c r="G30" s="54" t="s">
        <v>394</v>
      </c>
      <c r="H30" s="58" t="b">
        <f t="shared" si="40"/>
        <v>1</v>
      </c>
      <c r="I30" s="58" t="b">
        <f t="shared" si="41"/>
        <v>1</v>
      </c>
      <c r="J30" s="194"/>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c r="CJ30" s="28"/>
      <c r="CK30" s="28"/>
      <c r="CL30" s="28"/>
      <c r="CM30" s="28"/>
      <c r="CN30" s="28"/>
      <c r="CO30" s="28"/>
      <c r="CP30" s="28"/>
      <c r="CQ30" s="28"/>
      <c r="CR30" s="28"/>
      <c r="CS30" s="28"/>
      <c r="CT30" s="28"/>
      <c r="CU30" s="28"/>
      <c r="CV30" s="28"/>
      <c r="CW30" s="28"/>
      <c r="CX30" s="28"/>
      <c r="CY30" s="28"/>
      <c r="CZ30" s="28"/>
      <c r="DA30" s="28"/>
      <c r="DB30" s="28"/>
      <c r="DC30" s="28"/>
      <c r="DD30" s="28"/>
      <c r="DE30" s="28"/>
      <c r="DF30" s="28"/>
      <c r="DG30" s="28"/>
      <c r="DH30" s="28"/>
      <c r="DI30" s="28"/>
      <c r="DJ30" s="28"/>
      <c r="DK30" s="28"/>
      <c r="DL30" s="28"/>
      <c r="DM30" s="28"/>
      <c r="DN30" s="28"/>
      <c r="DO30" s="28"/>
      <c r="DP30" s="28"/>
      <c r="DQ30" s="28"/>
      <c r="DR30" s="28"/>
      <c r="DS30" s="28"/>
      <c r="DT30" s="28"/>
      <c r="DU30" s="28"/>
      <c r="DV30" s="28"/>
      <c r="DW30" s="28"/>
      <c r="DX30" s="28"/>
      <c r="DY30" s="28"/>
      <c r="DZ30" s="28"/>
      <c r="EA30" s="28"/>
      <c r="EB30" s="28"/>
      <c r="EC30" s="28"/>
      <c r="ED30" s="28"/>
      <c r="EE30" s="28"/>
      <c r="EF30" s="28"/>
      <c r="EG30" s="28"/>
      <c r="EH30" s="28"/>
      <c r="EI30" s="28"/>
      <c r="EJ30" s="28"/>
      <c r="EK30" s="28"/>
      <c r="EL30" s="28"/>
      <c r="EM30" s="28"/>
      <c r="EN30" s="28"/>
      <c r="EO30" s="28"/>
      <c r="EP30" s="28"/>
      <c r="EQ30" s="28"/>
      <c r="ER30" s="28"/>
      <c r="ES30" s="28"/>
      <c r="ET30" s="28"/>
      <c r="EU30" s="28"/>
      <c r="EV30" s="28"/>
      <c r="EW30" s="28"/>
      <c r="EX30" s="28"/>
      <c r="EY30" s="28"/>
      <c r="EZ30" s="28"/>
      <c r="FA30" s="28"/>
      <c r="FB30" s="28"/>
      <c r="FC30" s="28"/>
      <c r="FD30" s="28"/>
      <c r="FE30" s="28"/>
      <c r="FF30" s="28"/>
      <c r="FG30" s="28"/>
      <c r="FH30" s="28"/>
      <c r="FI30" s="28"/>
      <c r="FJ30" s="28"/>
      <c r="FK30" s="28"/>
      <c r="FL30" s="28"/>
      <c r="FM30" s="28"/>
      <c r="FN30" s="28"/>
      <c r="FO30" s="28"/>
      <c r="FP30" s="28"/>
      <c r="FQ30" s="28"/>
      <c r="FR30" s="28"/>
      <c r="FS30" s="28"/>
      <c r="FT30" s="28"/>
      <c r="FU30" s="28"/>
      <c r="FV30" s="28"/>
      <c r="FW30" s="28"/>
      <c r="FX30" s="28"/>
      <c r="FY30" s="28"/>
      <c r="FZ30" s="28"/>
      <c r="GA30" s="28"/>
      <c r="GB30" s="28"/>
      <c r="GC30" s="28"/>
      <c r="GD30" s="28"/>
      <c r="GE30" s="28"/>
      <c r="GF30" s="28"/>
      <c r="GG30" s="28"/>
      <c r="GH30" s="28"/>
      <c r="GI30" s="28"/>
      <c r="GJ30" s="28"/>
      <c r="GK30" s="28"/>
      <c r="GL30" s="28"/>
      <c r="GM30" s="28"/>
      <c r="GN30" s="28"/>
      <c r="GO30" s="28"/>
      <c r="GP30" s="28"/>
      <c r="GQ30" s="28"/>
    </row>
    <row r="31" spans="1:199" s="198" customFormat="1" ht="14.25" x14ac:dyDescent="0.2">
      <c r="A31" s="46">
        <v>15</v>
      </c>
      <c r="B31" s="22" t="s">
        <v>285</v>
      </c>
      <c r="C31" s="22" t="s">
        <v>286</v>
      </c>
      <c r="D31" s="35">
        <v>13</v>
      </c>
      <c r="E31" s="34" t="s">
        <v>397</v>
      </c>
      <c r="F31" s="34" t="s">
        <v>397</v>
      </c>
      <c r="G31" s="34" t="s">
        <v>397</v>
      </c>
      <c r="H31" s="58" t="b">
        <f t="shared" si="40"/>
        <v>0</v>
      </c>
      <c r="I31" s="58" t="b">
        <f t="shared" si="41"/>
        <v>0</v>
      </c>
      <c r="J31" s="54"/>
      <c r="K31" s="14"/>
      <c r="L31" s="14"/>
      <c r="M31" s="14"/>
      <c r="N31" s="14"/>
      <c r="O31" s="14"/>
      <c r="P31" s="14"/>
      <c r="Q31" s="14"/>
      <c r="R31" s="14">
        <f t="shared" ref="R31:R62" si="44">IF(P31&gt;0,(P31/(300-SUM(P$189:P$193)))*(P31/(300-SUM(P$189:P$193))),0)</f>
        <v>0</v>
      </c>
      <c r="S31" s="71">
        <f t="shared" ref="S31:S62" si="45">IF(P31&gt;0,(P31/(300-SUM(P$189:P$193)))*LN(P31/(300-SUM(P$189:P$193))),0)</f>
        <v>0</v>
      </c>
      <c r="T31" s="35"/>
      <c r="U31" s="14"/>
      <c r="V31" s="14"/>
      <c r="W31" s="14"/>
      <c r="X31" s="14"/>
      <c r="Y31" s="14"/>
      <c r="Z31" s="14"/>
      <c r="AA31" s="14"/>
      <c r="AB31" s="14">
        <f t="shared" ref="AB31:AB62" si="46">IF(Z31&gt;0,(Z31/(300-SUM(Z$189:Z$193)))*(Z31/(300-SUM(Z$189:Z$193))),0)</f>
        <v>0</v>
      </c>
      <c r="AC31" s="71">
        <f t="shared" ref="AC31:AC62" si="47">IF(Z31&gt;0,(Z31/(300-SUM(Z$189:Z$193)))*LN(Z31/(300-SUM(Z$189:Z$193))),0)</f>
        <v>0</v>
      </c>
      <c r="AD31" s="16"/>
      <c r="AE31" s="14"/>
      <c r="AF31" s="14"/>
      <c r="AG31" s="14"/>
      <c r="AH31" s="14"/>
      <c r="AI31" s="14"/>
      <c r="AJ31" s="14"/>
      <c r="AK31" s="14"/>
      <c r="AL31" s="14">
        <f t="shared" ref="AL31:AL62" si="48">IF(AJ31&gt;0,(AJ31/(300-SUM(AJ$189:AJ$193)))*(AJ31/(300-SUM(AJ$189:AJ$193))),0)</f>
        <v>0</v>
      </c>
      <c r="AM31" s="71">
        <f t="shared" ref="AM31:AM62" si="49">IF(AJ31&gt;0,(AJ31/(300-SUM(AJ$189:AJ$193)))*LN(AJ31/(300-SUM(AJ$189:AJ$193))),0)</f>
        <v>0</v>
      </c>
      <c r="AN31" s="12"/>
      <c r="AO31" s="14"/>
      <c r="AP31" s="14"/>
      <c r="AQ31" s="14"/>
      <c r="AR31" s="14"/>
      <c r="AS31" s="14"/>
      <c r="AT31" s="14"/>
      <c r="AU31" s="14"/>
      <c r="AV31" s="14">
        <f t="shared" ref="AV31:AV62" si="50">IF(AT31&gt;0,(AT31/(300-SUM(AT$189:AT$193)))*(AT31/(300-SUM(AT$189:AT$193))),0)</f>
        <v>0</v>
      </c>
      <c r="AW31" s="71">
        <f t="shared" ref="AW31:AW62" si="51">IF(AT31&gt;0,(AT31/(300-SUM(AT$189:AT$193)))*LN(AT31/(300-SUM(AT$189:AT$193))),0)</f>
        <v>0</v>
      </c>
      <c r="AX31" s="16"/>
      <c r="AY31" s="14"/>
      <c r="AZ31" s="14"/>
      <c r="BA31" s="14"/>
      <c r="BB31" s="14"/>
      <c r="BC31" s="14"/>
      <c r="BD31" s="14"/>
      <c r="BE31" s="14"/>
      <c r="BF31" s="14">
        <f t="shared" ref="BF31:BF62" si="52">IF(BD31&gt;0,(BD31/(300-SUM(BD$189:BD$193)))*(BD31/(300-SUM(BD$189:BD$193))),0)</f>
        <v>0</v>
      </c>
      <c r="BG31" s="71">
        <f t="shared" ref="BG31:BG62" si="53">IF(BD31&gt;0,(BD31/(300-SUM(BD$189:BD$193)))*LN(BD31/(300-SUM(BD$189:BD$193))),0)</f>
        <v>0</v>
      </c>
      <c r="BH31" s="16"/>
      <c r="BI31" s="14"/>
      <c r="BJ31" s="14"/>
      <c r="BK31" s="14"/>
      <c r="BL31" s="14"/>
      <c r="BM31" s="14"/>
      <c r="BN31" s="14"/>
      <c r="BO31" s="14"/>
      <c r="BP31" s="14">
        <f t="shared" ref="BP31:BP62" si="54">IF(BN31&gt;0,(BN31/(300-SUM(BN$189:BN$193)))*(BN31/(300-SUM(BN$189:BN$193))),0)</f>
        <v>0</v>
      </c>
      <c r="BQ31" s="71">
        <f t="shared" ref="BQ31:BQ62" si="55">IF(BN31&gt;0,(BN31/(300-SUM(BN$189:BN$193)))*LN(BN31/(300-SUM(BN$189:BN$193))),0)</f>
        <v>0</v>
      </c>
      <c r="BR31" s="16"/>
      <c r="BS31" s="14"/>
      <c r="BT31" s="14"/>
      <c r="BU31" s="14"/>
      <c r="BV31" s="14"/>
      <c r="BW31" s="14"/>
      <c r="BX31" s="14"/>
      <c r="BY31" s="14"/>
      <c r="BZ31" s="14">
        <f t="shared" ref="BZ31:BZ62" si="56">IF(BX31&gt;0,(BX31/(300-SUM(BX$189:BX$193)))*(BX31/(300-SUM(BX$189:BX$193))),0)</f>
        <v>0</v>
      </c>
      <c r="CA31" s="71">
        <f t="shared" ref="CA31:CA62" si="57">IF(BX31&gt;0,(BX31/(300-SUM(BX$189:BX$193)))*LN(BX31/(300-SUM(BX$189:BX$193))),0)</f>
        <v>0</v>
      </c>
      <c r="CB31" s="16"/>
      <c r="CC31" s="22" t="s">
        <v>285</v>
      </c>
      <c r="CD31" s="22" t="s">
        <v>286</v>
      </c>
      <c r="CE31" s="19"/>
      <c r="CF31" s="19"/>
      <c r="CG31" s="19"/>
      <c r="CH31" s="86">
        <f>SUM(CE31:CG31)</f>
        <v>0</v>
      </c>
      <c r="CI31" s="86">
        <f>CH31/3</f>
        <v>0</v>
      </c>
      <c r="CJ31" s="14">
        <f t="shared" ref="CJ31:CJ62" si="58">IF(CH31&gt;0,(CH31/(300-SUM(CH$189:CH$193)))*(CH31/(300-SUM(CH$189:CH$193))),0)</f>
        <v>0</v>
      </c>
      <c r="CK31" s="71">
        <f t="shared" ref="CK31:CK62" si="59">IF(CH31&gt;0,(CH31/(300-SUM(CH$189:CH$193)))*LN(CH31/(300-SUM(CH$189:CH$193))),0)</f>
        <v>0</v>
      </c>
      <c r="CL31" s="1"/>
      <c r="CM31" s="14"/>
      <c r="CN31" s="14"/>
      <c r="CO31" s="14"/>
      <c r="CP31" s="14"/>
      <c r="CQ31" s="14"/>
      <c r="CR31" s="14"/>
      <c r="CS31" s="14"/>
      <c r="CT31" s="14">
        <f t="shared" ref="CT31:CT62" si="60">IF(CR31&gt;0,(CR31/(300-SUM(CR$189:CR$193)))*(CR31/(300-SUM(CR$189:CR$193))),0)</f>
        <v>0</v>
      </c>
      <c r="CU31" s="71">
        <f t="shared" ref="CU31:CU62" si="61">IF(CR31&gt;0,(CR31/(300-SUM(CR$189:CR$193)))*LN(CR31/(300-SUM(CR$189:CR$193))),0)</f>
        <v>0</v>
      </c>
      <c r="CV31" s="16"/>
      <c r="CW31" s="14"/>
      <c r="CX31" s="14"/>
      <c r="CY31" s="14"/>
      <c r="CZ31" s="14"/>
      <c r="DA31" s="14"/>
      <c r="DB31" s="14"/>
      <c r="DC31" s="14"/>
      <c r="DD31" s="14">
        <f t="shared" ref="DD31:DD62" si="62">IF(DB31&gt;0,(DB31/(300-SUM(DB$189:DB$193)))*(DB31/(300-SUM(DB$189:DB$193))),0)</f>
        <v>0</v>
      </c>
      <c r="DE31" s="71">
        <f t="shared" ref="DE31:DE62" si="63">IF(DB31&gt;0,(DB31/(300-SUM(DB$189:DB$193)))*LN(DB31/(300-SUM(DB$189:DB$193))),0)</f>
        <v>0</v>
      </c>
      <c r="DF31" s="16"/>
      <c r="DG31" s="14"/>
      <c r="DH31" s="14"/>
      <c r="DI31" s="14"/>
      <c r="DJ31" s="14"/>
      <c r="DK31" s="14"/>
      <c r="DL31" s="14"/>
      <c r="DM31" s="14"/>
      <c r="DN31" s="14">
        <f t="shared" ref="DN31:DN62" si="64">IF(DL31&gt;0,(DL31/(300-SUM(DL$189:DL$193)))*(DL31/(300-SUM(DL$189:DL$193))),0)</f>
        <v>0</v>
      </c>
      <c r="DO31" s="71">
        <f t="shared" ref="DO31:DO62" si="65">IF(DL31&gt;0,(DL31/(300-SUM(DL$189:DL$193)))*LN(DL31/(300-SUM(DL$189:DL$193))),0)</f>
        <v>0</v>
      </c>
      <c r="DP31" s="1"/>
      <c r="DQ31" s="14"/>
      <c r="DR31" s="14"/>
      <c r="DS31" s="14"/>
      <c r="DT31" s="14"/>
      <c r="DU31" s="14"/>
      <c r="DV31" s="14"/>
      <c r="DW31" s="14"/>
      <c r="DX31" s="14">
        <f t="shared" ref="DX31:DX62" si="66">IF(DV31&gt;0,(DV31/(300-SUM(DV$189:DV$193)))*(DV31/(300-SUM(DV$189:DV$193))),0)</f>
        <v>0</v>
      </c>
      <c r="DY31" s="71">
        <f t="shared" ref="DY31:DY62" si="67">IF(DV31&gt;0,(DV31/(300-SUM(DV$189:DV$193)))*LN(DV31/(300-SUM(DV$189:DV$193))),0)</f>
        <v>0</v>
      </c>
      <c r="DZ31" s="16"/>
      <c r="EA31" s="14"/>
      <c r="EB31" s="14"/>
      <c r="EC31" s="14"/>
      <c r="ED31" s="14"/>
      <c r="EE31" s="14"/>
      <c r="EF31" s="14"/>
      <c r="EG31" s="14"/>
      <c r="EH31" s="14">
        <f t="shared" ref="EH31:EH62" si="68">IF(EF31&gt;0,(EF31/(300-SUM(EF$189:EF$193)))*(EF31/(300-SUM(EF$189:EF$193))),0)</f>
        <v>0</v>
      </c>
      <c r="EI31" s="71">
        <f t="shared" ref="EI31:EI62" si="69">IF(EF31&gt;0,(EF31/(300-SUM(EF$189:EF$193)))*LN(EF31/(300-SUM(EF$189:EF$193))),0)</f>
        <v>0</v>
      </c>
      <c r="EJ31" s="16"/>
      <c r="EK31" s="14"/>
      <c r="EL31" s="14"/>
      <c r="EM31" s="14"/>
      <c r="EN31" s="14"/>
      <c r="EO31" s="14"/>
      <c r="EP31" s="14"/>
      <c r="EQ31" s="14"/>
      <c r="ER31" s="14">
        <f t="shared" ref="ER31:ER62" si="70">IF(EP31&gt;0,(EP31/(300-SUM(EP$189:EP$193)))*(EP31/(300-SUM(EP$189:EP$193))),0)</f>
        <v>0</v>
      </c>
      <c r="ES31" s="71">
        <f t="shared" ref="ES31:ES62" si="71">IF(EP31&gt;0,(EP31/(300-SUM(EP$189:EP$193)))*LN(EP31/(300-SUM(EP$189:EP$193))),0)</f>
        <v>0</v>
      </c>
      <c r="ET31" s="16"/>
      <c r="EU31" s="14"/>
      <c r="EV31" s="14"/>
      <c r="EW31" s="14"/>
      <c r="EX31" s="14"/>
      <c r="EY31" s="14"/>
      <c r="EZ31" s="14"/>
      <c r="FA31" s="14"/>
      <c r="FB31" s="14">
        <f t="shared" ref="FB31:FB62" si="72">IF(EZ31&gt;0,(EZ31/(300-SUM(EZ$189:EZ$193)))*(EZ31/(300-SUM(EZ$189:EZ$193))),0)</f>
        <v>0</v>
      </c>
      <c r="FC31" s="71">
        <f t="shared" ref="FC31:FC62" si="73">IF(EZ31&gt;0,(EZ31/(300-SUM(EZ$189:EZ$193)))*LN(EZ31/(300-SUM(EZ$189:EZ$193))),0)</f>
        <v>0</v>
      </c>
      <c r="FD31" s="16"/>
      <c r="FE31" s="14"/>
      <c r="FF31" s="14"/>
      <c r="FG31" s="14"/>
      <c r="FH31" s="14"/>
      <c r="FI31" s="14"/>
      <c r="FJ31" s="14"/>
      <c r="FK31" s="14"/>
      <c r="FL31" s="14">
        <f t="shared" ref="FL31:FL62" si="74">IF(FJ31&gt;0,(FJ31/(300-SUM(FJ$189:FJ$193)))*(FJ31/(300-SUM(FJ$189:FJ$193))),0)</f>
        <v>0</v>
      </c>
      <c r="FM31" s="71">
        <f t="shared" ref="FM31:FM62" si="75">IF(FJ31&gt;0,(FJ31/(300-SUM(FJ$189:FJ$193)))*LN(FJ31/(300-SUM(FJ$189:FJ$193))),0)</f>
        <v>0</v>
      </c>
      <c r="FN31" s="16"/>
      <c r="FO31" s="14"/>
      <c r="FP31" s="14"/>
      <c r="FQ31" s="14"/>
      <c r="FR31" s="14"/>
      <c r="FS31" s="14"/>
      <c r="FT31" s="14"/>
      <c r="FU31" s="14"/>
      <c r="FV31" s="14">
        <f t="shared" ref="FV31:FV62" si="76">IF(FT31&gt;0,(FT31/(300-SUM(FT$189:FT$193)))*(FT31/(300-SUM(FT$189:FT$193))),0)</f>
        <v>0</v>
      </c>
      <c r="FW31" s="71">
        <f>IF(FT31&gt;0,(FT31/(300-SUM(FT$189:FT$193)))*LN(FT31/(300-SUM(FT$189:FT$193))),0)</f>
        <v>0</v>
      </c>
      <c r="FX31" s="16"/>
      <c r="FY31" s="14"/>
      <c r="FZ31" s="14"/>
      <c r="GA31" s="14"/>
      <c r="GB31" s="14"/>
      <c r="GC31" s="14"/>
      <c r="GD31" s="14"/>
      <c r="GE31" s="14"/>
      <c r="GF31" s="14">
        <f t="shared" ref="GF31:GF62" si="77">IF(GD31&gt;0,(GD31/(300-SUM(GD$189:GD$193)))*(GD31/(300-SUM(GD$189:GD$193))),0)</f>
        <v>0</v>
      </c>
      <c r="GG31" s="71">
        <f t="shared" ref="GG31:GG62" si="78">IF(GD31&gt;0,(GD31/(300-SUM(GD$189:GD$193)))*LN(GD31/(300-SUM(GD$189:GD$193))),0)</f>
        <v>0</v>
      </c>
      <c r="GH31" s="16"/>
      <c r="GI31" s="14"/>
      <c r="GJ31" s="14"/>
      <c r="GK31" s="14"/>
      <c r="GL31" s="14"/>
      <c r="GM31" s="14"/>
      <c r="GN31" s="14"/>
      <c r="GO31" s="14"/>
      <c r="GP31" s="14">
        <f t="shared" ref="GP31:GP62" si="79">IF(GN31&gt;0,(GN31/(300-SUM(GN$189:GN$193)))*(GN31/(300-SUM(GN$189:GN$193))),0)</f>
        <v>0</v>
      </c>
      <c r="GQ31" s="71">
        <f t="shared" ref="GQ31:GQ62" si="80">IF(GN31&gt;0,(GN31/(300-SUM(GN$189:GN$193)))*LN(GN31/(300-SUM(GN$189:GN$193))),0)</f>
        <v>0</v>
      </c>
    </row>
    <row r="32" spans="1:199" s="198" customFormat="1" ht="14.25" x14ac:dyDescent="0.2">
      <c r="A32" s="46">
        <v>16</v>
      </c>
      <c r="B32" s="22" t="s">
        <v>287</v>
      </c>
      <c r="C32" s="22"/>
      <c r="D32" s="35">
        <v>14</v>
      </c>
      <c r="E32" s="34" t="s">
        <v>394</v>
      </c>
      <c r="F32" s="34" t="s">
        <v>397</v>
      </c>
      <c r="G32" s="34" t="s">
        <v>394</v>
      </c>
      <c r="H32" s="58" t="b">
        <f t="shared" si="40"/>
        <v>1</v>
      </c>
      <c r="I32" s="58" t="b">
        <f t="shared" si="41"/>
        <v>1</v>
      </c>
      <c r="J32" s="54"/>
      <c r="K32" s="14"/>
      <c r="L32" s="14"/>
      <c r="M32" s="14"/>
      <c r="N32" s="14"/>
      <c r="O32" s="14"/>
      <c r="P32" s="14"/>
      <c r="Q32" s="14"/>
      <c r="R32" s="14">
        <f t="shared" si="44"/>
        <v>0</v>
      </c>
      <c r="S32" s="71">
        <f t="shared" si="45"/>
        <v>0</v>
      </c>
      <c r="T32" s="35"/>
      <c r="U32" s="14"/>
      <c r="V32" s="14"/>
      <c r="W32" s="14"/>
      <c r="X32" s="14"/>
      <c r="Y32" s="14"/>
      <c r="Z32" s="14"/>
      <c r="AA32" s="14"/>
      <c r="AB32" s="14">
        <f t="shared" si="46"/>
        <v>0</v>
      </c>
      <c r="AC32" s="71">
        <f t="shared" si="47"/>
        <v>0</v>
      </c>
      <c r="AD32" s="16"/>
      <c r="AE32" s="14"/>
      <c r="AF32" s="14"/>
      <c r="AG32" s="14"/>
      <c r="AH32" s="14"/>
      <c r="AI32" s="14"/>
      <c r="AJ32" s="14"/>
      <c r="AK32" s="14"/>
      <c r="AL32" s="14">
        <f t="shared" si="48"/>
        <v>0</v>
      </c>
      <c r="AM32" s="71">
        <f t="shared" si="49"/>
        <v>0</v>
      </c>
      <c r="AN32" s="12"/>
      <c r="AO32" s="14"/>
      <c r="AP32" s="14"/>
      <c r="AQ32" s="14"/>
      <c r="AR32" s="14"/>
      <c r="AS32" s="14"/>
      <c r="AT32" s="14"/>
      <c r="AU32" s="14"/>
      <c r="AV32" s="14">
        <f t="shared" si="50"/>
        <v>0</v>
      </c>
      <c r="AW32" s="71">
        <f t="shared" si="51"/>
        <v>0</v>
      </c>
      <c r="AX32" s="16"/>
      <c r="AY32" s="14"/>
      <c r="AZ32" s="14"/>
      <c r="BA32" s="14"/>
      <c r="BB32" s="14"/>
      <c r="BC32" s="14"/>
      <c r="BD32" s="14"/>
      <c r="BE32" s="14"/>
      <c r="BF32" s="14">
        <f t="shared" si="52"/>
        <v>0</v>
      </c>
      <c r="BG32" s="71">
        <f t="shared" si="53"/>
        <v>0</v>
      </c>
      <c r="BH32" s="16"/>
      <c r="BI32" s="14"/>
      <c r="BJ32" s="14"/>
      <c r="BK32" s="14"/>
      <c r="BL32" s="14"/>
      <c r="BM32" s="14"/>
      <c r="BN32" s="14"/>
      <c r="BO32" s="14"/>
      <c r="BP32" s="14">
        <f t="shared" si="54"/>
        <v>0</v>
      </c>
      <c r="BQ32" s="71">
        <f t="shared" si="55"/>
        <v>0</v>
      </c>
      <c r="BR32" s="16"/>
      <c r="BS32" s="14"/>
      <c r="BT32" s="14"/>
      <c r="BU32" s="14"/>
      <c r="BV32" s="14"/>
      <c r="BW32" s="14"/>
      <c r="BX32" s="14"/>
      <c r="BY32" s="14"/>
      <c r="BZ32" s="14">
        <f t="shared" si="56"/>
        <v>0</v>
      </c>
      <c r="CA32" s="71">
        <f t="shared" si="57"/>
        <v>0</v>
      </c>
      <c r="CB32" s="16"/>
      <c r="CC32" s="14"/>
      <c r="CD32" s="14"/>
      <c r="CE32" s="14"/>
      <c r="CF32" s="14"/>
      <c r="CG32" s="14"/>
      <c r="CH32" s="14"/>
      <c r="CI32" s="14"/>
      <c r="CJ32" s="14">
        <f t="shared" si="58"/>
        <v>0</v>
      </c>
      <c r="CK32" s="71">
        <f t="shared" si="59"/>
        <v>0</v>
      </c>
      <c r="CL32" s="24"/>
      <c r="CM32" s="14"/>
      <c r="CN32" s="14"/>
      <c r="CO32" s="14"/>
      <c r="CP32" s="14"/>
      <c r="CQ32" s="14"/>
      <c r="CR32" s="14"/>
      <c r="CS32" s="14"/>
      <c r="CT32" s="14">
        <f t="shared" si="60"/>
        <v>0</v>
      </c>
      <c r="CU32" s="71">
        <f t="shared" si="61"/>
        <v>0</v>
      </c>
      <c r="CV32" s="16"/>
      <c r="CW32" s="14"/>
      <c r="CX32" s="14"/>
      <c r="CY32" s="14"/>
      <c r="CZ32" s="14"/>
      <c r="DA32" s="14"/>
      <c r="DB32" s="14"/>
      <c r="DC32" s="14"/>
      <c r="DD32" s="14">
        <f t="shared" si="62"/>
        <v>0</v>
      </c>
      <c r="DE32" s="71">
        <f t="shared" si="63"/>
        <v>0</v>
      </c>
      <c r="DF32" s="16"/>
      <c r="DG32" s="14"/>
      <c r="DH32" s="14"/>
      <c r="DI32" s="14"/>
      <c r="DJ32" s="14"/>
      <c r="DK32" s="14"/>
      <c r="DL32" s="14"/>
      <c r="DM32" s="14"/>
      <c r="DN32" s="14">
        <f t="shared" si="64"/>
        <v>0</v>
      </c>
      <c r="DO32" s="71">
        <f t="shared" si="65"/>
        <v>0</v>
      </c>
      <c r="DP32" s="1"/>
      <c r="DQ32" s="14"/>
      <c r="DR32" s="14"/>
      <c r="DS32" s="14"/>
      <c r="DT32" s="14"/>
      <c r="DU32" s="14"/>
      <c r="DV32" s="14"/>
      <c r="DW32" s="14"/>
      <c r="DX32" s="14">
        <f t="shared" si="66"/>
        <v>0</v>
      </c>
      <c r="DY32" s="71">
        <f t="shared" si="67"/>
        <v>0</v>
      </c>
      <c r="DZ32" s="16"/>
      <c r="EA32" s="22" t="s">
        <v>287</v>
      </c>
      <c r="EB32" s="22"/>
      <c r="EC32" s="19">
        <v>1</v>
      </c>
      <c r="ED32" s="19"/>
      <c r="EE32" s="19"/>
      <c r="EF32" s="86">
        <f>SUM(EC32:EE32)</f>
        <v>1</v>
      </c>
      <c r="EG32" s="86">
        <f>EF32/3</f>
        <v>0.33333333333333331</v>
      </c>
      <c r="EH32" s="14">
        <f t="shared" si="68"/>
        <v>1.4567915622632712E-5</v>
      </c>
      <c r="EI32" s="71">
        <f t="shared" si="69"/>
        <v>-2.1253223296798077E-2</v>
      </c>
      <c r="EJ32" s="16"/>
      <c r="EK32" s="14"/>
      <c r="EL32" s="14"/>
      <c r="EM32" s="14"/>
      <c r="EN32" s="14"/>
      <c r="EO32" s="14"/>
      <c r="EP32" s="14"/>
      <c r="EQ32" s="14"/>
      <c r="ER32" s="14">
        <f t="shared" si="70"/>
        <v>0</v>
      </c>
      <c r="ES32" s="71">
        <f t="shared" si="71"/>
        <v>0</v>
      </c>
      <c r="ET32" s="16"/>
      <c r="EU32" s="14"/>
      <c r="EV32" s="14"/>
      <c r="EW32" s="14"/>
      <c r="EX32" s="14"/>
      <c r="EY32" s="14"/>
      <c r="EZ32" s="14"/>
      <c r="FA32" s="14"/>
      <c r="FB32" s="14">
        <f t="shared" si="72"/>
        <v>0</v>
      </c>
      <c r="FC32" s="71">
        <f t="shared" si="73"/>
        <v>0</v>
      </c>
      <c r="FD32" s="16"/>
      <c r="FE32" s="14"/>
      <c r="FF32" s="14"/>
      <c r="FG32" s="14"/>
      <c r="FH32" s="14"/>
      <c r="FI32" s="14"/>
      <c r="FJ32" s="14"/>
      <c r="FK32" s="14"/>
      <c r="FL32" s="14">
        <f t="shared" si="74"/>
        <v>0</v>
      </c>
      <c r="FM32" s="71">
        <f t="shared" si="75"/>
        <v>0</v>
      </c>
      <c r="FN32" s="16"/>
      <c r="FO32" s="14"/>
      <c r="FP32" s="14"/>
      <c r="FQ32" s="14"/>
      <c r="FR32" s="14"/>
      <c r="FS32" s="14"/>
      <c r="FT32" s="14"/>
      <c r="FU32" s="14"/>
      <c r="FV32" s="14">
        <f t="shared" si="76"/>
        <v>0</v>
      </c>
      <c r="FW32" s="71">
        <f>IF(FT32&gt;0,(FT32/(300-SUM(FT$189:FT$193)))*LN(FT32/(300-SUM(FT$189:FT$193))),0)</f>
        <v>0</v>
      </c>
      <c r="FX32" s="16"/>
      <c r="FY32" s="14"/>
      <c r="FZ32" s="14"/>
      <c r="GA32" s="14"/>
      <c r="GB32" s="14"/>
      <c r="GC32" s="14"/>
      <c r="GD32" s="14"/>
      <c r="GE32" s="14"/>
      <c r="GF32" s="14">
        <f t="shared" si="77"/>
        <v>0</v>
      </c>
      <c r="GG32" s="71">
        <f t="shared" si="78"/>
        <v>0</v>
      </c>
      <c r="GH32" s="16"/>
      <c r="GI32" s="14"/>
      <c r="GJ32" s="14"/>
      <c r="GK32" s="14"/>
      <c r="GL32" s="14"/>
      <c r="GM32" s="14"/>
      <c r="GN32" s="14"/>
      <c r="GO32" s="14"/>
      <c r="GP32" s="14">
        <f t="shared" si="79"/>
        <v>0</v>
      </c>
      <c r="GQ32" s="71">
        <f t="shared" si="80"/>
        <v>0</v>
      </c>
    </row>
    <row r="33" spans="1:199" s="198" customFormat="1" ht="14.25" x14ac:dyDescent="0.2">
      <c r="A33" s="46">
        <v>17</v>
      </c>
      <c r="B33" s="38" t="s">
        <v>26</v>
      </c>
      <c r="C33" s="38"/>
      <c r="D33" s="35"/>
      <c r="E33" s="54" t="s">
        <v>394</v>
      </c>
      <c r="F33" s="54" t="s">
        <v>397</v>
      </c>
      <c r="G33" s="54" t="s">
        <v>394</v>
      </c>
      <c r="H33" s="58" t="b">
        <f t="shared" si="40"/>
        <v>1</v>
      </c>
      <c r="I33" s="58" t="b">
        <f t="shared" si="41"/>
        <v>1</v>
      </c>
      <c r="J33" s="54"/>
      <c r="K33" s="14"/>
      <c r="L33" s="14"/>
      <c r="M33" s="14"/>
      <c r="N33" s="14"/>
      <c r="O33" s="14"/>
      <c r="P33" s="14"/>
      <c r="Q33" s="14"/>
      <c r="R33" s="14">
        <f t="shared" si="44"/>
        <v>0</v>
      </c>
      <c r="S33" s="71">
        <f t="shared" si="45"/>
        <v>0</v>
      </c>
      <c r="T33" s="35"/>
      <c r="U33" s="14"/>
      <c r="V33" s="14"/>
      <c r="W33" s="14"/>
      <c r="X33" s="14"/>
      <c r="Y33" s="14"/>
      <c r="Z33" s="14"/>
      <c r="AA33" s="14"/>
      <c r="AB33" s="14">
        <f t="shared" si="46"/>
        <v>0</v>
      </c>
      <c r="AC33" s="71">
        <f t="shared" si="47"/>
        <v>0</v>
      </c>
      <c r="AD33" s="16"/>
      <c r="AE33" s="14"/>
      <c r="AF33" s="14"/>
      <c r="AG33" s="14"/>
      <c r="AH33" s="14"/>
      <c r="AI33" s="14"/>
      <c r="AJ33" s="14"/>
      <c r="AK33" s="14"/>
      <c r="AL33" s="14">
        <f t="shared" si="48"/>
        <v>0</v>
      </c>
      <c r="AM33" s="71">
        <f t="shared" si="49"/>
        <v>0</v>
      </c>
      <c r="AN33" s="12"/>
      <c r="AO33" s="14"/>
      <c r="AP33" s="14"/>
      <c r="AQ33" s="14"/>
      <c r="AR33" s="14"/>
      <c r="AS33" s="14"/>
      <c r="AT33" s="14"/>
      <c r="AU33" s="14"/>
      <c r="AV33" s="14">
        <f t="shared" si="50"/>
        <v>0</v>
      </c>
      <c r="AW33" s="71">
        <f t="shared" si="51"/>
        <v>0</v>
      </c>
      <c r="AX33" s="16"/>
      <c r="AY33" s="22" t="s">
        <v>26</v>
      </c>
      <c r="AZ33" s="22"/>
      <c r="BA33" s="20"/>
      <c r="BB33" s="20"/>
      <c r="BC33" s="19"/>
      <c r="BD33" s="19"/>
      <c r="BE33" s="19"/>
      <c r="BF33" s="14">
        <f t="shared" si="52"/>
        <v>0</v>
      </c>
      <c r="BG33" s="71">
        <f t="shared" si="53"/>
        <v>0</v>
      </c>
      <c r="BH33" s="16"/>
      <c r="BI33" s="22" t="s">
        <v>26</v>
      </c>
      <c r="BJ33" s="22"/>
      <c r="BK33" s="19"/>
      <c r="BL33" s="19"/>
      <c r="BM33" s="19"/>
      <c r="BN33" s="19"/>
      <c r="BO33" s="19"/>
      <c r="BP33" s="14">
        <f t="shared" si="54"/>
        <v>0</v>
      </c>
      <c r="BQ33" s="71">
        <f t="shared" si="55"/>
        <v>0</v>
      </c>
      <c r="BR33" s="16"/>
      <c r="BS33" s="14"/>
      <c r="BT33" s="14"/>
      <c r="BU33" s="14"/>
      <c r="BV33" s="14"/>
      <c r="BW33" s="14"/>
      <c r="BX33" s="14"/>
      <c r="BY33" s="14"/>
      <c r="BZ33" s="14">
        <f t="shared" si="56"/>
        <v>0</v>
      </c>
      <c r="CA33" s="71">
        <f t="shared" si="57"/>
        <v>0</v>
      </c>
      <c r="CB33" s="16"/>
      <c r="CC33" s="14"/>
      <c r="CD33" s="14"/>
      <c r="CE33" s="14"/>
      <c r="CF33" s="14"/>
      <c r="CG33" s="14"/>
      <c r="CH33" s="14"/>
      <c r="CI33" s="14"/>
      <c r="CJ33" s="14">
        <f t="shared" si="58"/>
        <v>0</v>
      </c>
      <c r="CK33" s="71">
        <f t="shared" si="59"/>
        <v>0</v>
      </c>
      <c r="CL33" s="1"/>
      <c r="CM33" s="14"/>
      <c r="CN33" s="14"/>
      <c r="CO33" s="14"/>
      <c r="CP33" s="14"/>
      <c r="CQ33" s="14"/>
      <c r="CR33" s="14"/>
      <c r="CS33" s="14"/>
      <c r="CT33" s="14">
        <f t="shared" si="60"/>
        <v>0</v>
      </c>
      <c r="CU33" s="71">
        <f t="shared" si="61"/>
        <v>0</v>
      </c>
      <c r="CV33" s="16"/>
      <c r="CW33" s="14"/>
      <c r="CX33" s="14"/>
      <c r="CY33" s="14"/>
      <c r="CZ33" s="14"/>
      <c r="DA33" s="14"/>
      <c r="DB33" s="14"/>
      <c r="DC33" s="14"/>
      <c r="DD33" s="14">
        <f t="shared" si="62"/>
        <v>0</v>
      </c>
      <c r="DE33" s="71">
        <f t="shared" si="63"/>
        <v>0</v>
      </c>
      <c r="DF33" s="16"/>
      <c r="DG33" s="14"/>
      <c r="DH33" s="14"/>
      <c r="DI33" s="14"/>
      <c r="DJ33" s="14"/>
      <c r="DK33" s="14"/>
      <c r="DL33" s="14"/>
      <c r="DM33" s="14"/>
      <c r="DN33" s="14">
        <f t="shared" si="64"/>
        <v>0</v>
      </c>
      <c r="DO33" s="71">
        <f t="shared" si="65"/>
        <v>0</v>
      </c>
      <c r="DP33" s="1"/>
      <c r="DQ33" s="14"/>
      <c r="DR33" s="14"/>
      <c r="DS33" s="14"/>
      <c r="DT33" s="14"/>
      <c r="DU33" s="14"/>
      <c r="DV33" s="14"/>
      <c r="DW33" s="14"/>
      <c r="DX33" s="14">
        <f t="shared" si="66"/>
        <v>0</v>
      </c>
      <c r="DY33" s="71">
        <f t="shared" si="67"/>
        <v>0</v>
      </c>
      <c r="DZ33" s="16"/>
      <c r="EA33" s="14"/>
      <c r="EB33" s="14"/>
      <c r="EC33" s="14"/>
      <c r="ED33" s="14"/>
      <c r="EE33" s="14"/>
      <c r="EF33" s="14"/>
      <c r="EG33" s="14"/>
      <c r="EH33" s="14">
        <f t="shared" si="68"/>
        <v>0</v>
      </c>
      <c r="EI33" s="71">
        <f t="shared" si="69"/>
        <v>0</v>
      </c>
      <c r="EJ33" s="16"/>
      <c r="EK33" s="14"/>
      <c r="EL33" s="14"/>
      <c r="EM33" s="14"/>
      <c r="EN33" s="14"/>
      <c r="EO33" s="14"/>
      <c r="EP33" s="14"/>
      <c r="EQ33" s="14"/>
      <c r="ER33" s="14">
        <f t="shared" si="70"/>
        <v>0</v>
      </c>
      <c r="ES33" s="71">
        <f t="shared" si="71"/>
        <v>0</v>
      </c>
      <c r="ET33" s="16"/>
      <c r="EU33" s="14"/>
      <c r="EV33" s="14"/>
      <c r="EW33" s="14"/>
      <c r="EX33" s="14"/>
      <c r="EY33" s="14"/>
      <c r="EZ33" s="14"/>
      <c r="FA33" s="14"/>
      <c r="FB33" s="14">
        <f t="shared" si="72"/>
        <v>0</v>
      </c>
      <c r="FC33" s="71">
        <f t="shared" si="73"/>
        <v>0</v>
      </c>
      <c r="FD33" s="16"/>
      <c r="FE33" s="14"/>
      <c r="FF33" s="14"/>
      <c r="FG33" s="14"/>
      <c r="FH33" s="14"/>
      <c r="FI33" s="14"/>
      <c r="FJ33" s="14"/>
      <c r="FK33" s="14"/>
      <c r="FL33" s="14">
        <f t="shared" si="74"/>
        <v>0</v>
      </c>
      <c r="FM33" s="71">
        <f t="shared" si="75"/>
        <v>0</v>
      </c>
      <c r="FN33" s="16"/>
      <c r="FO33" s="14"/>
      <c r="FP33" s="14"/>
      <c r="FQ33" s="14"/>
      <c r="FR33" s="14"/>
      <c r="FS33" s="14"/>
      <c r="FT33" s="14"/>
      <c r="FU33" s="14"/>
      <c r="FV33" s="14">
        <f t="shared" si="76"/>
        <v>0</v>
      </c>
      <c r="FW33" s="71">
        <f>IF(FT33&gt;0,(FT33/(300-SUM(FT$189:FT$193)))*LN(FT33/(300-SUM(FT$189:FT$193))),0)</f>
        <v>0</v>
      </c>
      <c r="FX33" s="16"/>
      <c r="FY33" s="14"/>
      <c r="FZ33" s="14"/>
      <c r="GA33" s="14"/>
      <c r="GB33" s="14"/>
      <c r="GC33" s="14"/>
      <c r="GD33" s="14"/>
      <c r="GE33" s="14"/>
      <c r="GF33" s="14">
        <f t="shared" si="77"/>
        <v>0</v>
      </c>
      <c r="GG33" s="71">
        <f t="shared" si="78"/>
        <v>0</v>
      </c>
      <c r="GH33" s="16"/>
      <c r="GI33" s="14"/>
      <c r="GJ33" s="14"/>
      <c r="GK33" s="14"/>
      <c r="GL33" s="14"/>
      <c r="GM33" s="14"/>
      <c r="GN33" s="14"/>
      <c r="GO33" s="14"/>
      <c r="GP33" s="14">
        <f t="shared" si="79"/>
        <v>0</v>
      </c>
      <c r="GQ33" s="71">
        <f t="shared" si="80"/>
        <v>0</v>
      </c>
    </row>
    <row r="34" spans="1:199" s="198" customFormat="1" ht="14.25" x14ac:dyDescent="0.2">
      <c r="A34" s="46">
        <v>18</v>
      </c>
      <c r="B34" s="38" t="s">
        <v>27</v>
      </c>
      <c r="C34" s="38" t="s">
        <v>28</v>
      </c>
      <c r="D34" s="172">
        <v>15</v>
      </c>
      <c r="E34" s="54" t="s">
        <v>394</v>
      </c>
      <c r="F34" s="54" t="s">
        <v>394</v>
      </c>
      <c r="G34" s="54" t="s">
        <v>394</v>
      </c>
      <c r="H34" s="58" t="b">
        <f t="shared" si="40"/>
        <v>1</v>
      </c>
      <c r="I34" s="58" t="b">
        <f t="shared" si="41"/>
        <v>1</v>
      </c>
      <c r="J34" s="195"/>
      <c r="K34" s="22" t="s">
        <v>27</v>
      </c>
      <c r="L34" s="22" t="s">
        <v>28</v>
      </c>
      <c r="M34" s="19">
        <v>9</v>
      </c>
      <c r="N34" s="19">
        <v>3</v>
      </c>
      <c r="O34" s="19">
        <v>4</v>
      </c>
      <c r="P34" s="21">
        <f>SUM(M34:O34)</f>
        <v>16</v>
      </c>
      <c r="Q34" s="21">
        <f>P34/3</f>
        <v>5.333333333333333</v>
      </c>
      <c r="R34" s="14">
        <f t="shared" si="44"/>
        <v>4.1289656618441629E-3</v>
      </c>
      <c r="S34" s="71">
        <f t="shared" si="45"/>
        <v>-0.17637681440802741</v>
      </c>
      <c r="T34" s="71"/>
      <c r="U34" s="22" t="s">
        <v>27</v>
      </c>
      <c r="V34" s="22" t="s">
        <v>28</v>
      </c>
      <c r="W34" s="20"/>
      <c r="X34" s="19"/>
      <c r="Y34" s="19">
        <v>2</v>
      </c>
      <c r="Z34" s="19">
        <f>SUM(W34:Y34)</f>
        <v>2</v>
      </c>
      <c r="AA34" s="19">
        <f>Z34/3</f>
        <v>0.66666666666666663</v>
      </c>
      <c r="AB34" s="14">
        <f t="shared" si="46"/>
        <v>4.5043016080356741E-5</v>
      </c>
      <c r="AC34" s="71">
        <f t="shared" si="47"/>
        <v>-3.3583532254667509E-2</v>
      </c>
      <c r="AD34" s="71"/>
      <c r="AE34" s="9" t="s">
        <v>27</v>
      </c>
      <c r="AF34" s="9" t="s">
        <v>28</v>
      </c>
      <c r="AG34" s="19">
        <v>2</v>
      </c>
      <c r="AH34" s="10">
        <v>2</v>
      </c>
      <c r="AI34" s="19">
        <v>3</v>
      </c>
      <c r="AJ34" s="19">
        <f>SUM(AG34:AI34)</f>
        <v>7</v>
      </c>
      <c r="AK34" s="19">
        <f>AJ34/3</f>
        <v>2.3333333333333335</v>
      </c>
      <c r="AL34" s="14">
        <f t="shared" si="48"/>
        <v>5.5177694698437007E-4</v>
      </c>
      <c r="AM34" s="71">
        <f t="shared" si="49"/>
        <v>-8.811504483943168E-2</v>
      </c>
      <c r="AN34" s="12"/>
      <c r="AO34" s="22" t="s">
        <v>27</v>
      </c>
      <c r="AP34" s="22" t="s">
        <v>28</v>
      </c>
      <c r="AQ34" s="19">
        <v>7</v>
      </c>
      <c r="AR34" s="19">
        <v>3</v>
      </c>
      <c r="AS34" s="19">
        <v>1</v>
      </c>
      <c r="AT34" s="19">
        <f>SUM(AQ34:AS34)</f>
        <v>11</v>
      </c>
      <c r="AU34" s="19">
        <f>AT34/3</f>
        <v>3.6666666666666665</v>
      </c>
      <c r="AV34" s="14">
        <f t="shared" si="50"/>
        <v>1.4588155864197533E-3</v>
      </c>
      <c r="AW34" s="71">
        <f t="shared" si="51"/>
        <v>-0.12470735166914351</v>
      </c>
      <c r="AX34" s="71"/>
      <c r="AY34" s="22" t="s">
        <v>27</v>
      </c>
      <c r="AZ34" s="22" t="s">
        <v>28</v>
      </c>
      <c r="BA34" s="19">
        <v>3</v>
      </c>
      <c r="BB34" s="19">
        <v>4</v>
      </c>
      <c r="BC34" s="19">
        <v>1</v>
      </c>
      <c r="BD34" s="19">
        <f>SUM(BA34:BC34)</f>
        <v>8</v>
      </c>
      <c r="BE34" s="19">
        <f>BD34/3</f>
        <v>2.6666666666666665</v>
      </c>
      <c r="BF34" s="14">
        <f t="shared" si="52"/>
        <v>7.2554954709836859E-4</v>
      </c>
      <c r="BG34" s="71">
        <f t="shared" si="53"/>
        <v>-9.7354628878730323E-2</v>
      </c>
      <c r="BH34" s="16"/>
      <c r="BI34" s="22" t="s">
        <v>27</v>
      </c>
      <c r="BJ34" s="22" t="s">
        <v>28</v>
      </c>
      <c r="BK34" s="19">
        <v>3</v>
      </c>
      <c r="BL34" s="19">
        <v>3</v>
      </c>
      <c r="BM34" s="19">
        <v>1</v>
      </c>
      <c r="BN34" s="19">
        <f>SUM(BK34:BM34)</f>
        <v>7</v>
      </c>
      <c r="BO34" s="19">
        <f>BN34/3</f>
        <v>2.3333333333333335</v>
      </c>
      <c r="BP34" s="14">
        <f t="shared" si="54"/>
        <v>5.6305659293306521E-4</v>
      </c>
      <c r="BQ34" s="71">
        <f t="shared" si="55"/>
        <v>-8.8771038816920486E-2</v>
      </c>
      <c r="BR34" s="16"/>
      <c r="BS34" s="22" t="s">
        <v>27</v>
      </c>
      <c r="BT34" s="22" t="s">
        <v>28</v>
      </c>
      <c r="BU34" s="19">
        <v>1</v>
      </c>
      <c r="BV34" s="19">
        <v>2</v>
      </c>
      <c r="BW34" s="19">
        <v>1</v>
      </c>
      <c r="BX34" s="19">
        <f>SUM(BU34:BW34)</f>
        <v>4</v>
      </c>
      <c r="BY34" s="19">
        <f>BX34/3</f>
        <v>1.3333333333333333</v>
      </c>
      <c r="BZ34" s="14">
        <f t="shared" si="56"/>
        <v>1.8138738677459215E-4</v>
      </c>
      <c r="CA34" s="71">
        <f t="shared" si="57"/>
        <v>-5.8012630002462075E-2</v>
      </c>
      <c r="CB34" s="16"/>
      <c r="CC34" s="22" t="s">
        <v>27</v>
      </c>
      <c r="CD34" s="22" t="s">
        <v>28</v>
      </c>
      <c r="CE34" s="19">
        <v>3</v>
      </c>
      <c r="CF34" s="19">
        <v>2</v>
      </c>
      <c r="CG34" s="19">
        <v>3</v>
      </c>
      <c r="CH34" s="86">
        <f>SUM(CE34:CG34)</f>
        <v>8</v>
      </c>
      <c r="CI34" s="86">
        <f>CH34/3</f>
        <v>2.6666666666666665</v>
      </c>
      <c r="CJ34" s="14">
        <f t="shared" si="58"/>
        <v>7.7699134383081017E-4</v>
      </c>
      <c r="CK34" s="71">
        <f t="shared" si="59"/>
        <v>-9.9792074538809339E-2</v>
      </c>
      <c r="CL34" s="24"/>
      <c r="CM34" s="22" t="s">
        <v>27</v>
      </c>
      <c r="CN34" s="22" t="s">
        <v>28</v>
      </c>
      <c r="CO34" s="19">
        <v>2</v>
      </c>
      <c r="CP34" s="19">
        <v>3</v>
      </c>
      <c r="CQ34" s="19">
        <v>2</v>
      </c>
      <c r="CR34" s="86">
        <f>SUM(CO34:CQ34)</f>
        <v>7</v>
      </c>
      <c r="CS34" s="86">
        <f>CR34/3</f>
        <v>2.3333333333333335</v>
      </c>
      <c r="CT34" s="14">
        <f t="shared" si="60"/>
        <v>6.8222321229672526E-4</v>
      </c>
      <c r="CU34" s="71">
        <f t="shared" si="61"/>
        <v>-9.520723067234628E-2</v>
      </c>
      <c r="CV34" s="16"/>
      <c r="CW34" s="22" t="s">
        <v>27</v>
      </c>
      <c r="CX34" s="22" t="s">
        <v>28</v>
      </c>
      <c r="CY34" s="19"/>
      <c r="CZ34" s="19"/>
      <c r="DA34" s="19">
        <v>2</v>
      </c>
      <c r="DB34" s="19">
        <f>SUM(CY34:DA34)</f>
        <v>2</v>
      </c>
      <c r="DC34" s="86">
        <f>DB34/3</f>
        <v>0.66666666666666663</v>
      </c>
      <c r="DD34" s="14">
        <f t="shared" si="62"/>
        <v>5.406574394463668E-5</v>
      </c>
      <c r="DE34" s="71">
        <f t="shared" si="63"/>
        <v>-3.612246239511803E-2</v>
      </c>
      <c r="DF34" s="16"/>
      <c r="DG34" s="22" t="s">
        <v>27</v>
      </c>
      <c r="DH34" s="22" t="s">
        <v>28</v>
      </c>
      <c r="DI34" s="19">
        <v>3</v>
      </c>
      <c r="DJ34" s="19"/>
      <c r="DK34" s="19"/>
      <c r="DL34" s="86">
        <f>SUM(DI34:DK34)</f>
        <v>3</v>
      </c>
      <c r="DM34" s="86">
        <f>DL34/3</f>
        <v>1</v>
      </c>
      <c r="DN34" s="14">
        <f t="shared" si="64"/>
        <v>1.2815948736205054E-4</v>
      </c>
      <c r="DO34" s="71">
        <f t="shared" si="65"/>
        <v>-5.0729632497940901E-2</v>
      </c>
      <c r="DP34" s="1"/>
      <c r="DQ34" s="22" t="s">
        <v>27</v>
      </c>
      <c r="DR34" s="22" t="s">
        <v>28</v>
      </c>
      <c r="DS34" s="19">
        <v>2</v>
      </c>
      <c r="DT34" s="19">
        <v>2</v>
      </c>
      <c r="DU34" s="19">
        <v>1</v>
      </c>
      <c r="DV34" s="19">
        <f>SUM(DS34:DU34)</f>
        <v>5</v>
      </c>
      <c r="DW34" s="19">
        <f>DV34/3</f>
        <v>1.6666666666666667</v>
      </c>
      <c r="DX34" s="14">
        <f t="shared" si="66"/>
        <v>2.8341779183530024E-4</v>
      </c>
      <c r="DY34" s="71">
        <f t="shared" si="67"/>
        <v>-6.8759162060077428E-2</v>
      </c>
      <c r="DZ34" s="16"/>
      <c r="EA34" s="22" t="s">
        <v>27</v>
      </c>
      <c r="EB34" s="22" t="s">
        <v>28</v>
      </c>
      <c r="EC34" s="19"/>
      <c r="ED34" s="19"/>
      <c r="EE34" s="19"/>
      <c r="EF34" s="86"/>
      <c r="EG34" s="86"/>
      <c r="EH34" s="14">
        <f t="shared" si="68"/>
        <v>0</v>
      </c>
      <c r="EI34" s="71">
        <f t="shared" si="69"/>
        <v>0</v>
      </c>
      <c r="EJ34" s="16"/>
      <c r="EK34" s="14"/>
      <c r="EL34" s="14"/>
      <c r="EM34" s="14"/>
      <c r="EN34" s="14"/>
      <c r="EO34" s="14"/>
      <c r="EP34" s="14"/>
      <c r="EQ34" s="14"/>
      <c r="ER34" s="14">
        <f t="shared" si="70"/>
        <v>0</v>
      </c>
      <c r="ES34" s="71">
        <f t="shared" si="71"/>
        <v>0</v>
      </c>
      <c r="ET34" s="16"/>
      <c r="EU34" s="14"/>
      <c r="EV34" s="14"/>
      <c r="EW34" s="14"/>
      <c r="EX34" s="14"/>
      <c r="EY34" s="14"/>
      <c r="EZ34" s="14"/>
      <c r="FA34" s="14"/>
      <c r="FB34" s="14">
        <f t="shared" si="72"/>
        <v>0</v>
      </c>
      <c r="FC34" s="71">
        <f t="shared" si="73"/>
        <v>0</v>
      </c>
      <c r="FD34" s="16"/>
      <c r="FE34" s="22" t="s">
        <v>27</v>
      </c>
      <c r="FF34" s="22" t="s">
        <v>28</v>
      </c>
      <c r="FG34" s="19">
        <v>1</v>
      </c>
      <c r="FH34" s="19">
        <v>5</v>
      </c>
      <c r="FI34" s="19">
        <v>2</v>
      </c>
      <c r="FJ34" s="19">
        <f>SUM(FG34:FI34)</f>
        <v>8</v>
      </c>
      <c r="FK34" s="86">
        <f>FJ34/3</f>
        <v>2.6666666666666665</v>
      </c>
      <c r="FL34" s="14">
        <f t="shared" si="74"/>
        <v>7.9349335449315612E-4</v>
      </c>
      <c r="FM34" s="71">
        <f t="shared" si="75"/>
        <v>-0.10055021680229212</v>
      </c>
      <c r="FN34" s="16"/>
      <c r="FO34" s="22" t="s">
        <v>27</v>
      </c>
      <c r="FP34" s="22" t="s">
        <v>28</v>
      </c>
      <c r="FQ34" s="19">
        <v>3</v>
      </c>
      <c r="FR34" s="19">
        <v>5</v>
      </c>
      <c r="FS34" s="19">
        <v>3</v>
      </c>
      <c r="FT34" s="19">
        <f>SUM(FQ34:FS34)</f>
        <v>11</v>
      </c>
      <c r="FU34" s="19">
        <f>FT34/3</f>
        <v>3.6666666666666665</v>
      </c>
      <c r="FV34" s="14">
        <f t="shared" si="76"/>
        <v>1.5001983733386232E-3</v>
      </c>
      <c r="FW34" s="71">
        <f>IF(FT34&gt;0,(FT34/(300-SUM(FT$189:FT$193)))*LN(FT34/(300-SUM(FT$189:FT$193))),0)</f>
        <v>-0.12592207260208166</v>
      </c>
      <c r="FX34" s="16"/>
      <c r="FY34" s="89" t="s">
        <v>27</v>
      </c>
      <c r="FZ34" s="89" t="s">
        <v>28</v>
      </c>
      <c r="GA34" s="88">
        <v>2</v>
      </c>
      <c r="GB34" s="88">
        <v>1</v>
      </c>
      <c r="GC34" s="88"/>
      <c r="GD34" s="88">
        <f>SUM(GA34:GC34)</f>
        <v>3</v>
      </c>
      <c r="GE34" s="88">
        <f>GD34/3</f>
        <v>1</v>
      </c>
      <c r="GF34" s="14">
        <f t="shared" si="77"/>
        <v>1.1729593765069269E-4</v>
      </c>
      <c r="GG34" s="71">
        <f t="shared" si="78"/>
        <v>-4.9011608853998863E-2</v>
      </c>
      <c r="GH34" s="16"/>
      <c r="GI34" s="22" t="s">
        <v>27</v>
      </c>
      <c r="GJ34" s="22" t="s">
        <v>28</v>
      </c>
      <c r="GK34" s="19">
        <v>5</v>
      </c>
      <c r="GL34" s="19">
        <v>1</v>
      </c>
      <c r="GM34" s="19">
        <v>4</v>
      </c>
      <c r="GN34" s="19">
        <f>SUM(GK34:GM34)</f>
        <v>10</v>
      </c>
      <c r="GO34" s="19">
        <f>GN34/3</f>
        <v>3.3333333333333335</v>
      </c>
      <c r="GP34" s="14">
        <f t="shared" si="79"/>
        <v>1.1648359328588569E-3</v>
      </c>
      <c r="GQ34" s="71">
        <f t="shared" si="80"/>
        <v>-0.1152760244376458</v>
      </c>
    </row>
    <row r="35" spans="1:199" s="198" customFormat="1" ht="14.25" x14ac:dyDescent="0.2">
      <c r="A35" s="46">
        <v>19</v>
      </c>
      <c r="B35" s="38" t="s">
        <v>253</v>
      </c>
      <c r="C35" s="38" t="s">
        <v>217</v>
      </c>
      <c r="D35" s="35">
        <v>17</v>
      </c>
      <c r="E35" s="54"/>
      <c r="F35" s="54"/>
      <c r="G35" s="54"/>
      <c r="H35" s="58" t="b">
        <f t="shared" si="40"/>
        <v>0</v>
      </c>
      <c r="I35" s="58" t="b">
        <f t="shared" si="41"/>
        <v>0</v>
      </c>
      <c r="J35" s="54"/>
      <c r="K35" s="14"/>
      <c r="L35" s="14"/>
      <c r="M35" s="14"/>
      <c r="N35" s="14"/>
      <c r="O35" s="14"/>
      <c r="P35" s="14"/>
      <c r="Q35" s="14"/>
      <c r="R35" s="14">
        <f t="shared" si="44"/>
        <v>0</v>
      </c>
      <c r="S35" s="71">
        <f t="shared" si="45"/>
        <v>0</v>
      </c>
      <c r="T35" s="71"/>
      <c r="U35" s="22" t="s">
        <v>253</v>
      </c>
      <c r="V35" s="22" t="s">
        <v>217</v>
      </c>
      <c r="W35" s="19">
        <v>5</v>
      </c>
      <c r="X35" s="19">
        <v>4</v>
      </c>
      <c r="Y35" s="19">
        <v>4</v>
      </c>
      <c r="Z35" s="19">
        <f>SUM(W35:Y35)</f>
        <v>13</v>
      </c>
      <c r="AA35" s="19">
        <f>Z35/3</f>
        <v>4.333333333333333</v>
      </c>
      <c r="AB35" s="14">
        <f t="shared" si="46"/>
        <v>1.9030674293950723E-3</v>
      </c>
      <c r="AC35" s="71">
        <f t="shared" si="47"/>
        <v>-0.13663715999184659</v>
      </c>
      <c r="AD35" s="71"/>
      <c r="AE35" s="14"/>
      <c r="AF35" s="14"/>
      <c r="AG35" s="14"/>
      <c r="AH35" s="14"/>
      <c r="AI35" s="14"/>
      <c r="AJ35" s="14"/>
      <c r="AK35" s="14"/>
      <c r="AL35" s="14">
        <f t="shared" si="48"/>
        <v>0</v>
      </c>
      <c r="AM35" s="71">
        <f t="shared" si="49"/>
        <v>0</v>
      </c>
      <c r="AN35" s="12"/>
      <c r="AO35" s="14"/>
      <c r="AP35" s="14"/>
      <c r="AQ35" s="14"/>
      <c r="AR35" s="14"/>
      <c r="AS35" s="14"/>
      <c r="AT35" s="14"/>
      <c r="AU35" s="14"/>
      <c r="AV35" s="14">
        <f t="shared" si="50"/>
        <v>0</v>
      </c>
      <c r="AW35" s="71">
        <f t="shared" si="51"/>
        <v>0</v>
      </c>
      <c r="AX35" s="16"/>
      <c r="AY35" s="14"/>
      <c r="AZ35" s="14"/>
      <c r="BA35" s="14"/>
      <c r="BB35" s="14"/>
      <c r="BC35" s="14"/>
      <c r="BD35" s="14"/>
      <c r="BE35" s="14"/>
      <c r="BF35" s="14">
        <f t="shared" si="52"/>
        <v>0</v>
      </c>
      <c r="BG35" s="71">
        <f t="shared" si="53"/>
        <v>0</v>
      </c>
      <c r="BH35" s="16"/>
      <c r="BI35" s="14"/>
      <c r="BJ35" s="14"/>
      <c r="BK35" s="14"/>
      <c r="BL35" s="14"/>
      <c r="BM35" s="14"/>
      <c r="BN35" s="14"/>
      <c r="BO35" s="14"/>
      <c r="BP35" s="14">
        <f t="shared" si="54"/>
        <v>0</v>
      </c>
      <c r="BQ35" s="71">
        <f t="shared" si="55"/>
        <v>0</v>
      </c>
      <c r="BR35" s="16"/>
      <c r="BS35" s="14"/>
      <c r="BT35" s="14"/>
      <c r="BU35" s="14"/>
      <c r="BV35" s="14"/>
      <c r="BW35" s="14"/>
      <c r="BX35" s="14"/>
      <c r="BY35" s="14"/>
      <c r="BZ35" s="14">
        <f t="shared" si="56"/>
        <v>0</v>
      </c>
      <c r="CA35" s="71">
        <f t="shared" si="57"/>
        <v>0</v>
      </c>
      <c r="CB35" s="16"/>
      <c r="CC35" s="14"/>
      <c r="CD35" s="14"/>
      <c r="CE35" s="14"/>
      <c r="CF35" s="14"/>
      <c r="CG35" s="14"/>
      <c r="CH35" s="14"/>
      <c r="CI35" s="14"/>
      <c r="CJ35" s="14">
        <f t="shared" si="58"/>
        <v>0</v>
      </c>
      <c r="CK35" s="71">
        <f t="shared" si="59"/>
        <v>0</v>
      </c>
      <c r="CL35" s="1"/>
      <c r="CM35" s="14"/>
      <c r="CN35" s="14"/>
      <c r="CO35" s="14"/>
      <c r="CP35" s="14"/>
      <c r="CQ35" s="14"/>
      <c r="CR35" s="14"/>
      <c r="CS35" s="14"/>
      <c r="CT35" s="14">
        <f t="shared" si="60"/>
        <v>0</v>
      </c>
      <c r="CU35" s="71">
        <f t="shared" si="61"/>
        <v>0</v>
      </c>
      <c r="CV35" s="16"/>
      <c r="CW35" s="14"/>
      <c r="CX35" s="14"/>
      <c r="CY35" s="14"/>
      <c r="CZ35" s="14"/>
      <c r="DA35" s="14"/>
      <c r="DB35" s="14"/>
      <c r="DC35" s="14"/>
      <c r="DD35" s="14">
        <f t="shared" si="62"/>
        <v>0</v>
      </c>
      <c r="DE35" s="71">
        <f t="shared" si="63"/>
        <v>0</v>
      </c>
      <c r="DF35" s="16"/>
      <c r="DG35" s="14"/>
      <c r="DH35" s="14"/>
      <c r="DI35" s="14"/>
      <c r="DJ35" s="14"/>
      <c r="DK35" s="14"/>
      <c r="DL35" s="14"/>
      <c r="DM35" s="14"/>
      <c r="DN35" s="14">
        <f t="shared" si="64"/>
        <v>0</v>
      </c>
      <c r="DO35" s="71">
        <f t="shared" si="65"/>
        <v>0</v>
      </c>
      <c r="DP35" s="1"/>
      <c r="DQ35" s="14"/>
      <c r="DR35" s="14"/>
      <c r="DS35" s="14"/>
      <c r="DT35" s="14"/>
      <c r="DU35" s="14"/>
      <c r="DV35" s="14"/>
      <c r="DW35" s="14"/>
      <c r="DX35" s="14">
        <f t="shared" si="66"/>
        <v>0</v>
      </c>
      <c r="DY35" s="71">
        <f t="shared" si="67"/>
        <v>0</v>
      </c>
      <c r="DZ35" s="16"/>
      <c r="EA35" s="14"/>
      <c r="EB35" s="14"/>
      <c r="EC35" s="14"/>
      <c r="ED35" s="14"/>
      <c r="EE35" s="14"/>
      <c r="EF35" s="14"/>
      <c r="EG35" s="14"/>
      <c r="EH35" s="14">
        <f t="shared" si="68"/>
        <v>0</v>
      </c>
      <c r="EI35" s="71">
        <f t="shared" si="69"/>
        <v>0</v>
      </c>
      <c r="EJ35" s="16"/>
      <c r="EK35" s="14"/>
      <c r="EL35" s="14"/>
      <c r="EM35" s="14"/>
      <c r="EN35" s="14"/>
      <c r="EO35" s="14"/>
      <c r="EP35" s="14"/>
      <c r="EQ35" s="14"/>
      <c r="ER35" s="14">
        <f t="shared" si="70"/>
        <v>0</v>
      </c>
      <c r="ES35" s="71">
        <f t="shared" si="71"/>
        <v>0</v>
      </c>
      <c r="ET35" s="16"/>
      <c r="EU35" s="14"/>
      <c r="EV35" s="14"/>
      <c r="EW35" s="14"/>
      <c r="EX35" s="14"/>
      <c r="EY35" s="14"/>
      <c r="EZ35" s="14"/>
      <c r="FA35" s="14"/>
      <c r="FB35" s="14">
        <f t="shared" si="72"/>
        <v>0</v>
      </c>
      <c r="FC35" s="71">
        <f t="shared" si="73"/>
        <v>0</v>
      </c>
      <c r="FD35" s="16"/>
      <c r="FE35" s="14"/>
      <c r="FF35" s="14"/>
      <c r="FG35" s="14"/>
      <c r="FH35" s="14"/>
      <c r="FI35" s="14"/>
      <c r="FJ35" s="14"/>
      <c r="FK35" s="14"/>
      <c r="FL35" s="14">
        <f t="shared" si="74"/>
        <v>0</v>
      </c>
      <c r="FM35" s="71">
        <f t="shared" si="75"/>
        <v>0</v>
      </c>
      <c r="FN35" s="16"/>
      <c r="FO35" s="14"/>
      <c r="FP35" s="14"/>
      <c r="FQ35" s="14"/>
      <c r="FR35" s="14"/>
      <c r="FS35" s="14"/>
      <c r="FT35" s="14"/>
      <c r="FU35" s="14"/>
      <c r="FV35" s="14">
        <f t="shared" si="76"/>
        <v>0</v>
      </c>
      <c r="FW35" s="14">
        <f>IF(FU35&gt;0,(FU35/(300-SUM(FU$189:FU$193)))*(FU35/(300-SUM(FU$189:FU$193))),0)</f>
        <v>0</v>
      </c>
      <c r="FX35" s="16"/>
      <c r="FY35" s="14"/>
      <c r="FZ35" s="14"/>
      <c r="GA35" s="14"/>
      <c r="GB35" s="14"/>
      <c r="GC35" s="14"/>
      <c r="GD35" s="14"/>
      <c r="GE35" s="14"/>
      <c r="GF35" s="14">
        <f t="shared" si="77"/>
        <v>0</v>
      </c>
      <c r="GG35" s="71">
        <f t="shared" si="78"/>
        <v>0</v>
      </c>
      <c r="GH35" s="16"/>
      <c r="GI35" s="14"/>
      <c r="GJ35" s="14"/>
      <c r="GK35" s="14"/>
      <c r="GL35" s="14"/>
      <c r="GM35" s="14"/>
      <c r="GN35" s="14"/>
      <c r="GO35" s="14"/>
      <c r="GP35" s="14">
        <f t="shared" si="79"/>
        <v>0</v>
      </c>
      <c r="GQ35" s="71">
        <f t="shared" si="80"/>
        <v>0</v>
      </c>
    </row>
    <row r="36" spans="1:199" s="198" customFormat="1" ht="14.25" x14ac:dyDescent="0.2">
      <c r="A36" s="169">
        <v>20</v>
      </c>
      <c r="B36" s="38" t="s">
        <v>385</v>
      </c>
      <c r="C36" s="38"/>
      <c r="D36" s="35"/>
      <c r="E36" s="54"/>
      <c r="F36" s="54"/>
      <c r="G36" s="54"/>
      <c r="H36" s="58" t="b">
        <f t="shared" si="40"/>
        <v>0</v>
      </c>
      <c r="I36" s="58" t="b">
        <f t="shared" si="41"/>
        <v>0</v>
      </c>
      <c r="J36" s="54"/>
      <c r="K36" s="14"/>
      <c r="L36" s="14"/>
      <c r="M36" s="14"/>
      <c r="N36" s="14"/>
      <c r="O36" s="14"/>
      <c r="P36" s="14"/>
      <c r="Q36" s="14"/>
      <c r="R36" s="14">
        <f t="shared" si="44"/>
        <v>0</v>
      </c>
      <c r="S36" s="71">
        <f t="shared" si="45"/>
        <v>0</v>
      </c>
      <c r="T36" s="35"/>
      <c r="U36" s="34"/>
      <c r="V36" s="34"/>
      <c r="W36" s="35"/>
      <c r="X36" s="35"/>
      <c r="Y36" s="35"/>
      <c r="Z36" s="35"/>
      <c r="AA36" s="35"/>
      <c r="AB36" s="14">
        <f t="shared" si="46"/>
        <v>0</v>
      </c>
      <c r="AC36" s="71">
        <f t="shared" si="47"/>
        <v>0</v>
      </c>
      <c r="AD36" s="35"/>
      <c r="AE36" s="14"/>
      <c r="AF36" s="14"/>
      <c r="AG36" s="14"/>
      <c r="AH36" s="14"/>
      <c r="AI36" s="14"/>
      <c r="AJ36" s="14"/>
      <c r="AK36" s="14"/>
      <c r="AL36" s="14">
        <f t="shared" si="48"/>
        <v>0</v>
      </c>
      <c r="AM36" s="71">
        <f t="shared" si="49"/>
        <v>0</v>
      </c>
      <c r="AN36" s="12"/>
      <c r="AO36" s="14"/>
      <c r="AP36" s="14"/>
      <c r="AQ36" s="14"/>
      <c r="AR36" s="14"/>
      <c r="AS36" s="14"/>
      <c r="AT36" s="14"/>
      <c r="AU36" s="14"/>
      <c r="AV36" s="14">
        <f t="shared" si="50"/>
        <v>0</v>
      </c>
      <c r="AW36" s="71">
        <f t="shared" si="51"/>
        <v>0</v>
      </c>
      <c r="AX36" s="16"/>
      <c r="AY36" s="14"/>
      <c r="AZ36" s="14"/>
      <c r="BA36" s="14"/>
      <c r="BB36" s="14"/>
      <c r="BC36" s="14"/>
      <c r="BD36" s="14"/>
      <c r="BE36" s="14"/>
      <c r="BF36" s="14">
        <f t="shared" si="52"/>
        <v>0</v>
      </c>
      <c r="BG36" s="71">
        <f t="shared" si="53"/>
        <v>0</v>
      </c>
      <c r="BH36" s="16"/>
      <c r="BI36" s="14"/>
      <c r="BJ36" s="14"/>
      <c r="BK36" s="14"/>
      <c r="BL36" s="14"/>
      <c r="BM36" s="14"/>
      <c r="BN36" s="14"/>
      <c r="BO36" s="14"/>
      <c r="BP36" s="14">
        <f t="shared" si="54"/>
        <v>0</v>
      </c>
      <c r="BQ36" s="71">
        <f t="shared" si="55"/>
        <v>0</v>
      </c>
      <c r="BR36" s="16"/>
      <c r="BS36" s="14"/>
      <c r="BT36" s="14"/>
      <c r="BU36" s="14"/>
      <c r="BV36" s="14"/>
      <c r="BW36" s="14"/>
      <c r="BX36" s="14"/>
      <c r="BY36" s="14"/>
      <c r="BZ36" s="14">
        <f t="shared" si="56"/>
        <v>0</v>
      </c>
      <c r="CA36" s="71">
        <f t="shared" si="57"/>
        <v>0</v>
      </c>
      <c r="CB36" s="16"/>
      <c r="CC36" s="14"/>
      <c r="CD36" s="14"/>
      <c r="CE36" s="14"/>
      <c r="CF36" s="14"/>
      <c r="CG36" s="14"/>
      <c r="CH36" s="14"/>
      <c r="CI36" s="14"/>
      <c r="CJ36" s="14">
        <f t="shared" si="58"/>
        <v>0</v>
      </c>
      <c r="CK36" s="71">
        <f t="shared" si="59"/>
        <v>0</v>
      </c>
      <c r="CL36" s="1"/>
      <c r="CM36" s="14"/>
      <c r="CN36" s="14"/>
      <c r="CO36" s="14"/>
      <c r="CP36" s="14"/>
      <c r="CQ36" s="14"/>
      <c r="CR36" s="14"/>
      <c r="CS36" s="14"/>
      <c r="CT36" s="14">
        <f t="shared" si="60"/>
        <v>0</v>
      </c>
      <c r="CU36" s="71">
        <f t="shared" si="61"/>
        <v>0</v>
      </c>
      <c r="CV36" s="16"/>
      <c r="CW36" s="14"/>
      <c r="CX36" s="14"/>
      <c r="CY36" s="14"/>
      <c r="CZ36" s="14"/>
      <c r="DA36" s="14"/>
      <c r="DB36" s="14"/>
      <c r="DC36" s="14"/>
      <c r="DD36" s="14">
        <f t="shared" si="62"/>
        <v>0</v>
      </c>
      <c r="DE36" s="71">
        <f t="shared" si="63"/>
        <v>0</v>
      </c>
      <c r="DF36" s="16"/>
      <c r="DG36" s="14"/>
      <c r="DH36" s="14"/>
      <c r="DI36" s="14"/>
      <c r="DJ36" s="14"/>
      <c r="DK36" s="14"/>
      <c r="DL36" s="14"/>
      <c r="DM36" s="14"/>
      <c r="DN36" s="14">
        <f t="shared" si="64"/>
        <v>0</v>
      </c>
      <c r="DO36" s="71">
        <f t="shared" si="65"/>
        <v>0</v>
      </c>
      <c r="DP36" s="1"/>
      <c r="DQ36" s="14"/>
      <c r="DR36" s="14"/>
      <c r="DS36" s="14"/>
      <c r="DT36" s="14"/>
      <c r="DU36" s="14"/>
      <c r="DV36" s="14"/>
      <c r="DW36" s="14"/>
      <c r="DX36" s="14">
        <f t="shared" si="66"/>
        <v>0</v>
      </c>
      <c r="DY36" s="71">
        <f t="shared" si="67"/>
        <v>0</v>
      </c>
      <c r="DZ36" s="16"/>
      <c r="EA36" s="14"/>
      <c r="EB36" s="14"/>
      <c r="EC36" s="14"/>
      <c r="ED36" s="14"/>
      <c r="EE36" s="14"/>
      <c r="EF36" s="14"/>
      <c r="EG36" s="14"/>
      <c r="EH36" s="14">
        <f t="shared" si="68"/>
        <v>0</v>
      </c>
      <c r="EI36" s="71">
        <f t="shared" si="69"/>
        <v>0</v>
      </c>
      <c r="EJ36" s="16"/>
      <c r="EK36" s="14"/>
      <c r="EL36" s="14"/>
      <c r="EM36" s="14"/>
      <c r="EN36" s="14"/>
      <c r="EO36" s="14"/>
      <c r="EP36" s="14"/>
      <c r="EQ36" s="14"/>
      <c r="ER36" s="14">
        <f t="shared" si="70"/>
        <v>0</v>
      </c>
      <c r="ES36" s="71">
        <f t="shared" si="71"/>
        <v>0</v>
      </c>
      <c r="ET36" s="16"/>
      <c r="EU36" s="14"/>
      <c r="EV36" s="14"/>
      <c r="EW36" s="14"/>
      <c r="EX36" s="14"/>
      <c r="EY36" s="14"/>
      <c r="EZ36" s="14"/>
      <c r="FA36" s="14"/>
      <c r="FB36" s="14">
        <f t="shared" si="72"/>
        <v>0</v>
      </c>
      <c r="FC36" s="71">
        <f t="shared" si="73"/>
        <v>0</v>
      </c>
      <c r="FD36" s="16"/>
      <c r="FE36" s="14"/>
      <c r="FF36" s="14"/>
      <c r="FG36" s="14"/>
      <c r="FH36" s="14"/>
      <c r="FI36" s="14"/>
      <c r="FJ36" s="14"/>
      <c r="FK36" s="14"/>
      <c r="FL36" s="14">
        <f t="shared" si="74"/>
        <v>0</v>
      </c>
      <c r="FM36" s="71">
        <f t="shared" si="75"/>
        <v>0</v>
      </c>
      <c r="FN36" s="16"/>
      <c r="FO36" s="22" t="s">
        <v>385</v>
      </c>
      <c r="FP36" s="22"/>
      <c r="FQ36" s="19"/>
      <c r="FR36" s="19">
        <v>1</v>
      </c>
      <c r="FS36" s="19"/>
      <c r="FT36" s="19">
        <f>SUM(FQ36:FS36)</f>
        <v>1</v>
      </c>
      <c r="FU36" s="19">
        <f>FT36/3</f>
        <v>0.33333333333333331</v>
      </c>
      <c r="FV36" s="14">
        <f t="shared" si="76"/>
        <v>1.2398333663955564E-5</v>
      </c>
      <c r="FW36" s="14">
        <f>IF(FU36&gt;0,(FU36/(300-SUM(FU$189:FU$193)))*(FU36/(300-SUM(FU$189:FU$193))),0)</f>
        <v>1.279662578571282E-6</v>
      </c>
      <c r="FX36" s="16"/>
      <c r="FY36" s="38" t="s">
        <v>385</v>
      </c>
      <c r="FZ36" s="89"/>
      <c r="GA36" s="88"/>
      <c r="GB36" s="88">
        <v>1</v>
      </c>
      <c r="GC36" s="88"/>
      <c r="GD36" s="88">
        <f>SUM(GA36:GC36)</f>
        <v>1</v>
      </c>
      <c r="GE36" s="88">
        <f>GD36/3</f>
        <v>0.33333333333333331</v>
      </c>
      <c r="GF36" s="14">
        <f t="shared" si="77"/>
        <v>1.3032881961188079E-5</v>
      </c>
      <c r="GG36" s="71">
        <f t="shared" si="78"/>
        <v>-2.0303312296705196E-2</v>
      </c>
      <c r="GH36" s="16"/>
      <c r="GI36" s="14"/>
      <c r="GJ36" s="14"/>
      <c r="GK36" s="14"/>
      <c r="GL36" s="14"/>
      <c r="GM36" s="14"/>
      <c r="GN36" s="14"/>
      <c r="GO36" s="14"/>
      <c r="GP36" s="14">
        <f t="shared" si="79"/>
        <v>0</v>
      </c>
      <c r="GQ36" s="71">
        <f t="shared" si="80"/>
        <v>0</v>
      </c>
    </row>
    <row r="37" spans="1:199" s="198" customFormat="1" ht="14.25" x14ac:dyDescent="0.2">
      <c r="A37" s="46">
        <v>21</v>
      </c>
      <c r="B37" s="38" t="s">
        <v>29</v>
      </c>
      <c r="C37" s="38" t="s">
        <v>30</v>
      </c>
      <c r="D37" s="35">
        <v>18</v>
      </c>
      <c r="E37" s="54" t="s">
        <v>397</v>
      </c>
      <c r="F37" s="54" t="s">
        <v>397</v>
      </c>
      <c r="G37" s="54" t="s">
        <v>397</v>
      </c>
      <c r="H37" s="58" t="b">
        <f t="shared" si="40"/>
        <v>0</v>
      </c>
      <c r="I37" s="58" t="b">
        <f t="shared" si="41"/>
        <v>0</v>
      </c>
      <c r="J37" s="54"/>
      <c r="K37" s="14"/>
      <c r="L37" s="14"/>
      <c r="M37" s="14"/>
      <c r="N37" s="14"/>
      <c r="O37" s="14"/>
      <c r="P37" s="14"/>
      <c r="Q37" s="14"/>
      <c r="R37" s="14">
        <f t="shared" si="44"/>
        <v>0</v>
      </c>
      <c r="S37" s="71">
        <f t="shared" si="45"/>
        <v>0</v>
      </c>
      <c r="T37" s="35"/>
      <c r="U37" s="14"/>
      <c r="V37" s="14"/>
      <c r="W37" s="14"/>
      <c r="X37" s="14"/>
      <c r="Y37" s="14"/>
      <c r="Z37" s="14"/>
      <c r="AA37" s="14"/>
      <c r="AB37" s="14">
        <f t="shared" si="46"/>
        <v>0</v>
      </c>
      <c r="AC37" s="71">
        <f t="shared" si="47"/>
        <v>0</v>
      </c>
      <c r="AD37" s="16"/>
      <c r="AE37" s="14"/>
      <c r="AF37" s="14"/>
      <c r="AG37" s="14"/>
      <c r="AH37" s="14"/>
      <c r="AI37" s="14"/>
      <c r="AJ37" s="14"/>
      <c r="AK37" s="14"/>
      <c r="AL37" s="14">
        <f t="shared" si="48"/>
        <v>0</v>
      </c>
      <c r="AM37" s="71">
        <f t="shared" si="49"/>
        <v>0</v>
      </c>
      <c r="AN37" s="12"/>
      <c r="AO37" s="22" t="s">
        <v>29</v>
      </c>
      <c r="AP37" s="22" t="s">
        <v>30</v>
      </c>
      <c r="AQ37" s="19"/>
      <c r="AR37" s="19">
        <v>2</v>
      </c>
      <c r="AS37" s="19">
        <v>2</v>
      </c>
      <c r="AT37" s="19">
        <f>SUM(AQ37:AS37)</f>
        <v>4</v>
      </c>
      <c r="AU37" s="19">
        <f>AT37/3</f>
        <v>1.3333333333333333</v>
      </c>
      <c r="AV37" s="14">
        <f t="shared" si="50"/>
        <v>1.9290123456790122E-4</v>
      </c>
      <c r="AW37" s="71">
        <f t="shared" si="51"/>
        <v>-5.9398140541889653E-2</v>
      </c>
      <c r="AX37" s="71"/>
      <c r="AY37" s="14"/>
      <c r="AZ37" s="14"/>
      <c r="BA37" s="14"/>
      <c r="BB37" s="14"/>
      <c r="BC37" s="14"/>
      <c r="BD37" s="14"/>
      <c r="BE37" s="14"/>
      <c r="BF37" s="14">
        <f t="shared" si="52"/>
        <v>0</v>
      </c>
      <c r="BG37" s="71">
        <f t="shared" si="53"/>
        <v>0</v>
      </c>
      <c r="BH37" s="16"/>
      <c r="BI37" s="14"/>
      <c r="BJ37" s="14"/>
      <c r="BK37" s="14"/>
      <c r="BL37" s="14"/>
      <c r="BM37" s="14"/>
      <c r="BN37" s="14"/>
      <c r="BO37" s="14"/>
      <c r="BP37" s="14">
        <f t="shared" si="54"/>
        <v>0</v>
      </c>
      <c r="BQ37" s="71">
        <f t="shared" si="55"/>
        <v>0</v>
      </c>
      <c r="BR37" s="16"/>
      <c r="BS37" s="14"/>
      <c r="BT37" s="14"/>
      <c r="BU37" s="14"/>
      <c r="BV37" s="14"/>
      <c r="BW37" s="14"/>
      <c r="BX37" s="14"/>
      <c r="BY37" s="14"/>
      <c r="BZ37" s="14">
        <f t="shared" si="56"/>
        <v>0</v>
      </c>
      <c r="CA37" s="71">
        <f t="shared" si="57"/>
        <v>0</v>
      </c>
      <c r="CB37" s="16"/>
      <c r="CC37" s="14"/>
      <c r="CD37" s="14"/>
      <c r="CE37" s="14"/>
      <c r="CF37" s="14"/>
      <c r="CG37" s="14"/>
      <c r="CH37" s="14"/>
      <c r="CI37" s="14"/>
      <c r="CJ37" s="14">
        <f t="shared" si="58"/>
        <v>0</v>
      </c>
      <c r="CK37" s="71">
        <f t="shared" si="59"/>
        <v>0</v>
      </c>
      <c r="CL37" s="1"/>
      <c r="CM37" s="22" t="s">
        <v>29</v>
      </c>
      <c r="CN37" s="22" t="s">
        <v>30</v>
      </c>
      <c r="CO37" s="19">
        <v>1</v>
      </c>
      <c r="CP37" s="19">
        <v>1</v>
      </c>
      <c r="CQ37" s="19"/>
      <c r="CR37" s="86">
        <f>SUM(CO37:CQ37)</f>
        <v>2</v>
      </c>
      <c r="CS37" s="86">
        <f>CR37/3</f>
        <v>0.66666666666666663</v>
      </c>
      <c r="CT37" s="14">
        <f t="shared" si="60"/>
        <v>5.5691690799732676E-5</v>
      </c>
      <c r="CU37" s="71">
        <f t="shared" si="61"/>
        <v>-3.6551043283215755E-2</v>
      </c>
      <c r="CV37" s="16"/>
      <c r="CW37" s="14"/>
      <c r="CX37" s="14"/>
      <c r="CY37" s="14"/>
      <c r="CZ37" s="14"/>
      <c r="DA37" s="14"/>
      <c r="DB37" s="14"/>
      <c r="DC37" s="14"/>
      <c r="DD37" s="14">
        <f t="shared" si="62"/>
        <v>0</v>
      </c>
      <c r="DE37" s="71">
        <f t="shared" si="63"/>
        <v>0</v>
      </c>
      <c r="DF37" s="16"/>
      <c r="DG37" s="22" t="s">
        <v>29</v>
      </c>
      <c r="DH37" s="22" t="s">
        <v>30</v>
      </c>
      <c r="DI37" s="19">
        <v>1</v>
      </c>
      <c r="DJ37" s="19"/>
      <c r="DK37" s="19"/>
      <c r="DL37" s="86">
        <f>SUM(DI37:DK37)</f>
        <v>1</v>
      </c>
      <c r="DM37" s="86">
        <f>DL37/3</f>
        <v>0.33333333333333331</v>
      </c>
      <c r="DN37" s="14">
        <f t="shared" si="64"/>
        <v>1.4239943040227839E-5</v>
      </c>
      <c r="DO37" s="71">
        <f t="shared" si="65"/>
        <v>-2.1055584249004611E-2</v>
      </c>
      <c r="DP37" s="1"/>
      <c r="DQ37" s="14"/>
      <c r="DR37" s="14"/>
      <c r="DS37" s="14"/>
      <c r="DT37" s="14"/>
      <c r="DU37" s="14"/>
      <c r="DV37" s="14"/>
      <c r="DW37" s="14"/>
      <c r="DX37" s="14">
        <f t="shared" si="66"/>
        <v>0</v>
      </c>
      <c r="DY37" s="71">
        <f t="shared" si="67"/>
        <v>0</v>
      </c>
      <c r="DZ37" s="16"/>
      <c r="EA37" s="14"/>
      <c r="EB37" s="14"/>
      <c r="EC37" s="14"/>
      <c r="ED37" s="14"/>
      <c r="EE37" s="14"/>
      <c r="EF37" s="14"/>
      <c r="EG37" s="14"/>
      <c r="EH37" s="14">
        <f t="shared" si="68"/>
        <v>0</v>
      </c>
      <c r="EI37" s="71">
        <f t="shared" si="69"/>
        <v>0</v>
      </c>
      <c r="EJ37" s="16"/>
      <c r="EK37" s="14"/>
      <c r="EL37" s="14"/>
      <c r="EM37" s="14"/>
      <c r="EN37" s="14"/>
      <c r="EO37" s="14"/>
      <c r="EP37" s="14"/>
      <c r="EQ37" s="14"/>
      <c r="ER37" s="14">
        <f t="shared" si="70"/>
        <v>0</v>
      </c>
      <c r="ES37" s="71">
        <f t="shared" si="71"/>
        <v>0</v>
      </c>
      <c r="ET37" s="16"/>
      <c r="EU37" s="14"/>
      <c r="EV37" s="14"/>
      <c r="EW37" s="14"/>
      <c r="EX37" s="14"/>
      <c r="EY37" s="14"/>
      <c r="EZ37" s="14"/>
      <c r="FA37" s="14"/>
      <c r="FB37" s="14">
        <f t="shared" si="72"/>
        <v>0</v>
      </c>
      <c r="FC37" s="71">
        <f t="shared" si="73"/>
        <v>0</v>
      </c>
      <c r="FD37" s="16"/>
      <c r="FE37" s="14"/>
      <c r="FF37" s="14"/>
      <c r="FG37" s="14"/>
      <c r="FH37" s="14"/>
      <c r="FI37" s="14"/>
      <c r="FJ37" s="14"/>
      <c r="FK37" s="14"/>
      <c r="FL37" s="14">
        <f t="shared" si="74"/>
        <v>0</v>
      </c>
      <c r="FM37" s="71">
        <f t="shared" si="75"/>
        <v>0</v>
      </c>
      <c r="FN37" s="16"/>
      <c r="FO37" s="14"/>
      <c r="FP37" s="14"/>
      <c r="FQ37" s="14"/>
      <c r="FR37" s="14"/>
      <c r="FS37" s="14"/>
      <c r="FT37" s="14"/>
      <c r="FU37" s="14"/>
      <c r="FV37" s="14">
        <f t="shared" si="76"/>
        <v>0</v>
      </c>
      <c r="FW37" s="14">
        <f>IF(FU37&gt;0,(FU37/(300-SUM(FU$189:FU$193)))*(FU37/(300-SUM(FU$189:FU$193))),0)</f>
        <v>0</v>
      </c>
      <c r="FX37" s="16"/>
      <c r="FY37" s="14"/>
      <c r="FZ37" s="14"/>
      <c r="GA37" s="14"/>
      <c r="GB37" s="14"/>
      <c r="GC37" s="14"/>
      <c r="GD37" s="14"/>
      <c r="GE37" s="14"/>
      <c r="GF37" s="14">
        <f t="shared" si="77"/>
        <v>0</v>
      </c>
      <c r="GG37" s="71">
        <f t="shared" si="78"/>
        <v>0</v>
      </c>
      <c r="GH37" s="16"/>
      <c r="GI37" s="14"/>
      <c r="GJ37" s="14"/>
      <c r="GK37" s="14"/>
      <c r="GL37" s="14"/>
      <c r="GM37" s="14"/>
      <c r="GN37" s="14"/>
      <c r="GO37" s="14"/>
      <c r="GP37" s="14">
        <f t="shared" si="79"/>
        <v>0</v>
      </c>
      <c r="GQ37" s="71">
        <f t="shared" si="80"/>
        <v>0</v>
      </c>
    </row>
    <row r="38" spans="1:199" s="198" customFormat="1" ht="14.25" x14ac:dyDescent="0.2">
      <c r="A38" s="46">
        <v>22</v>
      </c>
      <c r="B38" s="38" t="s">
        <v>31</v>
      </c>
      <c r="C38" s="38" t="s">
        <v>32</v>
      </c>
      <c r="D38" s="35"/>
      <c r="E38" s="54" t="s">
        <v>397</v>
      </c>
      <c r="F38" s="54" t="s">
        <v>397</v>
      </c>
      <c r="G38" s="54" t="s">
        <v>394</v>
      </c>
      <c r="H38" s="58" t="b">
        <f t="shared" si="40"/>
        <v>0</v>
      </c>
      <c r="I38" s="58" t="b">
        <f t="shared" si="41"/>
        <v>1</v>
      </c>
      <c r="J38" s="54"/>
      <c r="K38" s="14"/>
      <c r="L38" s="14"/>
      <c r="M38" s="14"/>
      <c r="N38" s="14"/>
      <c r="O38" s="14"/>
      <c r="P38" s="14"/>
      <c r="Q38" s="14"/>
      <c r="R38" s="14">
        <f t="shared" si="44"/>
        <v>0</v>
      </c>
      <c r="S38" s="71">
        <f t="shared" si="45"/>
        <v>0</v>
      </c>
      <c r="T38" s="35"/>
      <c r="U38" s="14"/>
      <c r="V38" s="14"/>
      <c r="W38" s="14"/>
      <c r="X38" s="14"/>
      <c r="Y38" s="14"/>
      <c r="Z38" s="14"/>
      <c r="AA38" s="14"/>
      <c r="AB38" s="14">
        <f t="shared" si="46"/>
        <v>0</v>
      </c>
      <c r="AC38" s="71">
        <f t="shared" si="47"/>
        <v>0</v>
      </c>
      <c r="AD38" s="16"/>
      <c r="AE38" s="14"/>
      <c r="AF38" s="14"/>
      <c r="AG38" s="14"/>
      <c r="AH38" s="14"/>
      <c r="AI38" s="14"/>
      <c r="AJ38" s="14"/>
      <c r="AK38" s="14"/>
      <c r="AL38" s="14">
        <f t="shared" si="48"/>
        <v>0</v>
      </c>
      <c r="AM38" s="71">
        <f t="shared" si="49"/>
        <v>0</v>
      </c>
      <c r="AN38" s="12"/>
      <c r="AO38" s="22" t="s">
        <v>31</v>
      </c>
      <c r="AP38" s="22" t="s">
        <v>32</v>
      </c>
      <c r="AQ38" s="19"/>
      <c r="AR38" s="19">
        <v>3</v>
      </c>
      <c r="AS38" s="19">
        <v>1</v>
      </c>
      <c r="AT38" s="19">
        <f>SUM(AQ38:AS38)</f>
        <v>4</v>
      </c>
      <c r="AU38" s="19">
        <f>AT38/3</f>
        <v>1.3333333333333333</v>
      </c>
      <c r="AV38" s="14">
        <f t="shared" si="50"/>
        <v>1.9290123456790122E-4</v>
      </c>
      <c r="AW38" s="71">
        <f t="shared" si="51"/>
        <v>-5.9398140541889653E-2</v>
      </c>
      <c r="AX38" s="71"/>
      <c r="AY38" s="14"/>
      <c r="AZ38" s="14"/>
      <c r="BA38" s="14"/>
      <c r="BB38" s="14"/>
      <c r="BC38" s="14"/>
      <c r="BD38" s="14"/>
      <c r="BE38" s="14"/>
      <c r="BF38" s="14">
        <f t="shared" si="52"/>
        <v>0</v>
      </c>
      <c r="BG38" s="71">
        <f t="shared" si="53"/>
        <v>0</v>
      </c>
      <c r="BH38" s="16"/>
      <c r="BI38" s="14"/>
      <c r="BJ38" s="14"/>
      <c r="BK38" s="14"/>
      <c r="BL38" s="14"/>
      <c r="BM38" s="14"/>
      <c r="BN38" s="14"/>
      <c r="BO38" s="14"/>
      <c r="BP38" s="14">
        <f t="shared" si="54"/>
        <v>0</v>
      </c>
      <c r="BQ38" s="71">
        <f t="shared" si="55"/>
        <v>0</v>
      </c>
      <c r="BR38" s="16"/>
      <c r="BS38" s="22" t="s">
        <v>31</v>
      </c>
      <c r="BT38" s="22" t="s">
        <v>32</v>
      </c>
      <c r="BU38" s="19"/>
      <c r="BV38" s="19"/>
      <c r="BW38" s="19">
        <v>2</v>
      </c>
      <c r="BX38" s="19">
        <f>SUM(BU38:BW38)</f>
        <v>2</v>
      </c>
      <c r="BY38" s="19">
        <f>BX38/3</f>
        <v>0.66666666666666663</v>
      </c>
      <c r="BZ38" s="14">
        <f t="shared" si="56"/>
        <v>4.5346846693648037E-5</v>
      </c>
      <c r="CA38" s="71">
        <f t="shared" si="57"/>
        <v>-3.367397278277949E-2</v>
      </c>
      <c r="CB38" s="16"/>
      <c r="CC38" s="14"/>
      <c r="CD38" s="14"/>
      <c r="CE38" s="14"/>
      <c r="CF38" s="14"/>
      <c r="CG38" s="14"/>
      <c r="CH38" s="14"/>
      <c r="CI38" s="14"/>
      <c r="CJ38" s="14">
        <f t="shared" si="58"/>
        <v>0</v>
      </c>
      <c r="CK38" s="71">
        <f t="shared" si="59"/>
        <v>0</v>
      </c>
      <c r="CL38" s="1"/>
      <c r="CM38" s="14"/>
      <c r="CN38" s="14"/>
      <c r="CO38" s="14"/>
      <c r="CP38" s="14"/>
      <c r="CQ38" s="14"/>
      <c r="CR38" s="14"/>
      <c r="CS38" s="14"/>
      <c r="CT38" s="14">
        <f t="shared" si="60"/>
        <v>0</v>
      </c>
      <c r="CU38" s="71">
        <f t="shared" si="61"/>
        <v>0</v>
      </c>
      <c r="CV38" s="16"/>
      <c r="CW38" s="14"/>
      <c r="CX38" s="14"/>
      <c r="CY38" s="14"/>
      <c r="CZ38" s="14"/>
      <c r="DA38" s="14"/>
      <c r="DB38" s="14"/>
      <c r="DC38" s="14"/>
      <c r="DD38" s="14">
        <f t="shared" si="62"/>
        <v>0</v>
      </c>
      <c r="DE38" s="71">
        <f t="shared" si="63"/>
        <v>0</v>
      </c>
      <c r="DF38" s="16"/>
      <c r="DG38" s="14"/>
      <c r="DH38" s="14"/>
      <c r="DI38" s="14"/>
      <c r="DJ38" s="14"/>
      <c r="DK38" s="14"/>
      <c r="DL38" s="14"/>
      <c r="DM38" s="14"/>
      <c r="DN38" s="14">
        <f t="shared" si="64"/>
        <v>0</v>
      </c>
      <c r="DO38" s="71">
        <f t="shared" si="65"/>
        <v>0</v>
      </c>
      <c r="DP38" s="1"/>
      <c r="DQ38" s="14"/>
      <c r="DR38" s="14"/>
      <c r="DS38" s="14"/>
      <c r="DT38" s="14"/>
      <c r="DU38" s="14"/>
      <c r="DV38" s="14"/>
      <c r="DW38" s="14"/>
      <c r="DX38" s="14">
        <f t="shared" si="66"/>
        <v>0</v>
      </c>
      <c r="DY38" s="71">
        <f t="shared" si="67"/>
        <v>0</v>
      </c>
      <c r="DZ38" s="16"/>
      <c r="EA38" s="14"/>
      <c r="EB38" s="14"/>
      <c r="EC38" s="14"/>
      <c r="ED38" s="14"/>
      <c r="EE38" s="14"/>
      <c r="EF38" s="14"/>
      <c r="EG38" s="14"/>
      <c r="EH38" s="14">
        <f t="shared" si="68"/>
        <v>0</v>
      </c>
      <c r="EI38" s="71">
        <f t="shared" si="69"/>
        <v>0</v>
      </c>
      <c r="EJ38" s="16"/>
      <c r="EK38" s="14"/>
      <c r="EL38" s="14"/>
      <c r="EM38" s="14"/>
      <c r="EN38" s="14"/>
      <c r="EO38" s="14"/>
      <c r="EP38" s="14"/>
      <c r="EQ38" s="14"/>
      <c r="ER38" s="14">
        <f t="shared" si="70"/>
        <v>0</v>
      </c>
      <c r="ES38" s="71">
        <f t="shared" si="71"/>
        <v>0</v>
      </c>
      <c r="ET38" s="16"/>
      <c r="EU38" s="14"/>
      <c r="EV38" s="14"/>
      <c r="EW38" s="14"/>
      <c r="EX38" s="14"/>
      <c r="EY38" s="14"/>
      <c r="EZ38" s="14"/>
      <c r="FA38" s="14"/>
      <c r="FB38" s="14">
        <f t="shared" si="72"/>
        <v>0</v>
      </c>
      <c r="FC38" s="71">
        <f t="shared" si="73"/>
        <v>0</v>
      </c>
      <c r="FD38" s="16"/>
      <c r="FE38" s="14"/>
      <c r="FF38" s="14"/>
      <c r="FG38" s="14"/>
      <c r="FH38" s="14"/>
      <c r="FI38" s="14"/>
      <c r="FJ38" s="14"/>
      <c r="FK38" s="14"/>
      <c r="FL38" s="14">
        <f t="shared" si="74"/>
        <v>0</v>
      </c>
      <c r="FM38" s="71">
        <f t="shared" si="75"/>
        <v>0</v>
      </c>
      <c r="FN38" s="16"/>
      <c r="FO38" s="14"/>
      <c r="FP38" s="14"/>
      <c r="FQ38" s="14"/>
      <c r="FR38" s="14"/>
      <c r="FS38" s="14"/>
      <c r="FT38" s="14"/>
      <c r="FU38" s="14"/>
      <c r="FV38" s="14">
        <f t="shared" si="76"/>
        <v>0</v>
      </c>
      <c r="FW38" s="71">
        <f t="shared" ref="FW38:FW69" si="81">IF(FT38&gt;0,(FT38/(300-SUM(FT$189:FT$193)))*LN(FT38/(300-SUM(FT$189:FT$193))),0)</f>
        <v>0</v>
      </c>
      <c r="FX38" s="16"/>
      <c r="FY38" s="14"/>
      <c r="FZ38" s="14"/>
      <c r="GA38" s="14"/>
      <c r="GB38" s="14"/>
      <c r="GC38" s="14"/>
      <c r="GD38" s="14"/>
      <c r="GE38" s="14"/>
      <c r="GF38" s="14">
        <f t="shared" si="77"/>
        <v>0</v>
      </c>
      <c r="GG38" s="71">
        <f t="shared" si="78"/>
        <v>0</v>
      </c>
      <c r="GH38" s="16"/>
      <c r="GI38" s="14"/>
      <c r="GJ38" s="14"/>
      <c r="GK38" s="14"/>
      <c r="GL38" s="14"/>
      <c r="GM38" s="14"/>
      <c r="GN38" s="14"/>
      <c r="GO38" s="14"/>
      <c r="GP38" s="14">
        <f t="shared" si="79"/>
        <v>0</v>
      </c>
      <c r="GQ38" s="71">
        <f t="shared" si="80"/>
        <v>0</v>
      </c>
    </row>
    <row r="39" spans="1:199" s="198" customFormat="1" ht="14.25" x14ac:dyDescent="0.2">
      <c r="A39" s="46">
        <v>23</v>
      </c>
      <c r="B39" s="38" t="s">
        <v>33</v>
      </c>
      <c r="C39" s="38" t="s">
        <v>34</v>
      </c>
      <c r="D39" s="35">
        <v>19</v>
      </c>
      <c r="E39" s="54" t="s">
        <v>394</v>
      </c>
      <c r="F39" s="54" t="s">
        <v>397</v>
      </c>
      <c r="G39" s="54" t="s">
        <v>394</v>
      </c>
      <c r="H39" s="58" t="b">
        <f t="shared" si="40"/>
        <v>1</v>
      </c>
      <c r="I39" s="58" t="b">
        <f t="shared" si="41"/>
        <v>1</v>
      </c>
      <c r="J39" s="54"/>
      <c r="K39" s="14"/>
      <c r="L39" s="14"/>
      <c r="M39" s="14"/>
      <c r="N39" s="14"/>
      <c r="O39" s="14"/>
      <c r="P39" s="14"/>
      <c r="Q39" s="14"/>
      <c r="R39" s="14">
        <f t="shared" si="44"/>
        <v>0</v>
      </c>
      <c r="S39" s="71">
        <f t="shared" si="45"/>
        <v>0</v>
      </c>
      <c r="T39" s="35"/>
      <c r="U39" s="14"/>
      <c r="V39" s="14"/>
      <c r="W39" s="14"/>
      <c r="X39" s="14"/>
      <c r="Y39" s="14"/>
      <c r="Z39" s="14"/>
      <c r="AA39" s="14"/>
      <c r="AB39" s="14">
        <f t="shared" si="46"/>
        <v>0</v>
      </c>
      <c r="AC39" s="71">
        <f t="shared" si="47"/>
        <v>0</v>
      </c>
      <c r="AD39" s="16"/>
      <c r="AE39" s="14"/>
      <c r="AF39" s="14"/>
      <c r="AG39" s="14"/>
      <c r="AH39" s="14"/>
      <c r="AI39" s="14"/>
      <c r="AJ39" s="14"/>
      <c r="AK39" s="14"/>
      <c r="AL39" s="14">
        <f t="shared" si="48"/>
        <v>0</v>
      </c>
      <c r="AM39" s="71">
        <f t="shared" si="49"/>
        <v>0</v>
      </c>
      <c r="AN39" s="12"/>
      <c r="AO39" s="22" t="s">
        <v>33</v>
      </c>
      <c r="AP39" s="22" t="s">
        <v>34</v>
      </c>
      <c r="AQ39" s="19">
        <v>2</v>
      </c>
      <c r="AR39" s="19">
        <v>2</v>
      </c>
      <c r="AS39" s="19">
        <v>1</v>
      </c>
      <c r="AT39" s="19">
        <f>SUM(AQ39:AS39)</f>
        <v>5</v>
      </c>
      <c r="AU39" s="19">
        <f>AT39/3</f>
        <v>1.6666666666666667</v>
      </c>
      <c r="AV39" s="14">
        <f t="shared" si="50"/>
        <v>3.0140817901234572E-4</v>
      </c>
      <c r="AW39" s="71">
        <f t="shared" si="51"/>
        <v>-7.037365568926815E-2</v>
      </c>
      <c r="AX39" s="71"/>
      <c r="AY39" s="14"/>
      <c r="AZ39" s="14"/>
      <c r="BA39" s="14"/>
      <c r="BB39" s="14"/>
      <c r="BC39" s="14"/>
      <c r="BD39" s="14"/>
      <c r="BE39" s="14"/>
      <c r="BF39" s="14">
        <f t="shared" si="52"/>
        <v>0</v>
      </c>
      <c r="BG39" s="71">
        <f t="shared" si="53"/>
        <v>0</v>
      </c>
      <c r="BH39" s="16"/>
      <c r="BI39" s="14"/>
      <c r="BJ39" s="14"/>
      <c r="BK39" s="14"/>
      <c r="BL39" s="14"/>
      <c r="BM39" s="14"/>
      <c r="BN39" s="14"/>
      <c r="BO39" s="14"/>
      <c r="BP39" s="14">
        <f t="shared" si="54"/>
        <v>0</v>
      </c>
      <c r="BQ39" s="71">
        <f t="shared" si="55"/>
        <v>0</v>
      </c>
      <c r="BR39" s="16"/>
      <c r="BS39" s="22" t="s">
        <v>33</v>
      </c>
      <c r="BT39" s="22" t="s">
        <v>34</v>
      </c>
      <c r="BU39" s="19"/>
      <c r="BV39" s="19">
        <v>3</v>
      </c>
      <c r="BW39" s="19">
        <v>3</v>
      </c>
      <c r="BX39" s="19">
        <f>SUM(BU39:BW39)</f>
        <v>6</v>
      </c>
      <c r="BY39" s="19">
        <f>BX39/3</f>
        <v>2</v>
      </c>
      <c r="BZ39" s="14">
        <f t="shared" si="56"/>
        <v>4.0812162024283241E-4</v>
      </c>
      <c r="CA39" s="71">
        <f t="shared" si="57"/>
        <v>-7.8827730698477677E-2</v>
      </c>
      <c r="CB39" s="16"/>
      <c r="CC39" s="14"/>
      <c r="CD39" s="14"/>
      <c r="CE39" s="14"/>
      <c r="CF39" s="14"/>
      <c r="CG39" s="14"/>
      <c r="CH39" s="14"/>
      <c r="CI39" s="14"/>
      <c r="CJ39" s="14">
        <f t="shared" si="58"/>
        <v>0</v>
      </c>
      <c r="CK39" s="71">
        <f t="shared" si="59"/>
        <v>0</v>
      </c>
      <c r="CL39" s="1"/>
      <c r="CM39" s="14"/>
      <c r="CN39" s="14"/>
      <c r="CO39" s="14"/>
      <c r="CP39" s="14"/>
      <c r="CQ39" s="14"/>
      <c r="CR39" s="14"/>
      <c r="CS39" s="14"/>
      <c r="CT39" s="14">
        <f t="shared" si="60"/>
        <v>0</v>
      </c>
      <c r="CU39" s="71">
        <f t="shared" si="61"/>
        <v>0</v>
      </c>
      <c r="CV39" s="16"/>
      <c r="CW39" s="14"/>
      <c r="CX39" s="14"/>
      <c r="CY39" s="14"/>
      <c r="CZ39" s="14"/>
      <c r="DA39" s="14"/>
      <c r="DB39" s="14"/>
      <c r="DC39" s="14"/>
      <c r="DD39" s="14">
        <f t="shared" si="62"/>
        <v>0</v>
      </c>
      <c r="DE39" s="71">
        <f t="shared" si="63"/>
        <v>0</v>
      </c>
      <c r="DF39" s="16"/>
      <c r="DG39" s="14"/>
      <c r="DH39" s="14"/>
      <c r="DI39" s="14"/>
      <c r="DJ39" s="14"/>
      <c r="DK39" s="14"/>
      <c r="DL39" s="14"/>
      <c r="DM39" s="14"/>
      <c r="DN39" s="14">
        <f t="shared" si="64"/>
        <v>0</v>
      </c>
      <c r="DO39" s="71">
        <f t="shared" si="65"/>
        <v>0</v>
      </c>
      <c r="DP39" s="1"/>
      <c r="DQ39" s="14"/>
      <c r="DR39" s="14"/>
      <c r="DS39" s="14"/>
      <c r="DT39" s="14"/>
      <c r="DU39" s="14"/>
      <c r="DV39" s="14"/>
      <c r="DW39" s="14"/>
      <c r="DX39" s="14">
        <f t="shared" si="66"/>
        <v>0</v>
      </c>
      <c r="DY39" s="71">
        <f t="shared" si="67"/>
        <v>0</v>
      </c>
      <c r="DZ39" s="16"/>
      <c r="EA39" s="14"/>
      <c r="EB39" s="14"/>
      <c r="EC39" s="14"/>
      <c r="ED39" s="14"/>
      <c r="EE39" s="14"/>
      <c r="EF39" s="14"/>
      <c r="EG39" s="14"/>
      <c r="EH39" s="14">
        <f t="shared" si="68"/>
        <v>0</v>
      </c>
      <c r="EI39" s="71">
        <f t="shared" si="69"/>
        <v>0</v>
      </c>
      <c r="EJ39" s="16"/>
      <c r="EK39" s="14"/>
      <c r="EL39" s="14"/>
      <c r="EM39" s="14"/>
      <c r="EN39" s="14"/>
      <c r="EO39" s="14"/>
      <c r="EP39" s="14"/>
      <c r="EQ39" s="14"/>
      <c r="ER39" s="14">
        <f t="shared" si="70"/>
        <v>0</v>
      </c>
      <c r="ES39" s="71">
        <f t="shared" si="71"/>
        <v>0</v>
      </c>
      <c r="ET39" s="16"/>
      <c r="EU39" s="14"/>
      <c r="EV39" s="14"/>
      <c r="EW39" s="14"/>
      <c r="EX39" s="14"/>
      <c r="EY39" s="14"/>
      <c r="EZ39" s="14"/>
      <c r="FA39" s="14"/>
      <c r="FB39" s="14">
        <f t="shared" si="72"/>
        <v>0</v>
      </c>
      <c r="FC39" s="71">
        <f t="shared" si="73"/>
        <v>0</v>
      </c>
      <c r="FD39" s="16"/>
      <c r="FE39" s="14"/>
      <c r="FF39" s="14"/>
      <c r="FG39" s="14"/>
      <c r="FH39" s="14"/>
      <c r="FI39" s="14"/>
      <c r="FJ39" s="14"/>
      <c r="FK39" s="14"/>
      <c r="FL39" s="14">
        <f t="shared" si="74"/>
        <v>0</v>
      </c>
      <c r="FM39" s="71">
        <f t="shared" si="75"/>
        <v>0</v>
      </c>
      <c r="FN39" s="16"/>
      <c r="FO39" s="14"/>
      <c r="FP39" s="14"/>
      <c r="FQ39" s="14"/>
      <c r="FR39" s="14"/>
      <c r="FS39" s="14"/>
      <c r="FT39" s="14"/>
      <c r="FU39" s="14"/>
      <c r="FV39" s="14">
        <f t="shared" si="76"/>
        <v>0</v>
      </c>
      <c r="FW39" s="71">
        <f t="shared" si="81"/>
        <v>0</v>
      </c>
      <c r="FX39" s="16"/>
      <c r="FY39" s="14"/>
      <c r="FZ39" s="14"/>
      <c r="GA39" s="14"/>
      <c r="GB39" s="14"/>
      <c r="GC39" s="14"/>
      <c r="GD39" s="14"/>
      <c r="GE39" s="14"/>
      <c r="GF39" s="14">
        <f t="shared" si="77"/>
        <v>0</v>
      </c>
      <c r="GG39" s="71">
        <f t="shared" si="78"/>
        <v>0</v>
      </c>
      <c r="GH39" s="16"/>
      <c r="GI39" s="14"/>
      <c r="GJ39" s="14"/>
      <c r="GK39" s="14"/>
      <c r="GL39" s="14"/>
      <c r="GM39" s="14"/>
      <c r="GN39" s="14"/>
      <c r="GO39" s="14"/>
      <c r="GP39" s="14">
        <f t="shared" si="79"/>
        <v>0</v>
      </c>
      <c r="GQ39" s="71">
        <f t="shared" si="80"/>
        <v>0</v>
      </c>
    </row>
    <row r="40" spans="1:199" s="199" customFormat="1" ht="14.25" x14ac:dyDescent="0.2">
      <c r="A40" s="46">
        <v>24</v>
      </c>
      <c r="B40" s="22" t="s">
        <v>288</v>
      </c>
      <c r="C40" s="22" t="s">
        <v>289</v>
      </c>
      <c r="D40" s="35">
        <v>20</v>
      </c>
      <c r="E40" s="34" t="s">
        <v>394</v>
      </c>
      <c r="F40" s="34" t="s">
        <v>397</v>
      </c>
      <c r="G40" s="34" t="s">
        <v>394</v>
      </c>
      <c r="H40" s="58" t="b">
        <f t="shared" si="40"/>
        <v>1</v>
      </c>
      <c r="I40" s="58" t="b">
        <f t="shared" si="41"/>
        <v>1</v>
      </c>
      <c r="J40" s="54"/>
      <c r="K40" s="15"/>
      <c r="L40" s="15"/>
      <c r="M40" s="15"/>
      <c r="N40" s="15"/>
      <c r="O40" s="15"/>
      <c r="P40" s="15"/>
      <c r="Q40" s="15"/>
      <c r="R40" s="14">
        <f t="shared" si="44"/>
        <v>0</v>
      </c>
      <c r="S40" s="71">
        <f t="shared" si="45"/>
        <v>0</v>
      </c>
      <c r="T40" s="35"/>
      <c r="U40" s="15"/>
      <c r="V40" s="15"/>
      <c r="W40" s="15"/>
      <c r="X40" s="15"/>
      <c r="Y40" s="15"/>
      <c r="Z40" s="15"/>
      <c r="AA40" s="15"/>
      <c r="AB40" s="14">
        <f t="shared" si="46"/>
        <v>0</v>
      </c>
      <c r="AC40" s="71">
        <f t="shared" si="47"/>
        <v>0</v>
      </c>
      <c r="AD40" s="56"/>
      <c r="AE40" s="15"/>
      <c r="AF40" s="15"/>
      <c r="AG40" s="15"/>
      <c r="AH40" s="15"/>
      <c r="AI40" s="15"/>
      <c r="AJ40" s="15"/>
      <c r="AK40" s="15"/>
      <c r="AL40" s="14">
        <f t="shared" si="48"/>
        <v>0</v>
      </c>
      <c r="AM40" s="71">
        <f t="shared" si="49"/>
        <v>0</v>
      </c>
      <c r="AN40" s="59"/>
      <c r="AO40" s="15"/>
      <c r="AP40" s="15"/>
      <c r="AQ40" s="15"/>
      <c r="AR40" s="15"/>
      <c r="AS40" s="15"/>
      <c r="AT40" s="15"/>
      <c r="AU40" s="15"/>
      <c r="AV40" s="14">
        <f t="shared" si="50"/>
        <v>0</v>
      </c>
      <c r="AW40" s="71">
        <f t="shared" si="51"/>
        <v>0</v>
      </c>
      <c r="AX40" s="56"/>
      <c r="AY40" s="15"/>
      <c r="AZ40" s="15"/>
      <c r="BA40" s="15"/>
      <c r="BB40" s="15"/>
      <c r="BC40" s="15"/>
      <c r="BD40" s="15"/>
      <c r="BE40" s="15"/>
      <c r="BF40" s="14">
        <f t="shared" si="52"/>
        <v>0</v>
      </c>
      <c r="BG40" s="71">
        <f t="shared" si="53"/>
        <v>0</v>
      </c>
      <c r="BH40" s="56"/>
      <c r="BI40" s="15"/>
      <c r="BJ40" s="15"/>
      <c r="BK40" s="15"/>
      <c r="BL40" s="15"/>
      <c r="BM40" s="15"/>
      <c r="BN40" s="15"/>
      <c r="BO40" s="15"/>
      <c r="BP40" s="14">
        <f t="shared" si="54"/>
        <v>0</v>
      </c>
      <c r="BQ40" s="71">
        <f t="shared" si="55"/>
        <v>0</v>
      </c>
      <c r="BR40" s="56"/>
      <c r="BS40" s="22" t="s">
        <v>288</v>
      </c>
      <c r="BT40" s="22" t="s">
        <v>289</v>
      </c>
      <c r="BU40" s="19">
        <v>1</v>
      </c>
      <c r="BV40" s="19">
        <v>1</v>
      </c>
      <c r="BW40" s="19"/>
      <c r="BX40" s="19">
        <f>SUM(BU40:BW40)</f>
        <v>2</v>
      </c>
      <c r="BY40" s="19">
        <f>BX40/3</f>
        <v>0.66666666666666663</v>
      </c>
      <c r="BZ40" s="14">
        <f t="shared" si="56"/>
        <v>4.5346846693648037E-5</v>
      </c>
      <c r="CA40" s="71">
        <f t="shared" si="57"/>
        <v>-3.367397278277949E-2</v>
      </c>
      <c r="CB40" s="56"/>
      <c r="CC40" s="15"/>
      <c r="CD40" s="15"/>
      <c r="CE40" s="15"/>
      <c r="CF40" s="15"/>
      <c r="CG40" s="15"/>
      <c r="CH40" s="15"/>
      <c r="CI40" s="15"/>
      <c r="CJ40" s="14">
        <f t="shared" si="58"/>
        <v>0</v>
      </c>
      <c r="CK40" s="71">
        <f t="shared" si="59"/>
        <v>0</v>
      </c>
      <c r="CL40" s="1"/>
      <c r="CM40" s="15"/>
      <c r="CN40" s="15"/>
      <c r="CO40" s="15"/>
      <c r="CP40" s="15"/>
      <c r="CQ40" s="15"/>
      <c r="CR40" s="15"/>
      <c r="CS40" s="15"/>
      <c r="CT40" s="14">
        <f t="shared" si="60"/>
        <v>0</v>
      </c>
      <c r="CU40" s="71">
        <f t="shared" si="61"/>
        <v>0</v>
      </c>
      <c r="CV40" s="56"/>
      <c r="CW40" s="15"/>
      <c r="CX40" s="15"/>
      <c r="CY40" s="15"/>
      <c r="CZ40" s="15"/>
      <c r="DA40" s="15"/>
      <c r="DB40" s="15"/>
      <c r="DC40" s="15"/>
      <c r="DD40" s="14">
        <f t="shared" si="62"/>
        <v>0</v>
      </c>
      <c r="DE40" s="71">
        <f t="shared" si="63"/>
        <v>0</v>
      </c>
      <c r="DF40" s="56"/>
      <c r="DG40" s="22" t="s">
        <v>454</v>
      </c>
      <c r="DH40" s="22"/>
      <c r="DI40" s="19">
        <v>1</v>
      </c>
      <c r="DJ40" s="19">
        <v>3</v>
      </c>
      <c r="DK40" s="19">
        <v>3</v>
      </c>
      <c r="DL40" s="86">
        <f>SUM(DI40:DK40)</f>
        <v>7</v>
      </c>
      <c r="DM40" s="86">
        <f>DL40/3</f>
        <v>2.3333333333333335</v>
      </c>
      <c r="DN40" s="14">
        <f t="shared" si="64"/>
        <v>6.9775720897116418E-4</v>
      </c>
      <c r="DO40" s="71">
        <f t="shared" si="65"/>
        <v>-9.5987689579307034E-2</v>
      </c>
      <c r="DP40" s="1"/>
      <c r="DQ40" s="15"/>
      <c r="DR40" s="15"/>
      <c r="DS40" s="15"/>
      <c r="DT40" s="15"/>
      <c r="DU40" s="15"/>
      <c r="DV40" s="15"/>
      <c r="DW40" s="15"/>
      <c r="DX40" s="14">
        <f t="shared" si="66"/>
        <v>0</v>
      </c>
      <c r="DY40" s="71">
        <f t="shared" si="67"/>
        <v>0</v>
      </c>
      <c r="DZ40" s="56"/>
      <c r="EA40" s="15"/>
      <c r="EB40" s="15"/>
      <c r="EC40" s="15"/>
      <c r="ED40" s="15"/>
      <c r="EE40" s="15"/>
      <c r="EF40" s="15"/>
      <c r="EG40" s="15"/>
      <c r="EH40" s="14">
        <f t="shared" si="68"/>
        <v>0</v>
      </c>
      <c r="EI40" s="71">
        <f t="shared" si="69"/>
        <v>0</v>
      </c>
      <c r="EJ40" s="56"/>
      <c r="EK40" s="15"/>
      <c r="EL40" s="15"/>
      <c r="EM40" s="15"/>
      <c r="EN40" s="15"/>
      <c r="EO40" s="15"/>
      <c r="EP40" s="15"/>
      <c r="EQ40" s="15"/>
      <c r="ER40" s="14">
        <f t="shared" si="70"/>
        <v>0</v>
      </c>
      <c r="ES40" s="71">
        <f t="shared" si="71"/>
        <v>0</v>
      </c>
      <c r="ET40" s="56"/>
      <c r="EU40" s="15"/>
      <c r="EV40" s="15"/>
      <c r="EW40" s="15"/>
      <c r="EX40" s="15"/>
      <c r="EY40" s="15"/>
      <c r="EZ40" s="15"/>
      <c r="FA40" s="15"/>
      <c r="FB40" s="14">
        <f t="shared" si="72"/>
        <v>0</v>
      </c>
      <c r="FC40" s="71">
        <f t="shared" si="73"/>
        <v>0</v>
      </c>
      <c r="FD40" s="56"/>
      <c r="FE40" s="15"/>
      <c r="FF40" s="15"/>
      <c r="FG40" s="15"/>
      <c r="FH40" s="15"/>
      <c r="FI40" s="15"/>
      <c r="FJ40" s="15"/>
      <c r="FK40" s="15"/>
      <c r="FL40" s="14">
        <f t="shared" si="74"/>
        <v>0</v>
      </c>
      <c r="FM40" s="71">
        <f t="shared" si="75"/>
        <v>0</v>
      </c>
      <c r="FN40" s="56"/>
      <c r="FO40" s="15"/>
      <c r="FP40" s="15"/>
      <c r="FQ40" s="15"/>
      <c r="FR40" s="15"/>
      <c r="FS40" s="15"/>
      <c r="FT40" s="15"/>
      <c r="FU40" s="15"/>
      <c r="FV40" s="14">
        <f t="shared" si="76"/>
        <v>0</v>
      </c>
      <c r="FW40" s="71">
        <f t="shared" si="81"/>
        <v>0</v>
      </c>
      <c r="FX40" s="56"/>
      <c r="FY40" s="15"/>
      <c r="FZ40" s="15"/>
      <c r="GA40" s="15"/>
      <c r="GB40" s="15"/>
      <c r="GC40" s="15"/>
      <c r="GD40" s="15"/>
      <c r="GE40" s="15"/>
      <c r="GF40" s="14">
        <f t="shared" si="77"/>
        <v>0</v>
      </c>
      <c r="GG40" s="71">
        <f t="shared" si="78"/>
        <v>0</v>
      </c>
      <c r="GH40" s="56"/>
      <c r="GI40" s="15"/>
      <c r="GJ40" s="15"/>
      <c r="GK40" s="15"/>
      <c r="GL40" s="15"/>
      <c r="GM40" s="15"/>
      <c r="GN40" s="15"/>
      <c r="GO40" s="15"/>
      <c r="GP40" s="14">
        <f t="shared" si="79"/>
        <v>0</v>
      </c>
      <c r="GQ40" s="71">
        <f t="shared" si="80"/>
        <v>0</v>
      </c>
    </row>
    <row r="41" spans="1:199" s="199" customFormat="1" ht="14.25" x14ac:dyDescent="0.2">
      <c r="A41" s="46">
        <v>25</v>
      </c>
      <c r="B41" s="38" t="s">
        <v>35</v>
      </c>
      <c r="C41" s="38" t="s">
        <v>36</v>
      </c>
      <c r="D41" s="172">
        <v>21</v>
      </c>
      <c r="E41" s="54" t="s">
        <v>396</v>
      </c>
      <c r="F41" s="54" t="s">
        <v>397</v>
      </c>
      <c r="G41" s="54" t="s">
        <v>394</v>
      </c>
      <c r="H41" s="58" t="b">
        <f t="shared" si="40"/>
        <v>1</v>
      </c>
      <c r="I41" s="58" t="b">
        <f t="shared" si="41"/>
        <v>1</v>
      </c>
      <c r="J41" s="195"/>
      <c r="K41" s="22" t="s">
        <v>35</v>
      </c>
      <c r="L41" s="22" t="s">
        <v>36</v>
      </c>
      <c r="M41" s="20"/>
      <c r="N41" s="19"/>
      <c r="O41" s="19">
        <v>1</v>
      </c>
      <c r="P41" s="21">
        <f>SUM(M41:O41)</f>
        <v>1</v>
      </c>
      <c r="Q41" s="21">
        <f>P41/3</f>
        <v>0.33333333333333331</v>
      </c>
      <c r="R41" s="14">
        <f t="shared" si="44"/>
        <v>1.6128772116578761E-5</v>
      </c>
      <c r="S41" s="71">
        <f t="shared" si="45"/>
        <v>-2.2158445367328139E-2</v>
      </c>
      <c r="T41" s="35"/>
      <c r="U41" s="15"/>
      <c r="V41" s="15"/>
      <c r="W41" s="15"/>
      <c r="X41" s="15"/>
      <c r="Y41" s="15"/>
      <c r="Z41" s="15"/>
      <c r="AA41" s="15"/>
      <c r="AB41" s="14">
        <f t="shared" si="46"/>
        <v>0</v>
      </c>
      <c r="AC41" s="71">
        <f t="shared" si="47"/>
        <v>0</v>
      </c>
      <c r="AD41" s="56"/>
      <c r="AE41" s="26" t="s">
        <v>35</v>
      </c>
      <c r="AF41" s="27" t="s">
        <v>36</v>
      </c>
      <c r="AG41" s="19">
        <v>2</v>
      </c>
      <c r="AH41" s="10">
        <v>1</v>
      </c>
      <c r="AI41" s="19">
        <v>2</v>
      </c>
      <c r="AJ41" s="19">
        <f>SUM(AG41:AI41)</f>
        <v>5</v>
      </c>
      <c r="AK41" s="19">
        <f>AJ41/3</f>
        <v>1.6666666666666667</v>
      </c>
      <c r="AL41" s="14">
        <f t="shared" si="48"/>
        <v>2.8151885050222965E-4</v>
      </c>
      <c r="AM41" s="71">
        <f t="shared" si="49"/>
        <v>-6.858482506831047E-2</v>
      </c>
      <c r="AN41" s="59"/>
      <c r="AO41" s="22" t="s">
        <v>35</v>
      </c>
      <c r="AP41" s="22" t="s">
        <v>36</v>
      </c>
      <c r="AQ41" s="19">
        <v>3</v>
      </c>
      <c r="AR41" s="19">
        <v>4</v>
      </c>
      <c r="AS41" s="19">
        <v>5</v>
      </c>
      <c r="AT41" s="19">
        <f>SUM(AQ41:AS41)</f>
        <v>12</v>
      </c>
      <c r="AU41" s="19">
        <f>AT41/3</f>
        <v>4</v>
      </c>
      <c r="AV41" s="14">
        <f t="shared" si="50"/>
        <v>1.736111111111111E-3</v>
      </c>
      <c r="AW41" s="71">
        <f t="shared" si="51"/>
        <v>-0.13241890959783106</v>
      </c>
      <c r="AX41" s="71"/>
      <c r="AY41" s="22" t="s">
        <v>35</v>
      </c>
      <c r="AZ41" s="22" t="s">
        <v>36</v>
      </c>
      <c r="BA41" s="19">
        <v>6</v>
      </c>
      <c r="BB41" s="19">
        <v>8</v>
      </c>
      <c r="BC41" s="19">
        <v>5</v>
      </c>
      <c r="BD41" s="19">
        <f>SUM(BA41:BC41)</f>
        <v>19</v>
      </c>
      <c r="BE41" s="19">
        <f>BD41/3</f>
        <v>6.333333333333333</v>
      </c>
      <c r="BF41" s="14">
        <f t="shared" si="52"/>
        <v>4.0925529141017354E-3</v>
      </c>
      <c r="BG41" s="71">
        <f t="shared" si="53"/>
        <v>-0.1758807071821176</v>
      </c>
      <c r="BH41" s="56"/>
      <c r="BI41" s="15"/>
      <c r="BJ41" s="15"/>
      <c r="BK41" s="15"/>
      <c r="BL41" s="15"/>
      <c r="BM41" s="15"/>
      <c r="BN41" s="15"/>
      <c r="BO41" s="15"/>
      <c r="BP41" s="14">
        <f t="shared" si="54"/>
        <v>0</v>
      </c>
      <c r="BQ41" s="71">
        <f t="shared" si="55"/>
        <v>0</v>
      </c>
      <c r="BR41" s="56"/>
      <c r="BS41" s="15"/>
      <c r="BT41" s="15"/>
      <c r="BU41" s="15"/>
      <c r="BV41" s="15"/>
      <c r="BW41" s="15"/>
      <c r="BX41" s="15"/>
      <c r="BY41" s="15"/>
      <c r="BZ41" s="14">
        <f t="shared" si="56"/>
        <v>0</v>
      </c>
      <c r="CA41" s="71">
        <f t="shared" si="57"/>
        <v>0</v>
      </c>
      <c r="CB41" s="56"/>
      <c r="CC41" s="22" t="s">
        <v>35</v>
      </c>
      <c r="CD41" s="22" t="s">
        <v>36</v>
      </c>
      <c r="CE41" s="19">
        <v>2</v>
      </c>
      <c r="CF41" s="19">
        <v>1</v>
      </c>
      <c r="CG41" s="19"/>
      <c r="CH41" s="86">
        <f>SUM(CE41:CG41)</f>
        <v>3</v>
      </c>
      <c r="CI41" s="86">
        <f>CH41/3</f>
        <v>1</v>
      </c>
      <c r="CJ41" s="14">
        <f t="shared" si="58"/>
        <v>1.092644077262077E-4</v>
      </c>
      <c r="CK41" s="71">
        <f t="shared" si="59"/>
        <v>-4.7674598541026257E-2</v>
      </c>
      <c r="CL41" s="1"/>
      <c r="CM41" s="22" t="s">
        <v>35</v>
      </c>
      <c r="CN41" s="22" t="s">
        <v>36</v>
      </c>
      <c r="CO41" s="19">
        <v>2</v>
      </c>
      <c r="CP41" s="19">
        <v>2</v>
      </c>
      <c r="CQ41" s="19"/>
      <c r="CR41" s="86">
        <f>SUM(CO41:CQ41)</f>
        <v>4</v>
      </c>
      <c r="CS41" s="86">
        <f>CR41/3</f>
        <v>1.3333333333333333</v>
      </c>
      <c r="CT41" s="14">
        <f t="shared" si="60"/>
        <v>2.227667631989307E-4</v>
      </c>
      <c r="CU41" s="71">
        <f t="shared" si="61"/>
        <v>-6.2756606259566652E-2</v>
      </c>
      <c r="CV41" s="56"/>
      <c r="CW41" s="15"/>
      <c r="CX41" s="15"/>
      <c r="CY41" s="15"/>
      <c r="CZ41" s="15"/>
      <c r="DA41" s="15"/>
      <c r="DB41" s="15"/>
      <c r="DC41" s="15"/>
      <c r="DD41" s="14">
        <f t="shared" si="62"/>
        <v>0</v>
      </c>
      <c r="DE41" s="71">
        <f t="shared" si="63"/>
        <v>0</v>
      </c>
      <c r="DF41" s="56"/>
      <c r="DG41" s="22" t="s">
        <v>35</v>
      </c>
      <c r="DH41" s="22" t="s">
        <v>36</v>
      </c>
      <c r="DI41" s="19">
        <v>12</v>
      </c>
      <c r="DJ41" s="19">
        <v>11</v>
      </c>
      <c r="DK41" s="19">
        <v>12</v>
      </c>
      <c r="DL41" s="86">
        <f>SUM(DI41:DK41)</f>
        <v>35</v>
      </c>
      <c r="DM41" s="86">
        <f>DL41/3</f>
        <v>11.666666666666666</v>
      </c>
      <c r="DN41" s="14">
        <f t="shared" si="64"/>
        <v>1.7443930224279102E-2</v>
      </c>
      <c r="DO41" s="71">
        <f t="shared" si="65"/>
        <v>-0.2673711764429747</v>
      </c>
      <c r="DP41" s="1"/>
      <c r="DQ41" s="15"/>
      <c r="DR41" s="15"/>
      <c r="DS41" s="15"/>
      <c r="DT41" s="15"/>
      <c r="DU41" s="15"/>
      <c r="DV41" s="15"/>
      <c r="DW41" s="15"/>
      <c r="DX41" s="14">
        <f t="shared" si="66"/>
        <v>0</v>
      </c>
      <c r="DY41" s="71">
        <f t="shared" si="67"/>
        <v>0</v>
      </c>
      <c r="DZ41" s="56"/>
      <c r="EA41" s="22" t="s">
        <v>35</v>
      </c>
      <c r="EB41" s="22" t="s">
        <v>36</v>
      </c>
      <c r="EC41" s="19"/>
      <c r="ED41" s="19"/>
      <c r="EE41" s="19">
        <v>1</v>
      </c>
      <c r="EF41" s="86">
        <f>SUM(EC41:EE41)</f>
        <v>1</v>
      </c>
      <c r="EG41" s="86">
        <f>EF41/3</f>
        <v>0.33333333333333331</v>
      </c>
      <c r="EH41" s="14">
        <f t="shared" si="68"/>
        <v>1.4567915622632712E-5</v>
      </c>
      <c r="EI41" s="71">
        <f t="shared" si="69"/>
        <v>-2.1253223296798077E-2</v>
      </c>
      <c r="EJ41" s="56"/>
      <c r="EK41" s="15"/>
      <c r="EL41" s="15"/>
      <c r="EM41" s="15"/>
      <c r="EN41" s="15"/>
      <c r="EO41" s="15"/>
      <c r="EP41" s="15"/>
      <c r="EQ41" s="15"/>
      <c r="ER41" s="14">
        <f t="shared" si="70"/>
        <v>0</v>
      </c>
      <c r="ES41" s="71">
        <f t="shared" si="71"/>
        <v>0</v>
      </c>
      <c r="ET41" s="56"/>
      <c r="EU41" s="22" t="s">
        <v>35</v>
      </c>
      <c r="EV41" s="22" t="s">
        <v>36</v>
      </c>
      <c r="EW41" s="19">
        <v>4</v>
      </c>
      <c r="EX41" s="19">
        <v>1</v>
      </c>
      <c r="EY41" s="19">
        <v>3</v>
      </c>
      <c r="EZ41" s="19">
        <f>SUM(EW41:EY41)</f>
        <v>8</v>
      </c>
      <c r="FA41" s="19">
        <f>EZ41/3</f>
        <v>2.6666666666666665</v>
      </c>
      <c r="FB41" s="14">
        <f t="shared" si="72"/>
        <v>7.8793474915358575E-4</v>
      </c>
      <c r="FC41" s="71">
        <f t="shared" si="73"/>
        <v>-0.10029607406565094</v>
      </c>
      <c r="FD41" s="56"/>
      <c r="FE41" s="15"/>
      <c r="FF41" s="15"/>
      <c r="FG41" s="15"/>
      <c r="FH41" s="15"/>
      <c r="FI41" s="15"/>
      <c r="FJ41" s="15"/>
      <c r="FK41" s="15"/>
      <c r="FL41" s="14">
        <f t="shared" si="74"/>
        <v>0</v>
      </c>
      <c r="FM41" s="71">
        <f t="shared" si="75"/>
        <v>0</v>
      </c>
      <c r="FN41" s="56"/>
      <c r="FO41" s="22" t="s">
        <v>522</v>
      </c>
      <c r="FP41" s="22"/>
      <c r="FQ41" s="19">
        <v>2</v>
      </c>
      <c r="FR41" s="19"/>
      <c r="FS41" s="19"/>
      <c r="FT41" s="19">
        <f>SUM(FQ41:FS41)</f>
        <v>2</v>
      </c>
      <c r="FU41" s="19">
        <f>FT41/3</f>
        <v>0.66666666666666663</v>
      </c>
      <c r="FV41" s="14">
        <f t="shared" si="76"/>
        <v>4.9593334655822257E-5</v>
      </c>
      <c r="FW41" s="71">
        <f t="shared" si="81"/>
        <v>-3.4900190546487755E-2</v>
      </c>
      <c r="FX41" s="56"/>
      <c r="FY41" s="89" t="s">
        <v>35</v>
      </c>
      <c r="FZ41" s="89" t="s">
        <v>36</v>
      </c>
      <c r="GA41" s="88"/>
      <c r="GB41" s="88">
        <v>2</v>
      </c>
      <c r="GC41" s="88"/>
      <c r="GD41" s="88">
        <f>SUM(GA41:GC41)</f>
        <v>2</v>
      </c>
      <c r="GE41" s="88">
        <f>GD41/3</f>
        <v>0.66666666666666663</v>
      </c>
      <c r="GF41" s="14">
        <f t="shared" si="77"/>
        <v>5.2131527844752316E-5</v>
      </c>
      <c r="GG41" s="71">
        <f t="shared" si="78"/>
        <v>-3.5601951809584066E-2</v>
      </c>
      <c r="GH41" s="56"/>
      <c r="GI41" s="22" t="s">
        <v>545</v>
      </c>
      <c r="GJ41" s="22"/>
      <c r="GK41" s="19"/>
      <c r="GL41" s="19"/>
      <c r="GM41" s="19">
        <v>1</v>
      </c>
      <c r="GN41" s="19">
        <f>SUM(GK41:GM41)</f>
        <v>1</v>
      </c>
      <c r="GO41" s="19">
        <f>GN41/3</f>
        <v>0.33333333333333331</v>
      </c>
      <c r="GP41" s="14">
        <f t="shared" si="79"/>
        <v>1.1648359328588569E-5</v>
      </c>
      <c r="GQ41" s="71">
        <f t="shared" si="80"/>
        <v>-1.9386254638283508E-2</v>
      </c>
    </row>
    <row r="42" spans="1:199" s="199" customFormat="1" ht="14.25" x14ac:dyDescent="0.2">
      <c r="A42" s="46">
        <v>26</v>
      </c>
      <c r="B42" s="22" t="s">
        <v>39</v>
      </c>
      <c r="C42" s="22" t="s">
        <v>290</v>
      </c>
      <c r="D42" s="35"/>
      <c r="E42" s="34" t="s">
        <v>396</v>
      </c>
      <c r="F42" s="34" t="s">
        <v>397</v>
      </c>
      <c r="G42" s="34" t="s">
        <v>394</v>
      </c>
      <c r="H42" s="58" t="b">
        <f t="shared" si="40"/>
        <v>1</v>
      </c>
      <c r="I42" s="58" t="b">
        <f t="shared" si="41"/>
        <v>1</v>
      </c>
      <c r="J42" s="54"/>
      <c r="K42" s="15"/>
      <c r="L42" s="15"/>
      <c r="M42" s="15"/>
      <c r="N42" s="15"/>
      <c r="O42" s="15"/>
      <c r="P42" s="15"/>
      <c r="Q42" s="15"/>
      <c r="R42" s="14">
        <f t="shared" si="44"/>
        <v>0</v>
      </c>
      <c r="S42" s="71">
        <f t="shared" si="45"/>
        <v>0</v>
      </c>
      <c r="T42" s="35"/>
      <c r="U42" s="15"/>
      <c r="V42" s="15"/>
      <c r="W42" s="15"/>
      <c r="X42" s="15"/>
      <c r="Y42" s="15"/>
      <c r="Z42" s="15"/>
      <c r="AA42" s="15"/>
      <c r="AB42" s="14">
        <f t="shared" si="46"/>
        <v>0</v>
      </c>
      <c r="AC42" s="71">
        <f t="shared" si="47"/>
        <v>0</v>
      </c>
      <c r="AD42" s="56"/>
      <c r="AE42" s="15"/>
      <c r="AF42" s="15"/>
      <c r="AG42" s="15"/>
      <c r="AH42" s="15"/>
      <c r="AI42" s="15"/>
      <c r="AJ42" s="15"/>
      <c r="AK42" s="15"/>
      <c r="AL42" s="14">
        <f t="shared" si="48"/>
        <v>0</v>
      </c>
      <c r="AM42" s="71">
        <f t="shared" si="49"/>
        <v>0</v>
      </c>
      <c r="AN42" s="59"/>
      <c r="AO42" s="22" t="s">
        <v>39</v>
      </c>
      <c r="AP42" s="22" t="s">
        <v>36</v>
      </c>
      <c r="AQ42" s="19">
        <v>5</v>
      </c>
      <c r="AR42" s="19">
        <v>3</v>
      </c>
      <c r="AS42" s="19">
        <v>4</v>
      </c>
      <c r="AT42" s="19">
        <f>SUM(AQ42:AS42)</f>
        <v>12</v>
      </c>
      <c r="AU42" s="19">
        <f>AT42/3</f>
        <v>4</v>
      </c>
      <c r="AV42" s="14">
        <f t="shared" si="50"/>
        <v>1.736111111111111E-3</v>
      </c>
      <c r="AW42" s="71">
        <f t="shared" si="51"/>
        <v>-0.13241890959783106</v>
      </c>
      <c r="AX42" s="71"/>
      <c r="AY42" s="22" t="s">
        <v>39</v>
      </c>
      <c r="AZ42" s="22" t="s">
        <v>36</v>
      </c>
      <c r="BA42" s="19">
        <v>6</v>
      </c>
      <c r="BB42" s="19">
        <v>5</v>
      </c>
      <c r="BC42" s="19">
        <v>6</v>
      </c>
      <c r="BD42" s="19">
        <f>SUM(BA42:BC42)</f>
        <v>17</v>
      </c>
      <c r="BE42" s="19">
        <f>BD42/3</f>
        <v>5.666666666666667</v>
      </c>
      <c r="BF42" s="14">
        <f t="shared" si="52"/>
        <v>3.2763096736160712E-3</v>
      </c>
      <c r="BG42" s="71">
        <f t="shared" si="53"/>
        <v>-0.16373339902589301</v>
      </c>
      <c r="BH42" s="56"/>
      <c r="BI42" s="22" t="s">
        <v>39</v>
      </c>
      <c r="BJ42" s="22" t="s">
        <v>36</v>
      </c>
      <c r="BK42" s="19"/>
      <c r="BL42" s="19">
        <v>2</v>
      </c>
      <c r="BM42" s="19">
        <v>2</v>
      </c>
      <c r="BN42" s="19">
        <f>SUM(BK42:BM42)</f>
        <v>4</v>
      </c>
      <c r="BO42" s="19">
        <f>BN42/3</f>
        <v>1.3333333333333333</v>
      </c>
      <c r="BP42" s="14">
        <f t="shared" si="54"/>
        <v>1.8385521401896005E-4</v>
      </c>
      <c r="BQ42" s="71">
        <f t="shared" si="55"/>
        <v>-5.8314318579253281E-2</v>
      </c>
      <c r="BR42" s="56"/>
      <c r="BS42" s="15"/>
      <c r="BT42" s="15"/>
      <c r="BU42" s="15"/>
      <c r="BV42" s="15"/>
      <c r="BW42" s="15"/>
      <c r="BX42" s="15"/>
      <c r="BY42" s="15"/>
      <c r="BZ42" s="14">
        <f t="shared" si="56"/>
        <v>0</v>
      </c>
      <c r="CA42" s="71">
        <f t="shared" si="57"/>
        <v>0</v>
      </c>
      <c r="CB42" s="56"/>
      <c r="CC42" s="15"/>
      <c r="CD42" s="15"/>
      <c r="CE42" s="15"/>
      <c r="CF42" s="15"/>
      <c r="CG42" s="15"/>
      <c r="CH42" s="15"/>
      <c r="CI42" s="15"/>
      <c r="CJ42" s="14">
        <f t="shared" si="58"/>
        <v>0</v>
      </c>
      <c r="CK42" s="71">
        <f t="shared" si="59"/>
        <v>0</v>
      </c>
      <c r="CL42" s="1"/>
      <c r="CM42" s="22" t="s">
        <v>39</v>
      </c>
      <c r="CN42" s="22" t="s">
        <v>36</v>
      </c>
      <c r="CO42" s="19">
        <v>2</v>
      </c>
      <c r="CP42" s="19">
        <v>3</v>
      </c>
      <c r="CQ42" s="19">
        <v>3</v>
      </c>
      <c r="CR42" s="86">
        <f>SUM(CO42:CQ42)</f>
        <v>8</v>
      </c>
      <c r="CS42" s="86">
        <f>CR42/3</f>
        <v>2.6666666666666665</v>
      </c>
      <c r="CT42" s="14">
        <f t="shared" si="60"/>
        <v>8.9106705279572282E-4</v>
      </c>
      <c r="CU42" s="71">
        <f t="shared" si="61"/>
        <v>-0.1048222519054036</v>
      </c>
      <c r="CV42" s="56"/>
      <c r="CW42" s="15"/>
      <c r="CX42" s="15"/>
      <c r="CY42" s="15"/>
      <c r="CZ42" s="15"/>
      <c r="DA42" s="15"/>
      <c r="DB42" s="15"/>
      <c r="DC42" s="15"/>
      <c r="DD42" s="14">
        <f t="shared" si="62"/>
        <v>0</v>
      </c>
      <c r="DE42" s="71">
        <f t="shared" si="63"/>
        <v>0</v>
      </c>
      <c r="DF42" s="56"/>
      <c r="DG42" s="15"/>
      <c r="DH42" s="15"/>
      <c r="DI42" s="15"/>
      <c r="DJ42" s="15"/>
      <c r="DK42" s="15"/>
      <c r="DL42" s="15"/>
      <c r="DM42" s="15"/>
      <c r="DN42" s="14">
        <f t="shared" si="64"/>
        <v>0</v>
      </c>
      <c r="DO42" s="71">
        <f t="shared" si="65"/>
        <v>0</v>
      </c>
      <c r="DP42" s="1"/>
      <c r="DQ42" s="15"/>
      <c r="DR42" s="15"/>
      <c r="DS42" s="15"/>
      <c r="DT42" s="15"/>
      <c r="DU42" s="15"/>
      <c r="DV42" s="15"/>
      <c r="DW42" s="15"/>
      <c r="DX42" s="14">
        <f t="shared" si="66"/>
        <v>0</v>
      </c>
      <c r="DY42" s="71">
        <f t="shared" si="67"/>
        <v>0</v>
      </c>
      <c r="DZ42" s="56"/>
      <c r="EA42" s="15"/>
      <c r="EB42" s="15"/>
      <c r="EC42" s="15"/>
      <c r="ED42" s="15"/>
      <c r="EE42" s="15"/>
      <c r="EF42" s="15"/>
      <c r="EG42" s="15"/>
      <c r="EH42" s="14">
        <f t="shared" si="68"/>
        <v>0</v>
      </c>
      <c r="EI42" s="71">
        <f t="shared" si="69"/>
        <v>0</v>
      </c>
      <c r="EJ42" s="56"/>
      <c r="EK42" s="15"/>
      <c r="EL42" s="15"/>
      <c r="EM42" s="15"/>
      <c r="EN42" s="15"/>
      <c r="EO42" s="15"/>
      <c r="EP42" s="15"/>
      <c r="EQ42" s="15"/>
      <c r="ER42" s="14">
        <f t="shared" si="70"/>
        <v>0</v>
      </c>
      <c r="ES42" s="71">
        <f t="shared" si="71"/>
        <v>0</v>
      </c>
      <c r="ET42" s="56"/>
      <c r="EU42" s="22" t="s">
        <v>39</v>
      </c>
      <c r="EV42" s="22" t="s">
        <v>36</v>
      </c>
      <c r="EW42" s="19">
        <v>8</v>
      </c>
      <c r="EX42" s="19">
        <v>2</v>
      </c>
      <c r="EY42" s="19">
        <v>4</v>
      </c>
      <c r="EZ42" s="19">
        <f>SUM(EW42:EY42)</f>
        <v>14</v>
      </c>
      <c r="FA42" s="19">
        <f>EZ42/3</f>
        <v>4.666666666666667</v>
      </c>
      <c r="FB42" s="14">
        <f t="shared" si="72"/>
        <v>2.4130501692828563E-3</v>
      </c>
      <c r="FC42" s="71">
        <f t="shared" si="73"/>
        <v>-0.14802823126016662</v>
      </c>
      <c r="FD42" s="56"/>
      <c r="FE42" s="22" t="s">
        <v>39</v>
      </c>
      <c r="FF42" s="22" t="s">
        <v>290</v>
      </c>
      <c r="FG42" s="19">
        <v>6</v>
      </c>
      <c r="FH42" s="19">
        <v>7</v>
      </c>
      <c r="FI42" s="19">
        <v>9</v>
      </c>
      <c r="FJ42" s="19">
        <f>SUM(FG42:FI42)</f>
        <v>22</v>
      </c>
      <c r="FK42" s="86">
        <f>FJ42/3</f>
        <v>7.333333333333333</v>
      </c>
      <c r="FL42" s="14">
        <f t="shared" si="74"/>
        <v>6.0007934933544926E-3</v>
      </c>
      <c r="FM42" s="71">
        <f t="shared" si="75"/>
        <v>-0.19814964530163232</v>
      </c>
      <c r="FN42" s="56"/>
      <c r="FO42" s="22" t="s">
        <v>39</v>
      </c>
      <c r="FP42" s="22" t="s">
        <v>36</v>
      </c>
      <c r="FQ42" s="19">
        <v>6</v>
      </c>
      <c r="FR42" s="19">
        <v>8</v>
      </c>
      <c r="FS42" s="19">
        <v>8</v>
      </c>
      <c r="FT42" s="19">
        <f>SUM(FQ42:FS42)</f>
        <v>22</v>
      </c>
      <c r="FU42" s="19">
        <f>FT42/3</f>
        <v>7.333333333333333</v>
      </c>
      <c r="FV42" s="14">
        <f t="shared" si="76"/>
        <v>6.0007934933544926E-3</v>
      </c>
      <c r="FW42" s="71">
        <f t="shared" si="81"/>
        <v>-0.19814964530163232</v>
      </c>
      <c r="FX42" s="56"/>
      <c r="FY42" s="89" t="s">
        <v>39</v>
      </c>
      <c r="FZ42" s="89" t="s">
        <v>36</v>
      </c>
      <c r="GA42" s="88">
        <v>4</v>
      </c>
      <c r="GB42" s="88">
        <v>5</v>
      </c>
      <c r="GC42" s="88">
        <v>3</v>
      </c>
      <c r="GD42" s="88">
        <f>SUM(GA42:GC42)</f>
        <v>12</v>
      </c>
      <c r="GE42" s="88">
        <f>GD42/3</f>
        <v>4</v>
      </c>
      <c r="GF42" s="14">
        <f t="shared" si="77"/>
        <v>1.8767350024110831E-3</v>
      </c>
      <c r="GG42" s="71">
        <f t="shared" si="78"/>
        <v>-0.13599036201007964</v>
      </c>
      <c r="GH42" s="56"/>
      <c r="GI42" s="22" t="s">
        <v>39</v>
      </c>
      <c r="GJ42" s="22" t="s">
        <v>36</v>
      </c>
      <c r="GK42" s="19">
        <v>6</v>
      </c>
      <c r="GL42" s="19">
        <v>4</v>
      </c>
      <c r="GM42" s="19">
        <v>3</v>
      </c>
      <c r="GN42" s="19">
        <f>SUM(GK42:GM42)</f>
        <v>13</v>
      </c>
      <c r="GO42" s="19">
        <f>GN42/3</f>
        <v>4.333333333333333</v>
      </c>
      <c r="GP42" s="14">
        <f t="shared" si="79"/>
        <v>1.9685727265314683E-3</v>
      </c>
      <c r="GQ42" s="71">
        <f t="shared" si="80"/>
        <v>-0.13821809648539896</v>
      </c>
    </row>
    <row r="43" spans="1:199" s="199" customFormat="1" ht="14.25" x14ac:dyDescent="0.2">
      <c r="A43" s="169">
        <v>27</v>
      </c>
      <c r="B43" s="38" t="s">
        <v>37</v>
      </c>
      <c r="C43" s="38" t="s">
        <v>38</v>
      </c>
      <c r="D43" s="35"/>
      <c r="E43" s="54" t="s">
        <v>396</v>
      </c>
      <c r="F43" s="54" t="s">
        <v>397</v>
      </c>
      <c r="G43" s="54" t="s">
        <v>394</v>
      </c>
      <c r="H43" s="58" t="b">
        <f t="shared" si="40"/>
        <v>1</v>
      </c>
      <c r="I43" s="58" t="b">
        <f t="shared" si="41"/>
        <v>1</v>
      </c>
      <c r="J43" s="54"/>
      <c r="K43" s="15"/>
      <c r="L43" s="15"/>
      <c r="M43" s="15"/>
      <c r="N43" s="15"/>
      <c r="O43" s="15"/>
      <c r="P43" s="15"/>
      <c r="Q43" s="15"/>
      <c r="R43" s="14">
        <f t="shared" si="44"/>
        <v>0</v>
      </c>
      <c r="S43" s="71">
        <f t="shared" si="45"/>
        <v>0</v>
      </c>
      <c r="T43" s="71"/>
      <c r="U43" s="22" t="s">
        <v>37</v>
      </c>
      <c r="V43" s="22" t="s">
        <v>38</v>
      </c>
      <c r="W43" s="20"/>
      <c r="X43" s="19"/>
      <c r="Y43" s="19">
        <v>2</v>
      </c>
      <c r="Z43" s="19">
        <f>SUM(W43:Y43)</f>
        <v>2</v>
      </c>
      <c r="AA43" s="19">
        <f>Z43/3</f>
        <v>0.66666666666666663</v>
      </c>
      <c r="AB43" s="14">
        <f t="shared" si="46"/>
        <v>4.5043016080356741E-5</v>
      </c>
      <c r="AC43" s="71">
        <f t="shared" si="47"/>
        <v>-3.3583532254667509E-2</v>
      </c>
      <c r="AD43" s="71"/>
      <c r="AE43" s="22" t="s">
        <v>37</v>
      </c>
      <c r="AF43" s="22" t="s">
        <v>38</v>
      </c>
      <c r="AG43" s="19"/>
      <c r="AH43" s="19">
        <v>2</v>
      </c>
      <c r="AI43" s="19">
        <v>2</v>
      </c>
      <c r="AJ43" s="19">
        <f>SUM(AG43:AI43)</f>
        <v>4</v>
      </c>
      <c r="AK43" s="19">
        <f>AJ43/3</f>
        <v>1.3333333333333333</v>
      </c>
      <c r="AL43" s="14">
        <f t="shared" si="48"/>
        <v>1.8017206432142696E-4</v>
      </c>
      <c r="AM43" s="71">
        <f t="shared" si="49"/>
        <v>-5.7863075508530384E-2</v>
      </c>
      <c r="AN43" s="59"/>
      <c r="AO43" s="22" t="s">
        <v>37</v>
      </c>
      <c r="AP43" s="22" t="s">
        <v>38</v>
      </c>
      <c r="AQ43" s="19">
        <v>2</v>
      </c>
      <c r="AR43" s="19">
        <v>4</v>
      </c>
      <c r="AS43" s="19">
        <v>3</v>
      </c>
      <c r="AT43" s="19">
        <f>SUM(AQ43:AS43)</f>
        <v>9</v>
      </c>
      <c r="AU43" s="19">
        <f>AT43/3</f>
        <v>3</v>
      </c>
      <c r="AV43" s="14">
        <f t="shared" si="50"/>
        <v>9.765625E-4</v>
      </c>
      <c r="AW43" s="71">
        <f t="shared" si="51"/>
        <v>-0.10830424696249145</v>
      </c>
      <c r="AX43" s="71"/>
      <c r="AY43" s="22" t="s">
        <v>37</v>
      </c>
      <c r="AZ43" s="22" t="s">
        <v>38</v>
      </c>
      <c r="BA43" s="20"/>
      <c r="BB43" s="20"/>
      <c r="BC43" s="19"/>
      <c r="BD43" s="19"/>
      <c r="BE43" s="19"/>
      <c r="BF43" s="14">
        <f t="shared" si="52"/>
        <v>0</v>
      </c>
      <c r="BG43" s="71">
        <f t="shared" si="53"/>
        <v>0</v>
      </c>
      <c r="BH43" s="56"/>
      <c r="BI43" s="22" t="s">
        <v>37</v>
      </c>
      <c r="BJ43" s="22" t="s">
        <v>38</v>
      </c>
      <c r="BK43" s="19"/>
      <c r="BL43" s="19">
        <v>1</v>
      </c>
      <c r="BM43" s="19">
        <v>1</v>
      </c>
      <c r="BN43" s="19">
        <f>SUM(BK43:BM43)</f>
        <v>2</v>
      </c>
      <c r="BO43" s="19">
        <f>BN43/3</f>
        <v>0.66666666666666663</v>
      </c>
      <c r="BP43" s="14">
        <f t="shared" si="54"/>
        <v>4.5963803504740011E-5</v>
      </c>
      <c r="BQ43" s="71">
        <f t="shared" si="55"/>
        <v>-3.3856462208677114E-2</v>
      </c>
      <c r="BR43" s="56"/>
      <c r="BS43" s="15"/>
      <c r="BT43" s="15"/>
      <c r="BU43" s="15"/>
      <c r="BV43" s="15"/>
      <c r="BW43" s="15"/>
      <c r="BX43" s="15"/>
      <c r="BY43" s="15"/>
      <c r="BZ43" s="14">
        <f t="shared" si="56"/>
        <v>0</v>
      </c>
      <c r="CA43" s="71">
        <f t="shared" si="57"/>
        <v>0</v>
      </c>
      <c r="CB43" s="56"/>
      <c r="CC43" s="15"/>
      <c r="CD43" s="15"/>
      <c r="CE43" s="15"/>
      <c r="CF43" s="15"/>
      <c r="CG43" s="15"/>
      <c r="CH43" s="15"/>
      <c r="CI43" s="15"/>
      <c r="CJ43" s="14">
        <f t="shared" si="58"/>
        <v>0</v>
      </c>
      <c r="CK43" s="71">
        <f t="shared" si="59"/>
        <v>0</v>
      </c>
      <c r="CL43" s="1"/>
      <c r="CM43" s="15"/>
      <c r="CN43" s="15"/>
      <c r="CO43" s="15"/>
      <c r="CP43" s="15"/>
      <c r="CQ43" s="15"/>
      <c r="CR43" s="15"/>
      <c r="CS43" s="15"/>
      <c r="CT43" s="14">
        <f t="shared" si="60"/>
        <v>0</v>
      </c>
      <c r="CU43" s="71">
        <f t="shared" si="61"/>
        <v>0</v>
      </c>
      <c r="CV43" s="56"/>
      <c r="CW43" s="15"/>
      <c r="CX43" s="15"/>
      <c r="CY43" s="15"/>
      <c r="CZ43" s="15"/>
      <c r="DA43" s="15"/>
      <c r="DB43" s="15"/>
      <c r="DC43" s="15"/>
      <c r="DD43" s="14">
        <f t="shared" si="62"/>
        <v>0</v>
      </c>
      <c r="DE43" s="71">
        <f t="shared" si="63"/>
        <v>0</v>
      </c>
      <c r="DF43" s="56"/>
      <c r="DG43" s="22" t="s">
        <v>37</v>
      </c>
      <c r="DH43" s="22" t="s">
        <v>38</v>
      </c>
      <c r="DI43" s="19">
        <v>3</v>
      </c>
      <c r="DJ43" s="19"/>
      <c r="DK43" s="19">
        <v>2</v>
      </c>
      <c r="DL43" s="86">
        <f>SUM(DI43:DK43)</f>
        <v>5</v>
      </c>
      <c r="DM43" s="86">
        <f>DL43/3</f>
        <v>1.6666666666666667</v>
      </c>
      <c r="DN43" s="14">
        <f t="shared" si="64"/>
        <v>3.5599857600569594E-4</v>
      </c>
      <c r="DO43" s="71">
        <f t="shared" si="65"/>
        <v>-7.4911168180228707E-2</v>
      </c>
      <c r="DP43" s="1"/>
      <c r="DQ43" s="15"/>
      <c r="DR43" s="15"/>
      <c r="DS43" s="15"/>
      <c r="DT43" s="15"/>
      <c r="DU43" s="15"/>
      <c r="DV43" s="15"/>
      <c r="DW43" s="15"/>
      <c r="DX43" s="14">
        <f t="shared" si="66"/>
        <v>0</v>
      </c>
      <c r="DY43" s="71">
        <f t="shared" si="67"/>
        <v>0</v>
      </c>
      <c r="DZ43" s="56"/>
      <c r="EA43" s="15"/>
      <c r="EB43" s="15"/>
      <c r="EC43" s="15"/>
      <c r="ED43" s="15"/>
      <c r="EE43" s="15"/>
      <c r="EF43" s="15"/>
      <c r="EG43" s="15"/>
      <c r="EH43" s="14">
        <f t="shared" si="68"/>
        <v>0</v>
      </c>
      <c r="EI43" s="71">
        <f t="shared" si="69"/>
        <v>0</v>
      </c>
      <c r="EJ43" s="56"/>
      <c r="EK43" s="15"/>
      <c r="EL43" s="15"/>
      <c r="EM43" s="15"/>
      <c r="EN43" s="15"/>
      <c r="EO43" s="15"/>
      <c r="EP43" s="15"/>
      <c r="EQ43" s="15"/>
      <c r="ER43" s="14">
        <f t="shared" si="70"/>
        <v>0</v>
      </c>
      <c r="ES43" s="71">
        <f t="shared" si="71"/>
        <v>0</v>
      </c>
      <c r="ET43" s="56"/>
      <c r="EU43" s="15"/>
      <c r="EV43" s="15"/>
      <c r="EW43" s="15"/>
      <c r="EX43" s="15"/>
      <c r="EY43" s="15"/>
      <c r="EZ43" s="15"/>
      <c r="FA43" s="15"/>
      <c r="FB43" s="14">
        <f t="shared" si="72"/>
        <v>0</v>
      </c>
      <c r="FC43" s="71">
        <f t="shared" si="73"/>
        <v>0</v>
      </c>
      <c r="FD43" s="56"/>
      <c r="FE43" s="22" t="s">
        <v>37</v>
      </c>
      <c r="FF43" s="22" t="s">
        <v>38</v>
      </c>
      <c r="FG43" s="19">
        <v>5</v>
      </c>
      <c r="FH43" s="19"/>
      <c r="FI43" s="19">
        <v>1</v>
      </c>
      <c r="FJ43" s="19">
        <f>SUM(FG43:FI43)</f>
        <v>6</v>
      </c>
      <c r="FK43" s="86">
        <f>FJ43/3</f>
        <v>2</v>
      </c>
      <c r="FL43" s="14">
        <f t="shared" si="74"/>
        <v>4.4634001190240027E-4</v>
      </c>
      <c r="FM43" s="71">
        <f t="shared" si="75"/>
        <v>-8.1490452864784874E-2</v>
      </c>
      <c r="FN43" s="56"/>
      <c r="FO43" s="22" t="s">
        <v>37</v>
      </c>
      <c r="FP43" s="22" t="s">
        <v>38</v>
      </c>
      <c r="FQ43" s="19"/>
      <c r="FR43" s="19"/>
      <c r="FS43" s="19"/>
      <c r="FT43" s="19">
        <f>SUM(FQ43:FS43)</f>
        <v>0</v>
      </c>
      <c r="FU43" s="19">
        <f>FT43/3</f>
        <v>0</v>
      </c>
      <c r="FV43" s="14">
        <f t="shared" si="76"/>
        <v>0</v>
      </c>
      <c r="FW43" s="71">
        <f t="shared" si="81"/>
        <v>0</v>
      </c>
      <c r="FX43" s="56"/>
      <c r="FY43" s="15"/>
      <c r="FZ43" s="15"/>
      <c r="GA43" s="15"/>
      <c r="GB43" s="15"/>
      <c r="GC43" s="15"/>
      <c r="GD43" s="15"/>
      <c r="GE43" s="15"/>
      <c r="GF43" s="14">
        <f t="shared" si="77"/>
        <v>0</v>
      </c>
      <c r="GG43" s="71">
        <f t="shared" si="78"/>
        <v>0</v>
      </c>
      <c r="GH43" s="56"/>
      <c r="GI43" s="15"/>
      <c r="GJ43" s="15"/>
      <c r="GK43" s="15"/>
      <c r="GL43" s="15"/>
      <c r="GM43" s="15"/>
      <c r="GN43" s="15"/>
      <c r="GO43" s="15"/>
      <c r="GP43" s="14">
        <f t="shared" si="79"/>
        <v>0</v>
      </c>
      <c r="GQ43" s="71">
        <f t="shared" si="80"/>
        <v>0</v>
      </c>
    </row>
    <row r="44" spans="1:199" s="198" customFormat="1" ht="14.25" x14ac:dyDescent="0.2">
      <c r="A44" s="46"/>
      <c r="B44" s="50" t="s">
        <v>40</v>
      </c>
      <c r="C44" s="38"/>
      <c r="D44" s="172"/>
      <c r="E44" s="54"/>
      <c r="F44" s="54"/>
      <c r="G44" s="54"/>
      <c r="H44" s="58"/>
      <c r="I44" s="58"/>
      <c r="J44" s="195"/>
      <c r="K44" s="30" t="s">
        <v>40</v>
      </c>
      <c r="L44" s="22"/>
      <c r="M44" s="20"/>
      <c r="N44" s="20"/>
      <c r="O44" s="20"/>
      <c r="P44" s="21"/>
      <c r="Q44" s="21"/>
      <c r="R44" s="14">
        <f t="shared" si="44"/>
        <v>0</v>
      </c>
      <c r="S44" s="71">
        <f t="shared" si="45"/>
        <v>0</v>
      </c>
      <c r="T44" s="71"/>
      <c r="U44" s="30" t="s">
        <v>40</v>
      </c>
      <c r="V44" s="22"/>
      <c r="W44" s="20"/>
      <c r="X44" s="20"/>
      <c r="Y44" s="20"/>
      <c r="Z44" s="19"/>
      <c r="AA44" s="19"/>
      <c r="AB44" s="14">
        <f t="shared" si="46"/>
        <v>0</v>
      </c>
      <c r="AC44" s="71">
        <f t="shared" si="47"/>
        <v>0</v>
      </c>
      <c r="AD44" s="71"/>
      <c r="AE44" s="30" t="s">
        <v>40</v>
      </c>
      <c r="AF44" s="22"/>
      <c r="AG44" s="19"/>
      <c r="AH44" s="19"/>
      <c r="AI44" s="19"/>
      <c r="AJ44" s="19">
        <f>SUM(AG44:AI44)</f>
        <v>0</v>
      </c>
      <c r="AK44" s="19">
        <f>AJ44/3</f>
        <v>0</v>
      </c>
      <c r="AL44" s="14">
        <f t="shared" si="48"/>
        <v>0</v>
      </c>
      <c r="AM44" s="71">
        <f t="shared" si="49"/>
        <v>0</v>
      </c>
      <c r="AN44" s="12"/>
      <c r="AO44" s="30" t="s">
        <v>40</v>
      </c>
      <c r="AP44" s="22"/>
      <c r="AQ44" s="19"/>
      <c r="AR44" s="19"/>
      <c r="AS44" s="19"/>
      <c r="AT44" s="19">
        <f>SUM(AQ44:AS44)</f>
        <v>0</v>
      </c>
      <c r="AU44" s="19">
        <f>AT44/3</f>
        <v>0</v>
      </c>
      <c r="AV44" s="14">
        <f t="shared" si="50"/>
        <v>0</v>
      </c>
      <c r="AW44" s="71">
        <f t="shared" si="51"/>
        <v>0</v>
      </c>
      <c r="AX44" s="71"/>
      <c r="AY44" s="30" t="s">
        <v>40</v>
      </c>
      <c r="AZ44" s="22"/>
      <c r="BA44" s="20"/>
      <c r="BB44" s="20"/>
      <c r="BC44" s="19"/>
      <c r="BD44" s="19"/>
      <c r="BE44" s="19"/>
      <c r="BF44" s="14">
        <f t="shared" si="52"/>
        <v>0</v>
      </c>
      <c r="BG44" s="71">
        <f t="shared" si="53"/>
        <v>0</v>
      </c>
      <c r="BH44" s="16"/>
      <c r="BI44" s="30" t="s">
        <v>40</v>
      </c>
      <c r="BJ44" s="22"/>
      <c r="BK44" s="19"/>
      <c r="BL44" s="19"/>
      <c r="BM44" s="19"/>
      <c r="BN44" s="19"/>
      <c r="BO44" s="19"/>
      <c r="BP44" s="14">
        <f t="shared" si="54"/>
        <v>0</v>
      </c>
      <c r="BQ44" s="71">
        <f t="shared" si="55"/>
        <v>0</v>
      </c>
      <c r="BR44" s="16"/>
      <c r="BS44" s="30" t="s">
        <v>40</v>
      </c>
      <c r="BT44" s="22"/>
      <c r="BU44" s="19"/>
      <c r="BV44" s="19"/>
      <c r="BW44" s="19"/>
      <c r="BX44" s="19">
        <f>SUM(BU44:BW44)</f>
        <v>0</v>
      </c>
      <c r="BY44" s="19">
        <f>BX44/3</f>
        <v>0</v>
      </c>
      <c r="BZ44" s="14">
        <f t="shared" si="56"/>
        <v>0</v>
      </c>
      <c r="CA44" s="71">
        <f t="shared" si="57"/>
        <v>0</v>
      </c>
      <c r="CB44" s="16"/>
      <c r="CC44" s="30" t="s">
        <v>40</v>
      </c>
      <c r="CD44" s="22"/>
      <c r="CE44" s="19"/>
      <c r="CF44" s="19"/>
      <c r="CG44" s="19"/>
      <c r="CH44" s="86">
        <f>SUM(CE44:CG44)</f>
        <v>0</v>
      </c>
      <c r="CI44" s="86">
        <f>CH44/3</f>
        <v>0</v>
      </c>
      <c r="CJ44" s="14">
        <f t="shared" si="58"/>
        <v>0</v>
      </c>
      <c r="CK44" s="71">
        <f t="shared" si="59"/>
        <v>0</v>
      </c>
      <c r="CL44" s="1"/>
      <c r="CM44" s="30" t="s">
        <v>40</v>
      </c>
      <c r="CN44" s="22"/>
      <c r="CO44" s="19"/>
      <c r="CP44" s="19"/>
      <c r="CQ44" s="19"/>
      <c r="CR44" s="86"/>
      <c r="CS44" s="86"/>
      <c r="CT44" s="14">
        <f t="shared" si="60"/>
        <v>0</v>
      </c>
      <c r="CU44" s="71">
        <f t="shared" si="61"/>
        <v>0</v>
      </c>
      <c r="CV44" s="16"/>
      <c r="CW44" s="30" t="s">
        <v>40</v>
      </c>
      <c r="CX44" s="22"/>
      <c r="CY44" s="19"/>
      <c r="CZ44" s="19"/>
      <c r="DA44" s="19"/>
      <c r="DB44" s="19"/>
      <c r="DC44" s="86"/>
      <c r="DD44" s="14">
        <f t="shared" si="62"/>
        <v>0</v>
      </c>
      <c r="DE44" s="71">
        <f t="shared" si="63"/>
        <v>0</v>
      </c>
      <c r="DF44" s="16"/>
      <c r="DG44" s="30" t="s">
        <v>40</v>
      </c>
      <c r="DH44" s="22"/>
      <c r="DI44" s="19"/>
      <c r="DJ44" s="19"/>
      <c r="DK44" s="19"/>
      <c r="DL44" s="86">
        <f>SUM(DI44:DK44)</f>
        <v>0</v>
      </c>
      <c r="DM44" s="86">
        <f>DL44/3</f>
        <v>0</v>
      </c>
      <c r="DN44" s="14">
        <f t="shared" si="64"/>
        <v>0</v>
      </c>
      <c r="DO44" s="71">
        <f t="shared" si="65"/>
        <v>0</v>
      </c>
      <c r="DP44" s="1"/>
      <c r="DQ44" s="30" t="s">
        <v>40</v>
      </c>
      <c r="DR44" s="22"/>
      <c r="DS44" s="19"/>
      <c r="DT44" s="19"/>
      <c r="DU44" s="19"/>
      <c r="DV44" s="19"/>
      <c r="DW44" s="19"/>
      <c r="DX44" s="14">
        <f t="shared" si="66"/>
        <v>0</v>
      </c>
      <c r="DY44" s="71">
        <f t="shared" si="67"/>
        <v>0</v>
      </c>
      <c r="DZ44" s="16"/>
      <c r="EA44" s="30" t="s">
        <v>40</v>
      </c>
      <c r="EB44" s="22"/>
      <c r="EC44" s="19"/>
      <c r="ED44" s="19"/>
      <c r="EE44" s="19"/>
      <c r="EF44" s="86"/>
      <c r="EG44" s="86"/>
      <c r="EH44" s="14">
        <f t="shared" si="68"/>
        <v>0</v>
      </c>
      <c r="EI44" s="71">
        <f t="shared" si="69"/>
        <v>0</v>
      </c>
      <c r="EJ44" s="16"/>
      <c r="EK44" s="30" t="s">
        <v>40</v>
      </c>
      <c r="EL44" s="22"/>
      <c r="EM44" s="19"/>
      <c r="EN44" s="19"/>
      <c r="EO44" s="19"/>
      <c r="EP44" s="19"/>
      <c r="EQ44" s="86"/>
      <c r="ER44" s="14">
        <f t="shared" si="70"/>
        <v>0</v>
      </c>
      <c r="ES44" s="71">
        <f t="shared" si="71"/>
        <v>0</v>
      </c>
      <c r="ET44" s="16"/>
      <c r="EU44" s="30" t="s">
        <v>40</v>
      </c>
      <c r="EV44" s="22"/>
      <c r="EW44" s="19"/>
      <c r="EX44" s="19"/>
      <c r="EY44" s="19"/>
      <c r="EZ44" s="19">
        <f>SUM(EW44:EY44)</f>
        <v>0</v>
      </c>
      <c r="FA44" s="19">
        <f>EZ44/3</f>
        <v>0</v>
      </c>
      <c r="FB44" s="14">
        <f t="shared" si="72"/>
        <v>0</v>
      </c>
      <c r="FC44" s="71">
        <f t="shared" si="73"/>
        <v>0</v>
      </c>
      <c r="FD44" s="16"/>
      <c r="FE44" s="30" t="s">
        <v>40</v>
      </c>
      <c r="FF44" s="22"/>
      <c r="FG44" s="19"/>
      <c r="FH44" s="19"/>
      <c r="FI44" s="19"/>
      <c r="FJ44" s="19">
        <f>SUM(FG44:FI44)</f>
        <v>0</v>
      </c>
      <c r="FK44" s="86">
        <f>FJ44/3</f>
        <v>0</v>
      </c>
      <c r="FL44" s="14">
        <f t="shared" si="74"/>
        <v>0</v>
      </c>
      <c r="FM44" s="71">
        <f t="shared" si="75"/>
        <v>0</v>
      </c>
      <c r="FN44" s="16"/>
      <c r="FO44" s="30" t="s">
        <v>40</v>
      </c>
      <c r="FP44" s="22"/>
      <c r="FQ44" s="19"/>
      <c r="FR44" s="19"/>
      <c r="FS44" s="19"/>
      <c r="FT44" s="19"/>
      <c r="FU44" s="19"/>
      <c r="FV44" s="14">
        <f t="shared" si="76"/>
        <v>0</v>
      </c>
      <c r="FW44" s="71">
        <f t="shared" si="81"/>
        <v>0</v>
      </c>
      <c r="FX44" s="16"/>
      <c r="FY44" s="16"/>
      <c r="FZ44" s="16"/>
      <c r="GA44" s="16"/>
      <c r="GB44" s="16"/>
      <c r="GC44" s="16"/>
      <c r="GD44" s="16"/>
      <c r="GE44" s="16"/>
      <c r="GF44" s="14">
        <f t="shared" si="77"/>
        <v>0</v>
      </c>
      <c r="GG44" s="71">
        <f t="shared" si="78"/>
        <v>0</v>
      </c>
      <c r="GH44" s="16"/>
      <c r="GI44" s="30" t="s">
        <v>40</v>
      </c>
      <c r="GJ44" s="22"/>
      <c r="GK44" s="19"/>
      <c r="GL44" s="19"/>
      <c r="GM44" s="19"/>
      <c r="GN44" s="19"/>
      <c r="GO44" s="19"/>
      <c r="GP44" s="14">
        <f t="shared" si="79"/>
        <v>0</v>
      </c>
      <c r="GQ44" s="71">
        <f t="shared" si="80"/>
        <v>0</v>
      </c>
    </row>
    <row r="45" spans="1:199" s="198" customFormat="1" x14ac:dyDescent="0.25">
      <c r="A45" s="46">
        <v>28</v>
      </c>
      <c r="B45" s="38" t="s">
        <v>221</v>
      </c>
      <c r="C45" s="31" t="s">
        <v>222</v>
      </c>
      <c r="D45" s="75">
        <v>22</v>
      </c>
      <c r="E45" s="58" t="s">
        <v>395</v>
      </c>
      <c r="F45" s="58" t="s">
        <v>396</v>
      </c>
      <c r="G45" s="58" t="s">
        <v>394</v>
      </c>
      <c r="H45" s="58" t="b">
        <f t="shared" ref="H45:H50" si="82">OR(E45="MD",F45="MD",E45="D",F45="D",E45="PD",F45="PD")</f>
        <v>1</v>
      </c>
      <c r="I45" s="58" t="b">
        <f t="shared" ref="I45:I50" si="83">OR(E45="MD",F45="MD",G45="MD",E45="D",F45="D",G45="D",E45="PD",F45="PD",G45="PD")</f>
        <v>1</v>
      </c>
      <c r="J45" s="58"/>
      <c r="K45" s="16"/>
      <c r="L45" s="16"/>
      <c r="M45" s="16"/>
      <c r="N45" s="16"/>
      <c r="O45" s="16"/>
      <c r="P45" s="16"/>
      <c r="Q45" s="16"/>
      <c r="R45" s="14">
        <f t="shared" si="44"/>
        <v>0</v>
      </c>
      <c r="S45" s="71">
        <f t="shared" si="45"/>
        <v>0</v>
      </c>
      <c r="T45" s="71"/>
      <c r="U45" s="22" t="s">
        <v>221</v>
      </c>
      <c r="V45" s="31" t="s">
        <v>222</v>
      </c>
      <c r="W45" s="19"/>
      <c r="X45" s="19">
        <v>2</v>
      </c>
      <c r="Y45" s="19">
        <v>1</v>
      </c>
      <c r="Z45" s="19">
        <f>SUM(W45:Y45)</f>
        <v>3</v>
      </c>
      <c r="AA45" s="19">
        <f>Z45/3</f>
        <v>1</v>
      </c>
      <c r="AB45" s="14">
        <f t="shared" si="46"/>
        <v>1.0134678618080266E-4</v>
      </c>
      <c r="AC45" s="71">
        <f t="shared" si="47"/>
        <v>-4.6293434877556654E-2</v>
      </c>
      <c r="AD45" s="71"/>
      <c r="AE45" s="16"/>
      <c r="AF45" s="16"/>
      <c r="AG45" s="16"/>
      <c r="AH45" s="16"/>
      <c r="AI45" s="16"/>
      <c r="AJ45" s="16"/>
      <c r="AK45" s="16"/>
      <c r="AL45" s="14">
        <f t="shared" si="48"/>
        <v>0</v>
      </c>
      <c r="AM45" s="71">
        <f t="shared" si="49"/>
        <v>0</v>
      </c>
      <c r="AN45" s="12"/>
      <c r="AO45" s="16"/>
      <c r="AP45" s="16"/>
      <c r="AQ45" s="16"/>
      <c r="AR45" s="16"/>
      <c r="AS45" s="16"/>
      <c r="AT45" s="16"/>
      <c r="AU45" s="16"/>
      <c r="AV45" s="14">
        <f t="shared" si="50"/>
        <v>0</v>
      </c>
      <c r="AW45" s="71">
        <f t="shared" si="51"/>
        <v>0</v>
      </c>
      <c r="AX45" s="16"/>
      <c r="AY45" s="16"/>
      <c r="AZ45" s="16"/>
      <c r="BA45" s="16"/>
      <c r="BB45" s="16"/>
      <c r="BC45" s="16"/>
      <c r="BD45" s="16"/>
      <c r="BE45" s="16"/>
      <c r="BF45" s="14">
        <f t="shared" si="52"/>
        <v>0</v>
      </c>
      <c r="BG45" s="71">
        <f t="shared" si="53"/>
        <v>0</v>
      </c>
      <c r="BH45" s="16"/>
      <c r="BI45" s="16"/>
      <c r="BJ45" s="16"/>
      <c r="BK45" s="16"/>
      <c r="BL45" s="16"/>
      <c r="BM45" s="16"/>
      <c r="BN45" s="16"/>
      <c r="BO45" s="16"/>
      <c r="BP45" s="14">
        <f t="shared" si="54"/>
        <v>0</v>
      </c>
      <c r="BQ45" s="71">
        <f t="shared" si="55"/>
        <v>0</v>
      </c>
      <c r="BR45" s="16"/>
      <c r="BS45" s="16"/>
      <c r="BT45" s="16"/>
      <c r="BU45" s="16"/>
      <c r="BV45" s="16"/>
      <c r="BW45" s="16"/>
      <c r="BX45" s="16"/>
      <c r="BY45" s="16"/>
      <c r="BZ45" s="14">
        <f t="shared" si="56"/>
        <v>0</v>
      </c>
      <c r="CA45" s="71">
        <f t="shared" si="57"/>
        <v>0</v>
      </c>
      <c r="CB45" s="16"/>
      <c r="CC45" s="16"/>
      <c r="CD45" s="16"/>
      <c r="CE45" s="16"/>
      <c r="CF45" s="16"/>
      <c r="CG45" s="16"/>
      <c r="CH45" s="16"/>
      <c r="CI45" s="16"/>
      <c r="CJ45" s="14">
        <f t="shared" si="58"/>
        <v>0</v>
      </c>
      <c r="CK45" s="71">
        <f t="shared" si="59"/>
        <v>0</v>
      </c>
      <c r="CL45" s="1"/>
      <c r="CM45" s="16"/>
      <c r="CN45" s="16"/>
      <c r="CO45" s="16"/>
      <c r="CP45" s="16"/>
      <c r="CQ45" s="16"/>
      <c r="CR45" s="16"/>
      <c r="CS45" s="16"/>
      <c r="CT45" s="14">
        <f t="shared" si="60"/>
        <v>0</v>
      </c>
      <c r="CU45" s="71">
        <f t="shared" si="61"/>
        <v>0</v>
      </c>
      <c r="CV45" s="16"/>
      <c r="CW45" s="16"/>
      <c r="CX45" s="16"/>
      <c r="CY45" s="16"/>
      <c r="CZ45" s="16"/>
      <c r="DA45" s="16"/>
      <c r="DB45" s="16"/>
      <c r="DC45" s="16"/>
      <c r="DD45" s="14">
        <f t="shared" si="62"/>
        <v>0</v>
      </c>
      <c r="DE45" s="71">
        <f t="shared" si="63"/>
        <v>0</v>
      </c>
      <c r="DF45" s="16"/>
      <c r="DG45" s="16"/>
      <c r="DH45" s="16"/>
      <c r="DI45" s="16"/>
      <c r="DJ45" s="16"/>
      <c r="DK45" s="16"/>
      <c r="DL45" s="16"/>
      <c r="DM45" s="16"/>
      <c r="DN45" s="14">
        <f t="shared" si="64"/>
        <v>0</v>
      </c>
      <c r="DO45" s="71">
        <f t="shared" si="65"/>
        <v>0</v>
      </c>
      <c r="DP45" s="2"/>
      <c r="DQ45" s="16"/>
      <c r="DR45" s="16"/>
      <c r="DS45" s="16"/>
      <c r="DT45" s="16"/>
      <c r="DU45" s="16"/>
      <c r="DV45" s="16"/>
      <c r="DW45" s="16"/>
      <c r="DX45" s="14">
        <f t="shared" si="66"/>
        <v>0</v>
      </c>
      <c r="DY45" s="71">
        <f t="shared" si="67"/>
        <v>0</v>
      </c>
      <c r="DZ45" s="16"/>
      <c r="EA45" s="16"/>
      <c r="EB45" s="16"/>
      <c r="EC45" s="16"/>
      <c r="ED45" s="16"/>
      <c r="EE45" s="16"/>
      <c r="EF45" s="16"/>
      <c r="EG45" s="16"/>
      <c r="EH45" s="14">
        <f t="shared" si="68"/>
        <v>0</v>
      </c>
      <c r="EI45" s="71">
        <f t="shared" si="69"/>
        <v>0</v>
      </c>
      <c r="EJ45" s="16"/>
      <c r="EK45" s="16"/>
      <c r="EL45" s="16"/>
      <c r="EM45" s="16"/>
      <c r="EN45" s="16"/>
      <c r="EO45" s="16"/>
      <c r="EP45" s="16"/>
      <c r="EQ45" s="16"/>
      <c r="ER45" s="14">
        <f t="shared" si="70"/>
        <v>0</v>
      </c>
      <c r="ES45" s="71">
        <f t="shared" si="71"/>
        <v>0</v>
      </c>
      <c r="ET45" s="16"/>
      <c r="EU45" s="16"/>
      <c r="EV45" s="16"/>
      <c r="EW45" s="16"/>
      <c r="EX45" s="16"/>
      <c r="EY45" s="16"/>
      <c r="EZ45" s="16"/>
      <c r="FA45" s="16"/>
      <c r="FB45" s="14">
        <f t="shared" si="72"/>
        <v>0</v>
      </c>
      <c r="FC45" s="71">
        <f t="shared" si="73"/>
        <v>0</v>
      </c>
      <c r="FD45" s="16"/>
      <c r="FE45" s="16"/>
      <c r="FF45" s="16"/>
      <c r="FG45" s="16"/>
      <c r="FH45" s="16"/>
      <c r="FI45" s="16"/>
      <c r="FJ45" s="16"/>
      <c r="FK45" s="16"/>
      <c r="FL45" s="14">
        <f t="shared" si="74"/>
        <v>0</v>
      </c>
      <c r="FM45" s="71">
        <f t="shared" si="75"/>
        <v>0</v>
      </c>
      <c r="FN45" s="16"/>
      <c r="FO45" s="22" t="s">
        <v>523</v>
      </c>
      <c r="FP45" s="22"/>
      <c r="FQ45" s="19">
        <v>1</v>
      </c>
      <c r="FR45" s="19"/>
      <c r="FS45" s="19"/>
      <c r="FT45" s="19">
        <f>SUM(FQ45:FS45)</f>
        <v>1</v>
      </c>
      <c r="FU45" s="19">
        <f>FT45/3</f>
        <v>0.33333333333333331</v>
      </c>
      <c r="FV45" s="14">
        <f t="shared" si="76"/>
        <v>1.2398333663955564E-5</v>
      </c>
      <c r="FW45" s="71">
        <f t="shared" si="81"/>
        <v>-1.9890754359722557E-2</v>
      </c>
      <c r="FX45" s="16"/>
      <c r="FY45" s="16"/>
      <c r="FZ45" s="16"/>
      <c r="GA45" s="16"/>
      <c r="GB45" s="16"/>
      <c r="GC45" s="16"/>
      <c r="GD45" s="16"/>
      <c r="GE45" s="16"/>
      <c r="GF45" s="14">
        <f t="shared" si="77"/>
        <v>0</v>
      </c>
      <c r="GG45" s="71">
        <f t="shared" si="78"/>
        <v>0</v>
      </c>
      <c r="GH45" s="16"/>
      <c r="GI45" s="16"/>
      <c r="GJ45" s="16"/>
      <c r="GK45" s="16"/>
      <c r="GL45" s="16"/>
      <c r="GM45" s="16"/>
      <c r="GN45" s="16"/>
      <c r="GO45" s="16"/>
      <c r="GP45" s="14">
        <f t="shared" si="79"/>
        <v>0</v>
      </c>
      <c r="GQ45" s="71">
        <f t="shared" si="80"/>
        <v>0</v>
      </c>
    </row>
    <row r="46" spans="1:199" s="198" customFormat="1" x14ac:dyDescent="0.25">
      <c r="A46" s="46">
        <v>29</v>
      </c>
      <c r="B46" s="38" t="s">
        <v>41</v>
      </c>
      <c r="C46" s="38" t="s">
        <v>42</v>
      </c>
      <c r="D46" s="172"/>
      <c r="E46" s="54" t="s">
        <v>395</v>
      </c>
      <c r="F46" s="54" t="s">
        <v>396</v>
      </c>
      <c r="G46" s="54" t="s">
        <v>394</v>
      </c>
      <c r="H46" s="58" t="b">
        <f t="shared" si="82"/>
        <v>1</v>
      </c>
      <c r="I46" s="58" t="b">
        <f t="shared" si="83"/>
        <v>1</v>
      </c>
      <c r="J46" s="195"/>
      <c r="K46" s="22" t="s">
        <v>41</v>
      </c>
      <c r="L46" s="22" t="s">
        <v>42</v>
      </c>
      <c r="M46" s="19"/>
      <c r="N46" s="19"/>
      <c r="O46" s="19">
        <v>2</v>
      </c>
      <c r="P46" s="21">
        <f>SUM(M46:O46)</f>
        <v>2</v>
      </c>
      <c r="Q46" s="21">
        <f>P46/3</f>
        <v>0.66666666666666663</v>
      </c>
      <c r="R46" s="14">
        <f t="shared" si="44"/>
        <v>6.4515088466315045E-5</v>
      </c>
      <c r="S46" s="71">
        <f t="shared" si="45"/>
        <v>-3.8749443501243062E-2</v>
      </c>
      <c r="T46" s="71"/>
      <c r="U46" s="22" t="s">
        <v>41</v>
      </c>
      <c r="V46" s="22" t="s">
        <v>42</v>
      </c>
      <c r="W46" s="19"/>
      <c r="X46" s="19">
        <v>4</v>
      </c>
      <c r="Y46" s="19">
        <v>4</v>
      </c>
      <c r="Z46" s="19">
        <f>SUM(W46:Y46)</f>
        <v>8</v>
      </c>
      <c r="AA46" s="19">
        <f>Z46/3</f>
        <v>2.6666666666666665</v>
      </c>
      <c r="AB46" s="14">
        <f t="shared" si="46"/>
        <v>7.2068825728570786E-4</v>
      </c>
      <c r="AC46" s="71">
        <f t="shared" si="47"/>
        <v>-9.7118173015451503E-2</v>
      </c>
      <c r="AD46" s="71"/>
      <c r="AE46" s="22" t="s">
        <v>41</v>
      </c>
      <c r="AF46" s="22" t="s">
        <v>42</v>
      </c>
      <c r="AG46" s="19">
        <v>3</v>
      </c>
      <c r="AH46" s="19">
        <v>6</v>
      </c>
      <c r="AI46" s="19">
        <v>8</v>
      </c>
      <c r="AJ46" s="19">
        <f>SUM(AG46:AI46)</f>
        <v>17</v>
      </c>
      <c r="AK46" s="19">
        <f>AJ46/3</f>
        <v>5.666666666666667</v>
      </c>
      <c r="AL46" s="14">
        <f t="shared" si="48"/>
        <v>3.2543579118057748E-3</v>
      </c>
      <c r="AM46" s="71">
        <f t="shared" si="49"/>
        <v>-0.16337571282428257</v>
      </c>
      <c r="AN46" s="12"/>
      <c r="AO46" s="22" t="s">
        <v>41</v>
      </c>
      <c r="AP46" s="22" t="s">
        <v>42</v>
      </c>
      <c r="AQ46" s="19">
        <v>4</v>
      </c>
      <c r="AR46" s="19">
        <v>2</v>
      </c>
      <c r="AS46" s="19">
        <v>3</v>
      </c>
      <c r="AT46" s="19">
        <f>SUM(AQ46:AS46)</f>
        <v>9</v>
      </c>
      <c r="AU46" s="19">
        <f>AT46/3</f>
        <v>3</v>
      </c>
      <c r="AV46" s="14">
        <f t="shared" si="50"/>
        <v>9.765625E-4</v>
      </c>
      <c r="AW46" s="71">
        <f t="shared" si="51"/>
        <v>-0.10830424696249145</v>
      </c>
      <c r="AX46" s="71"/>
      <c r="AY46" s="22" t="s">
        <v>41</v>
      </c>
      <c r="AZ46" s="22" t="s">
        <v>42</v>
      </c>
      <c r="BA46" s="19"/>
      <c r="BB46" s="19">
        <v>3</v>
      </c>
      <c r="BC46" s="19">
        <v>5</v>
      </c>
      <c r="BD46" s="19">
        <f>SUM(BA46:BC46)</f>
        <v>8</v>
      </c>
      <c r="BE46" s="19">
        <f>BD46/3</f>
        <v>2.6666666666666665</v>
      </c>
      <c r="BF46" s="14">
        <f t="shared" si="52"/>
        <v>7.2554954709836859E-4</v>
      </c>
      <c r="BG46" s="71">
        <f t="shared" si="53"/>
        <v>-9.7354628878730323E-2</v>
      </c>
      <c r="BH46" s="16"/>
      <c r="BI46" s="22" t="s">
        <v>41</v>
      </c>
      <c r="BJ46" s="22" t="s">
        <v>42</v>
      </c>
      <c r="BK46" s="19">
        <v>5</v>
      </c>
      <c r="BL46" s="19">
        <v>3</v>
      </c>
      <c r="BM46" s="19">
        <v>5</v>
      </c>
      <c r="BN46" s="19">
        <f>SUM(BK46:BM46)</f>
        <v>13</v>
      </c>
      <c r="BO46" s="19">
        <f>BN46/3</f>
        <v>4.333333333333333</v>
      </c>
      <c r="BP46" s="14">
        <f t="shared" si="54"/>
        <v>1.9419706980752657E-3</v>
      </c>
      <c r="BQ46" s="71">
        <f t="shared" si="55"/>
        <v>-0.13758080673022943</v>
      </c>
      <c r="BR46" s="16"/>
      <c r="BS46" s="16"/>
      <c r="BT46" s="16"/>
      <c r="BU46" s="16"/>
      <c r="BV46" s="16"/>
      <c r="BW46" s="16"/>
      <c r="BX46" s="16"/>
      <c r="BY46" s="16"/>
      <c r="BZ46" s="14">
        <f t="shared" si="56"/>
        <v>0</v>
      </c>
      <c r="CA46" s="71">
        <f t="shared" si="57"/>
        <v>0</v>
      </c>
      <c r="CB46" s="16"/>
      <c r="CC46" s="22" t="s">
        <v>41</v>
      </c>
      <c r="CD46" s="22" t="s">
        <v>424</v>
      </c>
      <c r="CE46" s="19">
        <v>13</v>
      </c>
      <c r="CF46" s="19">
        <v>13</v>
      </c>
      <c r="CG46" s="19">
        <v>7</v>
      </c>
      <c r="CH46" s="86">
        <f>SUM(CE46:CG46)</f>
        <v>33</v>
      </c>
      <c r="CI46" s="86">
        <f>CH46/3</f>
        <v>11</v>
      </c>
      <c r="CJ46" s="14">
        <f t="shared" si="58"/>
        <v>1.3220993334871128E-2</v>
      </c>
      <c r="CK46" s="71">
        <f t="shared" si="59"/>
        <v>-0.24870440275844474</v>
      </c>
      <c r="CL46" s="1"/>
      <c r="CM46" s="22" t="s">
        <v>41</v>
      </c>
      <c r="CN46" s="22" t="s">
        <v>424</v>
      </c>
      <c r="CO46" s="19">
        <v>2</v>
      </c>
      <c r="CP46" s="19">
        <v>4</v>
      </c>
      <c r="CQ46" s="19">
        <v>2</v>
      </c>
      <c r="CR46" s="86">
        <f>SUM(CO46:CQ46)</f>
        <v>8</v>
      </c>
      <c r="CS46" s="86">
        <f>CR46/3</f>
        <v>2.6666666666666665</v>
      </c>
      <c r="CT46" s="14">
        <f t="shared" si="60"/>
        <v>8.9106705279572282E-4</v>
      </c>
      <c r="CU46" s="71">
        <f t="shared" si="61"/>
        <v>-0.1048222519054036</v>
      </c>
      <c r="CV46" s="16"/>
      <c r="CW46" s="22" t="s">
        <v>41</v>
      </c>
      <c r="CX46" s="22" t="s">
        <v>42</v>
      </c>
      <c r="CY46" s="19">
        <v>2</v>
      </c>
      <c r="CZ46" s="19"/>
      <c r="DA46" s="19">
        <v>2</v>
      </c>
      <c r="DB46" s="19">
        <f>SUM(CY46:DA46)</f>
        <v>4</v>
      </c>
      <c r="DC46" s="86">
        <f>DB46/3</f>
        <v>1.3333333333333333</v>
      </c>
      <c r="DD46" s="14">
        <f t="shared" si="62"/>
        <v>2.1626297577854672E-4</v>
      </c>
      <c r="DE46" s="71">
        <f t="shared" si="63"/>
        <v>-6.2051583899648634E-2</v>
      </c>
      <c r="DF46" s="16"/>
      <c r="DG46" s="22" t="s">
        <v>41</v>
      </c>
      <c r="DH46" s="22" t="s">
        <v>42</v>
      </c>
      <c r="DI46" s="19">
        <v>1</v>
      </c>
      <c r="DJ46" s="19">
        <v>3</v>
      </c>
      <c r="DK46" s="19">
        <v>5</v>
      </c>
      <c r="DL46" s="86">
        <f>SUM(DI46:DK46)</f>
        <v>9</v>
      </c>
      <c r="DM46" s="86">
        <f>DL46/3</f>
        <v>3</v>
      </c>
      <c r="DN46" s="14">
        <f t="shared" si="64"/>
        <v>1.1534353862584549E-3</v>
      </c>
      <c r="DO46" s="71">
        <f t="shared" si="65"/>
        <v>-0.11487753674660386</v>
      </c>
      <c r="DP46" s="2"/>
      <c r="DQ46" s="22" t="s">
        <v>41</v>
      </c>
      <c r="DR46" s="22" t="s">
        <v>42</v>
      </c>
      <c r="DS46" s="19">
        <v>2</v>
      </c>
      <c r="DT46" s="19">
        <v>3</v>
      </c>
      <c r="DU46" s="19">
        <v>6</v>
      </c>
      <c r="DV46" s="19">
        <f>SUM(DS46:DU46)</f>
        <v>11</v>
      </c>
      <c r="DW46" s="19">
        <f>DV46/3</f>
        <v>3.6666666666666665</v>
      </c>
      <c r="DX46" s="14">
        <f t="shared" si="66"/>
        <v>1.3717421124828531E-3</v>
      </c>
      <c r="DY46" s="71">
        <f t="shared" si="67"/>
        <v>-0.1220680320742344</v>
      </c>
      <c r="DZ46" s="16"/>
      <c r="EA46" s="22" t="s">
        <v>41</v>
      </c>
      <c r="EB46" s="22" t="s">
        <v>42</v>
      </c>
      <c r="EC46" s="19">
        <v>15</v>
      </c>
      <c r="ED46" s="19">
        <v>18</v>
      </c>
      <c r="EE46" s="19">
        <v>14</v>
      </c>
      <c r="EF46" s="86">
        <f>SUM(EC46:EE46)</f>
        <v>47</v>
      </c>
      <c r="EG46" s="86">
        <f>EF46/3</f>
        <v>15.666666666666666</v>
      </c>
      <c r="EH46" s="14">
        <f t="shared" si="68"/>
        <v>3.2180525610395659E-2</v>
      </c>
      <c r="EI46" s="71">
        <f t="shared" si="69"/>
        <v>-0.30822616181831602</v>
      </c>
      <c r="EJ46" s="16"/>
      <c r="EK46" s="22" t="s">
        <v>41</v>
      </c>
      <c r="EL46" s="22" t="s">
        <v>42</v>
      </c>
      <c r="EM46" s="19">
        <v>5</v>
      </c>
      <c r="EN46" s="19">
        <v>11</v>
      </c>
      <c r="EO46" s="19">
        <v>7</v>
      </c>
      <c r="EP46" s="19">
        <f>SUM(EM46:EO46)</f>
        <v>23</v>
      </c>
      <c r="EQ46" s="86">
        <f>EP46/3</f>
        <v>7.666666666666667</v>
      </c>
      <c r="ER46" s="14">
        <f t="shared" si="70"/>
        <v>5.8777777777777769E-3</v>
      </c>
      <c r="ES46" s="71">
        <f t="shared" si="71"/>
        <v>-0.19690209983574058</v>
      </c>
      <c r="ET46" s="16"/>
      <c r="EU46" s="22" t="s">
        <v>41</v>
      </c>
      <c r="EV46" s="22" t="s">
        <v>42</v>
      </c>
      <c r="EW46" s="19">
        <v>7</v>
      </c>
      <c r="EX46" s="19">
        <v>5</v>
      </c>
      <c r="EY46" s="19">
        <v>11</v>
      </c>
      <c r="EZ46" s="19">
        <f>SUM(EW46:EY46)</f>
        <v>23</v>
      </c>
      <c r="FA46" s="19">
        <f>EZ46/3</f>
        <v>7.666666666666667</v>
      </c>
      <c r="FB46" s="14">
        <f t="shared" si="72"/>
        <v>6.5127731609726071E-3</v>
      </c>
      <c r="FC46" s="71">
        <f t="shared" si="73"/>
        <v>-0.2031259094028369</v>
      </c>
      <c r="FD46" s="16"/>
      <c r="FE46" s="22" t="s">
        <v>41</v>
      </c>
      <c r="FF46" s="22" t="s">
        <v>42</v>
      </c>
      <c r="FG46" s="19">
        <v>2</v>
      </c>
      <c r="FH46" s="19">
        <v>4</v>
      </c>
      <c r="FI46" s="19">
        <v>1</v>
      </c>
      <c r="FJ46" s="19">
        <f>SUM(FG46:FI46)</f>
        <v>7</v>
      </c>
      <c r="FK46" s="86">
        <f>FJ46/3</f>
        <v>2.3333333333333335</v>
      </c>
      <c r="FL46" s="14">
        <f t="shared" si="74"/>
        <v>6.075183495338226E-4</v>
      </c>
      <c r="FM46" s="71">
        <f t="shared" si="75"/>
        <v>-9.1272706421624106E-2</v>
      </c>
      <c r="FN46" s="16"/>
      <c r="FO46" s="22" t="s">
        <v>41</v>
      </c>
      <c r="FP46" s="22" t="s">
        <v>42</v>
      </c>
      <c r="FQ46" s="19">
        <v>3</v>
      </c>
      <c r="FR46" s="19"/>
      <c r="FS46" s="19"/>
      <c r="FT46" s="19">
        <f>SUM(FQ46:FS46)</f>
        <v>3</v>
      </c>
      <c r="FU46" s="19">
        <f>FT46/3</f>
        <v>1</v>
      </c>
      <c r="FV46" s="14">
        <f t="shared" si="76"/>
        <v>1.1158500297560007E-4</v>
      </c>
      <c r="FW46" s="71">
        <f t="shared" si="81"/>
        <v>-4.8067203691828479E-2</v>
      </c>
      <c r="FX46" s="16"/>
      <c r="FY46" s="16"/>
      <c r="FZ46" s="16"/>
      <c r="GA46" s="16"/>
      <c r="GB46" s="16"/>
      <c r="GC46" s="16"/>
      <c r="GD46" s="16"/>
      <c r="GE46" s="16"/>
      <c r="GF46" s="14">
        <f t="shared" si="77"/>
        <v>0</v>
      </c>
      <c r="GG46" s="71">
        <f t="shared" si="78"/>
        <v>0</v>
      </c>
      <c r="GH46" s="16"/>
      <c r="GI46" s="22" t="s">
        <v>41</v>
      </c>
      <c r="GJ46" s="22" t="s">
        <v>42</v>
      </c>
      <c r="GK46" s="19">
        <v>8</v>
      </c>
      <c r="GL46" s="19">
        <v>6</v>
      </c>
      <c r="GM46" s="19">
        <v>5</v>
      </c>
      <c r="GN46" s="19">
        <f>SUM(GK46:GM46)</f>
        <v>19</v>
      </c>
      <c r="GO46" s="19">
        <f>GN46/3</f>
        <v>6.333333333333333</v>
      </c>
      <c r="GP46" s="14">
        <f t="shared" si="79"/>
        <v>4.2050577176204725E-3</v>
      </c>
      <c r="GQ46" s="71">
        <f t="shared" si="80"/>
        <v>-0.17740252207222493</v>
      </c>
    </row>
    <row r="47" spans="1:199" s="198" customFormat="1" ht="14.25" x14ac:dyDescent="0.2">
      <c r="A47" s="46">
        <v>30</v>
      </c>
      <c r="B47" s="31" t="s">
        <v>234</v>
      </c>
      <c r="C47" s="31" t="s">
        <v>235</v>
      </c>
      <c r="D47" s="75"/>
      <c r="E47" s="58" t="s">
        <v>395</v>
      </c>
      <c r="F47" s="58" t="s">
        <v>396</v>
      </c>
      <c r="G47" s="58" t="s">
        <v>396</v>
      </c>
      <c r="H47" s="58" t="b">
        <f t="shared" si="82"/>
        <v>1</v>
      </c>
      <c r="I47" s="58" t="b">
        <f t="shared" si="83"/>
        <v>1</v>
      </c>
      <c r="J47" s="58"/>
      <c r="K47" s="16"/>
      <c r="L47" s="16"/>
      <c r="M47" s="16"/>
      <c r="N47" s="16"/>
      <c r="O47" s="16"/>
      <c r="P47" s="16"/>
      <c r="Q47" s="16"/>
      <c r="R47" s="14">
        <f t="shared" si="44"/>
        <v>0</v>
      </c>
      <c r="S47" s="71">
        <f t="shared" si="45"/>
        <v>0</v>
      </c>
      <c r="T47" s="35"/>
      <c r="U47" s="16"/>
      <c r="V47" s="16"/>
      <c r="W47" s="16"/>
      <c r="X47" s="16"/>
      <c r="Y47" s="16"/>
      <c r="Z47" s="16"/>
      <c r="AA47" s="16"/>
      <c r="AB47" s="14">
        <f t="shared" si="46"/>
        <v>0</v>
      </c>
      <c r="AC47" s="71">
        <f t="shared" si="47"/>
        <v>0</v>
      </c>
      <c r="AD47" s="16"/>
      <c r="AE47" s="16"/>
      <c r="AF47" s="16"/>
      <c r="AG47" s="16"/>
      <c r="AH47" s="16"/>
      <c r="AI47" s="16"/>
      <c r="AJ47" s="16"/>
      <c r="AK47" s="16"/>
      <c r="AL47" s="14">
        <f t="shared" si="48"/>
        <v>0</v>
      </c>
      <c r="AM47" s="71">
        <f t="shared" si="49"/>
        <v>0</v>
      </c>
      <c r="AN47" s="12"/>
      <c r="AO47" s="16"/>
      <c r="AP47" s="16"/>
      <c r="AQ47" s="16"/>
      <c r="AR47" s="16"/>
      <c r="AS47" s="16"/>
      <c r="AT47" s="16"/>
      <c r="AU47" s="16"/>
      <c r="AV47" s="14">
        <f t="shared" si="50"/>
        <v>0</v>
      </c>
      <c r="AW47" s="71">
        <f t="shared" si="51"/>
        <v>0</v>
      </c>
      <c r="AX47" s="16"/>
      <c r="AY47" s="16"/>
      <c r="AZ47" s="16"/>
      <c r="BA47" s="16"/>
      <c r="BB47" s="16"/>
      <c r="BC47" s="16"/>
      <c r="BD47" s="16"/>
      <c r="BE47" s="16"/>
      <c r="BF47" s="14">
        <f t="shared" si="52"/>
        <v>0</v>
      </c>
      <c r="BG47" s="71">
        <f t="shared" si="53"/>
        <v>0</v>
      </c>
      <c r="BH47" s="16"/>
      <c r="BI47" s="28" t="s">
        <v>234</v>
      </c>
      <c r="BJ47" s="29" t="s">
        <v>235</v>
      </c>
      <c r="BK47" s="19">
        <v>1</v>
      </c>
      <c r="BL47" s="19"/>
      <c r="BM47" s="19">
        <v>1</v>
      </c>
      <c r="BN47" s="19">
        <f>SUM(BK47:BM47)</f>
        <v>2</v>
      </c>
      <c r="BO47" s="19">
        <f>BN47/3</f>
        <v>0.66666666666666663</v>
      </c>
      <c r="BP47" s="14">
        <f t="shared" si="54"/>
        <v>4.5963803504740011E-5</v>
      </c>
      <c r="BQ47" s="71">
        <f t="shared" si="55"/>
        <v>-3.3856462208677114E-2</v>
      </c>
      <c r="BR47" s="16"/>
      <c r="BS47" s="16"/>
      <c r="BT47" s="16"/>
      <c r="BU47" s="16"/>
      <c r="BV47" s="16"/>
      <c r="BW47" s="16"/>
      <c r="BX47" s="16"/>
      <c r="BY47" s="16"/>
      <c r="BZ47" s="14">
        <f t="shared" si="56"/>
        <v>0</v>
      </c>
      <c r="CA47" s="71">
        <f t="shared" si="57"/>
        <v>0</v>
      </c>
      <c r="CB47" s="16"/>
      <c r="CC47" s="16"/>
      <c r="CD47" s="16"/>
      <c r="CE47" s="16"/>
      <c r="CF47" s="16"/>
      <c r="CG47" s="16"/>
      <c r="CH47" s="16"/>
      <c r="CI47" s="16"/>
      <c r="CJ47" s="14">
        <f t="shared" si="58"/>
        <v>0</v>
      </c>
      <c r="CK47" s="71">
        <f t="shared" si="59"/>
        <v>0</v>
      </c>
      <c r="CL47" s="1"/>
      <c r="CM47" s="16"/>
      <c r="CN47" s="16"/>
      <c r="CO47" s="16"/>
      <c r="CP47" s="16"/>
      <c r="CQ47" s="16"/>
      <c r="CR47" s="16"/>
      <c r="CS47" s="16"/>
      <c r="CT47" s="14">
        <f t="shared" si="60"/>
        <v>0</v>
      </c>
      <c r="CU47" s="71">
        <f t="shared" si="61"/>
        <v>0</v>
      </c>
      <c r="CV47" s="16"/>
      <c r="CW47" s="16"/>
      <c r="CX47" s="16"/>
      <c r="CY47" s="16"/>
      <c r="CZ47" s="16"/>
      <c r="DA47" s="16"/>
      <c r="DB47" s="16"/>
      <c r="DC47" s="16"/>
      <c r="DD47" s="14">
        <f t="shared" si="62"/>
        <v>0</v>
      </c>
      <c r="DE47" s="71">
        <f t="shared" si="63"/>
        <v>0</v>
      </c>
      <c r="DF47" s="16"/>
      <c r="DG47" s="16"/>
      <c r="DH47" s="16"/>
      <c r="DI47" s="16"/>
      <c r="DJ47" s="16"/>
      <c r="DK47" s="16"/>
      <c r="DL47" s="16"/>
      <c r="DM47" s="16"/>
      <c r="DN47" s="14">
        <f t="shared" si="64"/>
        <v>0</v>
      </c>
      <c r="DO47" s="71">
        <f t="shared" si="65"/>
        <v>0</v>
      </c>
      <c r="DP47" s="1"/>
      <c r="DQ47" s="16"/>
      <c r="DR47" s="16"/>
      <c r="DS47" s="16"/>
      <c r="DT47" s="16"/>
      <c r="DU47" s="16"/>
      <c r="DV47" s="16"/>
      <c r="DW47" s="16"/>
      <c r="DX47" s="14">
        <f t="shared" si="66"/>
        <v>0</v>
      </c>
      <c r="DY47" s="71">
        <f t="shared" si="67"/>
        <v>0</v>
      </c>
      <c r="DZ47" s="16"/>
      <c r="EA47" s="22" t="s">
        <v>482</v>
      </c>
      <c r="EB47" s="22"/>
      <c r="EC47" s="19">
        <v>4</v>
      </c>
      <c r="ED47" s="19">
        <v>6</v>
      </c>
      <c r="EE47" s="19">
        <v>4</v>
      </c>
      <c r="EF47" s="86">
        <f>SUM(EC47:EE47)</f>
        <v>14</v>
      </c>
      <c r="EG47" s="86">
        <f>EF47/3</f>
        <v>4.666666666666667</v>
      </c>
      <c r="EH47" s="14">
        <f t="shared" si="68"/>
        <v>2.8553114620360116E-3</v>
      </c>
      <c r="EI47" s="71">
        <f t="shared" si="69"/>
        <v>-0.15652679556504479</v>
      </c>
      <c r="EJ47" s="16"/>
      <c r="EK47" s="22" t="s">
        <v>482</v>
      </c>
      <c r="EL47" s="22"/>
      <c r="EM47" s="19">
        <v>2</v>
      </c>
      <c r="EN47" s="19">
        <v>4</v>
      </c>
      <c r="EO47" s="19">
        <v>9</v>
      </c>
      <c r="EP47" s="19">
        <f>SUM(EM47:EO47)</f>
        <v>15</v>
      </c>
      <c r="EQ47" s="86">
        <f>EP47/3</f>
        <v>5</v>
      </c>
      <c r="ER47" s="14">
        <f t="shared" si="70"/>
        <v>2.5000000000000005E-3</v>
      </c>
      <c r="ES47" s="71">
        <f t="shared" si="71"/>
        <v>-0.14978661367769955</v>
      </c>
      <c r="ET47" s="16"/>
      <c r="EU47" s="16"/>
      <c r="EV47" s="16"/>
      <c r="EW47" s="16"/>
      <c r="EX47" s="16"/>
      <c r="EY47" s="16"/>
      <c r="EZ47" s="16"/>
      <c r="FA47" s="16"/>
      <c r="FB47" s="14">
        <f t="shared" si="72"/>
        <v>0</v>
      </c>
      <c r="FC47" s="71">
        <f t="shared" si="73"/>
        <v>0</v>
      </c>
      <c r="FD47" s="16"/>
      <c r="FE47" s="16"/>
      <c r="FF47" s="16"/>
      <c r="FG47" s="16"/>
      <c r="FH47" s="16"/>
      <c r="FI47" s="16"/>
      <c r="FJ47" s="16"/>
      <c r="FK47" s="16"/>
      <c r="FL47" s="14">
        <f t="shared" si="74"/>
        <v>0</v>
      </c>
      <c r="FM47" s="71">
        <f t="shared" si="75"/>
        <v>0</v>
      </c>
      <c r="FN47" s="16"/>
      <c r="FO47" s="22" t="s">
        <v>482</v>
      </c>
      <c r="FP47" s="22"/>
      <c r="FQ47" s="19">
        <v>1</v>
      </c>
      <c r="FR47" s="19"/>
      <c r="FS47" s="19"/>
      <c r="FT47" s="19">
        <f>SUM(FQ47:FS47)</f>
        <v>1</v>
      </c>
      <c r="FU47" s="19">
        <f>FT47/3</f>
        <v>0.33333333333333331</v>
      </c>
      <c r="FV47" s="14">
        <f t="shared" si="76"/>
        <v>1.2398333663955564E-5</v>
      </c>
      <c r="FW47" s="71">
        <f t="shared" si="81"/>
        <v>-1.9890754359722557E-2</v>
      </c>
      <c r="FX47" s="16"/>
      <c r="FY47" s="16"/>
      <c r="FZ47" s="16"/>
      <c r="GA47" s="16"/>
      <c r="GB47" s="16"/>
      <c r="GC47" s="16"/>
      <c r="GD47" s="16"/>
      <c r="GE47" s="16"/>
      <c r="GF47" s="14">
        <f t="shared" si="77"/>
        <v>0</v>
      </c>
      <c r="GG47" s="71">
        <f t="shared" si="78"/>
        <v>0</v>
      </c>
      <c r="GH47" s="16"/>
      <c r="GI47" s="16"/>
      <c r="GJ47" s="16"/>
      <c r="GK47" s="16"/>
      <c r="GL47" s="16"/>
      <c r="GM47" s="16"/>
      <c r="GN47" s="16"/>
      <c r="GO47" s="16"/>
      <c r="GP47" s="14">
        <f t="shared" si="79"/>
        <v>0</v>
      </c>
      <c r="GQ47" s="71">
        <f t="shared" si="80"/>
        <v>0</v>
      </c>
    </row>
    <row r="48" spans="1:199" s="198" customFormat="1" ht="14.25" x14ac:dyDescent="0.2">
      <c r="A48" s="46">
        <v>31</v>
      </c>
      <c r="B48" s="38" t="s">
        <v>43</v>
      </c>
      <c r="C48" s="38" t="s">
        <v>44</v>
      </c>
      <c r="D48" s="35">
        <v>23</v>
      </c>
      <c r="E48" s="54" t="s">
        <v>395</v>
      </c>
      <c r="F48" s="54" t="s">
        <v>396</v>
      </c>
      <c r="G48" s="54" t="s">
        <v>396</v>
      </c>
      <c r="H48" s="58" t="b">
        <f t="shared" si="82"/>
        <v>1</v>
      </c>
      <c r="I48" s="58" t="b">
        <f t="shared" si="83"/>
        <v>1</v>
      </c>
      <c r="J48" s="54"/>
      <c r="K48" s="16"/>
      <c r="L48" s="16"/>
      <c r="M48" s="16"/>
      <c r="N48" s="16"/>
      <c r="O48" s="16"/>
      <c r="P48" s="16"/>
      <c r="Q48" s="16"/>
      <c r="R48" s="14">
        <f t="shared" si="44"/>
        <v>0</v>
      </c>
      <c r="S48" s="71">
        <f t="shared" si="45"/>
        <v>0</v>
      </c>
      <c r="T48" s="35"/>
      <c r="U48" s="16"/>
      <c r="V48" s="16"/>
      <c r="W48" s="16"/>
      <c r="X48" s="16"/>
      <c r="Y48" s="16"/>
      <c r="Z48" s="16"/>
      <c r="AA48" s="16"/>
      <c r="AB48" s="14">
        <f t="shared" si="46"/>
        <v>0</v>
      </c>
      <c r="AC48" s="71">
        <f t="shared" si="47"/>
        <v>0</v>
      </c>
      <c r="AD48" s="16"/>
      <c r="AE48" s="16"/>
      <c r="AF48" s="16"/>
      <c r="AG48" s="16"/>
      <c r="AH48" s="16"/>
      <c r="AI48" s="16"/>
      <c r="AJ48" s="16"/>
      <c r="AK48" s="16"/>
      <c r="AL48" s="14">
        <f t="shared" si="48"/>
        <v>0</v>
      </c>
      <c r="AM48" s="71">
        <f t="shared" si="49"/>
        <v>0</v>
      </c>
      <c r="AN48" s="12"/>
      <c r="AO48" s="16"/>
      <c r="AP48" s="16"/>
      <c r="AQ48" s="16"/>
      <c r="AR48" s="16"/>
      <c r="AS48" s="16"/>
      <c r="AT48" s="16"/>
      <c r="AU48" s="16"/>
      <c r="AV48" s="14">
        <f t="shared" si="50"/>
        <v>0</v>
      </c>
      <c r="AW48" s="71">
        <f t="shared" si="51"/>
        <v>0</v>
      </c>
      <c r="AX48" s="16"/>
      <c r="AY48" s="22" t="s">
        <v>43</v>
      </c>
      <c r="AZ48" s="22" t="s">
        <v>44</v>
      </c>
      <c r="BA48" s="19"/>
      <c r="BB48" s="19"/>
      <c r="BC48" s="19"/>
      <c r="BD48" s="19"/>
      <c r="BE48" s="19"/>
      <c r="BF48" s="14">
        <f t="shared" si="52"/>
        <v>0</v>
      </c>
      <c r="BG48" s="71">
        <f t="shared" si="53"/>
        <v>0</v>
      </c>
      <c r="BH48" s="16"/>
      <c r="BI48" s="16"/>
      <c r="BJ48" s="16"/>
      <c r="BK48" s="16"/>
      <c r="BL48" s="16"/>
      <c r="BM48" s="16"/>
      <c r="BN48" s="16"/>
      <c r="BO48" s="16"/>
      <c r="BP48" s="14">
        <f t="shared" si="54"/>
        <v>0</v>
      </c>
      <c r="BQ48" s="71">
        <f t="shared" si="55"/>
        <v>0</v>
      </c>
      <c r="BR48" s="16"/>
      <c r="BS48" s="22" t="s">
        <v>43</v>
      </c>
      <c r="BT48" s="22" t="s">
        <v>44</v>
      </c>
      <c r="BU48" s="19"/>
      <c r="BV48" s="19"/>
      <c r="BW48" s="19">
        <v>2</v>
      </c>
      <c r="BX48" s="19">
        <f>SUM(BU48:BW48)</f>
        <v>2</v>
      </c>
      <c r="BY48" s="19">
        <f>BX48/3</f>
        <v>0.66666666666666663</v>
      </c>
      <c r="BZ48" s="14">
        <f t="shared" si="56"/>
        <v>4.5346846693648037E-5</v>
      </c>
      <c r="CA48" s="71">
        <f t="shared" si="57"/>
        <v>-3.367397278277949E-2</v>
      </c>
      <c r="CB48" s="16"/>
      <c r="CC48" s="16"/>
      <c r="CD48" s="16"/>
      <c r="CE48" s="16"/>
      <c r="CF48" s="16"/>
      <c r="CG48" s="16"/>
      <c r="CH48" s="16"/>
      <c r="CI48" s="16"/>
      <c r="CJ48" s="14">
        <f t="shared" si="58"/>
        <v>0</v>
      </c>
      <c r="CK48" s="71">
        <f t="shared" si="59"/>
        <v>0</v>
      </c>
      <c r="CL48" s="1"/>
      <c r="CM48" s="16"/>
      <c r="CN48" s="16"/>
      <c r="CO48" s="16"/>
      <c r="CP48" s="16"/>
      <c r="CQ48" s="16"/>
      <c r="CR48" s="16"/>
      <c r="CS48" s="16"/>
      <c r="CT48" s="14">
        <f t="shared" si="60"/>
        <v>0</v>
      </c>
      <c r="CU48" s="71">
        <f t="shared" si="61"/>
        <v>0</v>
      </c>
      <c r="CV48" s="16"/>
      <c r="CW48" s="16"/>
      <c r="CX48" s="16"/>
      <c r="CY48" s="16"/>
      <c r="CZ48" s="16"/>
      <c r="DA48" s="16"/>
      <c r="DB48" s="16"/>
      <c r="DC48" s="16"/>
      <c r="DD48" s="14">
        <f t="shared" si="62"/>
        <v>0</v>
      </c>
      <c r="DE48" s="71">
        <f t="shared" si="63"/>
        <v>0</v>
      </c>
      <c r="DF48" s="16"/>
      <c r="DG48" s="16"/>
      <c r="DH48" s="16"/>
      <c r="DI48" s="16"/>
      <c r="DJ48" s="16"/>
      <c r="DK48" s="16"/>
      <c r="DL48" s="16"/>
      <c r="DM48" s="16"/>
      <c r="DN48" s="14">
        <f t="shared" si="64"/>
        <v>0</v>
      </c>
      <c r="DO48" s="71">
        <f t="shared" si="65"/>
        <v>0</v>
      </c>
      <c r="DP48" s="1"/>
      <c r="DQ48" s="16"/>
      <c r="DR48" s="16"/>
      <c r="DS48" s="16"/>
      <c r="DT48" s="16"/>
      <c r="DU48" s="16"/>
      <c r="DV48" s="16"/>
      <c r="DW48" s="16"/>
      <c r="DX48" s="14">
        <f t="shared" si="66"/>
        <v>0</v>
      </c>
      <c r="DY48" s="71">
        <f t="shared" si="67"/>
        <v>0</v>
      </c>
      <c r="DZ48" s="16"/>
      <c r="EA48" s="16"/>
      <c r="EB48" s="16"/>
      <c r="EC48" s="16"/>
      <c r="ED48" s="16"/>
      <c r="EE48" s="16"/>
      <c r="EF48" s="16"/>
      <c r="EG48" s="16"/>
      <c r="EH48" s="14">
        <f t="shared" si="68"/>
        <v>0</v>
      </c>
      <c r="EI48" s="71">
        <f t="shared" si="69"/>
        <v>0</v>
      </c>
      <c r="EJ48" s="16"/>
      <c r="EK48" s="16"/>
      <c r="EL48" s="16"/>
      <c r="EM48" s="16"/>
      <c r="EN48" s="16"/>
      <c r="EO48" s="16"/>
      <c r="EP48" s="16"/>
      <c r="EQ48" s="16"/>
      <c r="ER48" s="14">
        <f t="shared" si="70"/>
        <v>0</v>
      </c>
      <c r="ES48" s="71">
        <f t="shared" si="71"/>
        <v>0</v>
      </c>
      <c r="ET48" s="16"/>
      <c r="EU48" s="16"/>
      <c r="EV48" s="16"/>
      <c r="EW48" s="16"/>
      <c r="EX48" s="16"/>
      <c r="EY48" s="16"/>
      <c r="EZ48" s="16"/>
      <c r="FA48" s="16"/>
      <c r="FB48" s="14">
        <f t="shared" si="72"/>
        <v>0</v>
      </c>
      <c r="FC48" s="71">
        <f t="shared" si="73"/>
        <v>0</v>
      </c>
      <c r="FD48" s="16"/>
      <c r="FE48" s="16"/>
      <c r="FF48" s="16"/>
      <c r="FG48" s="16"/>
      <c r="FH48" s="16"/>
      <c r="FI48" s="16"/>
      <c r="FJ48" s="16"/>
      <c r="FK48" s="16"/>
      <c r="FL48" s="14">
        <f t="shared" si="74"/>
        <v>0</v>
      </c>
      <c r="FM48" s="71">
        <f t="shared" si="75"/>
        <v>0</v>
      </c>
      <c r="FN48" s="16"/>
      <c r="FO48" s="16"/>
      <c r="FP48" s="16"/>
      <c r="FQ48" s="16"/>
      <c r="FR48" s="16"/>
      <c r="FS48" s="16"/>
      <c r="FT48" s="16"/>
      <c r="FU48" s="16"/>
      <c r="FV48" s="14">
        <f t="shared" si="76"/>
        <v>0</v>
      </c>
      <c r="FW48" s="71">
        <f t="shared" si="81"/>
        <v>0</v>
      </c>
      <c r="FX48" s="16"/>
      <c r="FY48" s="16"/>
      <c r="FZ48" s="16"/>
      <c r="GA48" s="16"/>
      <c r="GB48" s="16"/>
      <c r="GC48" s="16"/>
      <c r="GD48" s="16"/>
      <c r="GE48" s="16"/>
      <c r="GF48" s="14">
        <f t="shared" si="77"/>
        <v>0</v>
      </c>
      <c r="GG48" s="71">
        <f t="shared" si="78"/>
        <v>0</v>
      </c>
      <c r="GH48" s="16"/>
      <c r="GI48" s="16"/>
      <c r="GJ48" s="16"/>
      <c r="GK48" s="16"/>
      <c r="GL48" s="16"/>
      <c r="GM48" s="16"/>
      <c r="GN48" s="16"/>
      <c r="GO48" s="16"/>
      <c r="GP48" s="14">
        <f t="shared" si="79"/>
        <v>0</v>
      </c>
      <c r="GQ48" s="71">
        <f t="shared" si="80"/>
        <v>0</v>
      </c>
    </row>
    <row r="49" spans="1:199" s="198" customFormat="1" ht="14.25" x14ac:dyDescent="0.2">
      <c r="A49" s="46">
        <v>32</v>
      </c>
      <c r="B49" s="38" t="s">
        <v>45</v>
      </c>
      <c r="C49" s="38" t="s">
        <v>46</v>
      </c>
      <c r="D49" s="35">
        <v>24</v>
      </c>
      <c r="E49" s="54" t="s">
        <v>395</v>
      </c>
      <c r="F49" s="54" t="s">
        <v>396</v>
      </c>
      <c r="G49" s="54" t="s">
        <v>396</v>
      </c>
      <c r="H49" s="58" t="b">
        <f t="shared" si="82"/>
        <v>1</v>
      </c>
      <c r="I49" s="58" t="b">
        <f t="shared" si="83"/>
        <v>1</v>
      </c>
      <c r="J49" s="54"/>
      <c r="K49" s="16"/>
      <c r="L49" s="16"/>
      <c r="M49" s="16"/>
      <c r="N49" s="16"/>
      <c r="O49" s="16"/>
      <c r="P49" s="16"/>
      <c r="Q49" s="16"/>
      <c r="R49" s="14">
        <f t="shared" si="44"/>
        <v>0</v>
      </c>
      <c r="S49" s="71">
        <f t="shared" si="45"/>
        <v>0</v>
      </c>
      <c r="T49" s="35"/>
      <c r="U49" s="16"/>
      <c r="V49" s="16"/>
      <c r="W49" s="16"/>
      <c r="X49" s="16"/>
      <c r="Y49" s="16"/>
      <c r="Z49" s="16"/>
      <c r="AA49" s="16"/>
      <c r="AB49" s="14">
        <f t="shared" si="46"/>
        <v>0</v>
      </c>
      <c r="AC49" s="71">
        <f t="shared" si="47"/>
        <v>0</v>
      </c>
      <c r="AD49" s="16"/>
      <c r="AE49" s="22" t="s">
        <v>45</v>
      </c>
      <c r="AF49" s="22" t="s">
        <v>46</v>
      </c>
      <c r="AG49" s="19">
        <v>3</v>
      </c>
      <c r="AH49" s="19">
        <v>2</v>
      </c>
      <c r="AI49" s="19">
        <v>5</v>
      </c>
      <c r="AJ49" s="19">
        <f>SUM(AG49:AI49)</f>
        <v>10</v>
      </c>
      <c r="AK49" s="19">
        <f>AJ49/3</f>
        <v>3.3333333333333335</v>
      </c>
      <c r="AL49" s="14">
        <f t="shared" si="48"/>
        <v>1.1260754020089186E-3</v>
      </c>
      <c r="AM49" s="71">
        <f t="shared" si="49"/>
        <v>-0.11390967763460935</v>
      </c>
      <c r="AN49" s="12"/>
      <c r="AO49" s="16"/>
      <c r="AP49" s="16"/>
      <c r="AQ49" s="16"/>
      <c r="AR49" s="16"/>
      <c r="AS49" s="16"/>
      <c r="AT49" s="16"/>
      <c r="AU49" s="16"/>
      <c r="AV49" s="14">
        <f t="shared" si="50"/>
        <v>0</v>
      </c>
      <c r="AW49" s="71">
        <f t="shared" si="51"/>
        <v>0</v>
      </c>
      <c r="AX49" s="16"/>
      <c r="AY49" s="22" t="s">
        <v>45</v>
      </c>
      <c r="AZ49" s="22" t="s">
        <v>46</v>
      </c>
      <c r="BA49" s="19"/>
      <c r="BB49" s="19"/>
      <c r="BC49" s="19">
        <v>1</v>
      </c>
      <c r="BD49" s="19">
        <f>SUM(BA49:BC49)</f>
        <v>1</v>
      </c>
      <c r="BE49" s="19">
        <f>BD49/3</f>
        <v>0.33333333333333331</v>
      </c>
      <c r="BF49" s="14">
        <f t="shared" si="52"/>
        <v>1.1336711673412009E-5</v>
      </c>
      <c r="BG49" s="71">
        <f t="shared" si="53"/>
        <v>-1.917081528216397E-2</v>
      </c>
      <c r="BH49" s="16"/>
      <c r="BI49" s="16"/>
      <c r="BJ49" s="16"/>
      <c r="BK49" s="16"/>
      <c r="BL49" s="16"/>
      <c r="BM49" s="16"/>
      <c r="BN49" s="16"/>
      <c r="BO49" s="16"/>
      <c r="BP49" s="14">
        <f t="shared" si="54"/>
        <v>0</v>
      </c>
      <c r="BQ49" s="71">
        <f t="shared" si="55"/>
        <v>0</v>
      </c>
      <c r="BR49" s="16"/>
      <c r="BS49" s="16"/>
      <c r="BT49" s="16"/>
      <c r="BU49" s="16"/>
      <c r="BV49" s="16"/>
      <c r="BW49" s="16"/>
      <c r="BX49" s="16"/>
      <c r="BY49" s="16"/>
      <c r="BZ49" s="14">
        <f t="shared" si="56"/>
        <v>0</v>
      </c>
      <c r="CA49" s="71">
        <f t="shared" si="57"/>
        <v>0</v>
      </c>
      <c r="CB49" s="16"/>
      <c r="CC49" s="22" t="s">
        <v>45</v>
      </c>
      <c r="CD49" s="22" t="s">
        <v>46</v>
      </c>
      <c r="CE49" s="19">
        <v>4</v>
      </c>
      <c r="CF49" s="19">
        <v>5</v>
      </c>
      <c r="CG49" s="19">
        <v>7</v>
      </c>
      <c r="CH49" s="86">
        <f>SUM(CE49:CG49)</f>
        <v>16</v>
      </c>
      <c r="CI49" s="86">
        <f>CH49/3</f>
        <v>5.333333333333333</v>
      </c>
      <c r="CJ49" s="14">
        <f t="shared" si="58"/>
        <v>3.1079653753232407E-3</v>
      </c>
      <c r="CK49" s="71">
        <f t="shared" si="59"/>
        <v>-0.16094179754814439</v>
      </c>
      <c r="CL49" s="1"/>
      <c r="CM49" s="22" t="s">
        <v>45</v>
      </c>
      <c r="CN49" s="22" t="s">
        <v>46</v>
      </c>
      <c r="CO49" s="19">
        <v>4</v>
      </c>
      <c r="CP49" s="19"/>
      <c r="CQ49" s="19">
        <v>2</v>
      </c>
      <c r="CR49" s="86">
        <f>SUM(CO49:CQ49)</f>
        <v>6</v>
      </c>
      <c r="CS49" s="86">
        <f>CR49/3</f>
        <v>2</v>
      </c>
      <c r="CT49" s="14">
        <f t="shared" si="60"/>
        <v>5.0122521719759411E-4</v>
      </c>
      <c r="CU49" s="71">
        <f t="shared" si="61"/>
        <v>-8.5057332342152264E-2</v>
      </c>
      <c r="CV49" s="16"/>
      <c r="CW49" s="16"/>
      <c r="CX49" s="16"/>
      <c r="CY49" s="16"/>
      <c r="CZ49" s="16"/>
      <c r="DA49" s="16"/>
      <c r="DB49" s="16"/>
      <c r="DC49" s="16"/>
      <c r="DD49" s="14">
        <f t="shared" si="62"/>
        <v>0</v>
      </c>
      <c r="DE49" s="71">
        <f t="shared" si="63"/>
        <v>0</v>
      </c>
      <c r="DF49" s="16"/>
      <c r="DG49" s="22" t="s">
        <v>45</v>
      </c>
      <c r="DH49" s="22" t="s">
        <v>46</v>
      </c>
      <c r="DI49" s="19">
        <v>8</v>
      </c>
      <c r="DJ49" s="19">
        <v>10</v>
      </c>
      <c r="DK49" s="19">
        <v>10</v>
      </c>
      <c r="DL49" s="86">
        <f>SUM(DI49:DK49)</f>
        <v>28</v>
      </c>
      <c r="DM49" s="86">
        <f>DL49/3</f>
        <v>9.3333333333333339</v>
      </c>
      <c r="DN49" s="14">
        <f t="shared" si="64"/>
        <v>1.1164115343538627E-2</v>
      </c>
      <c r="DO49" s="71">
        <f t="shared" si="65"/>
        <v>-0.23747437299135288</v>
      </c>
      <c r="DP49" s="16"/>
      <c r="DQ49" s="16"/>
      <c r="DR49" s="16"/>
      <c r="DS49" s="16"/>
      <c r="DT49" s="16"/>
      <c r="DU49" s="16"/>
      <c r="DV49" s="16"/>
      <c r="DW49" s="16"/>
      <c r="DX49" s="14">
        <f t="shared" si="66"/>
        <v>0</v>
      </c>
      <c r="DY49" s="71">
        <f t="shared" si="67"/>
        <v>0</v>
      </c>
      <c r="DZ49" s="16"/>
      <c r="EA49" s="22" t="s">
        <v>45</v>
      </c>
      <c r="EB49" s="22" t="s">
        <v>46</v>
      </c>
      <c r="EC49" s="19">
        <v>14</v>
      </c>
      <c r="ED49" s="19">
        <v>23</v>
      </c>
      <c r="EE49" s="19">
        <v>16</v>
      </c>
      <c r="EF49" s="86">
        <f>SUM(EC49:EE49)</f>
        <v>53</v>
      </c>
      <c r="EG49" s="86">
        <f>EF49/3</f>
        <v>17.666666666666668</v>
      </c>
      <c r="EH49" s="14">
        <f t="shared" si="68"/>
        <v>4.0921274983975298E-2</v>
      </c>
      <c r="EI49" s="71">
        <f t="shared" si="69"/>
        <v>-0.32327018046212092</v>
      </c>
      <c r="EJ49" s="16"/>
      <c r="EK49" s="22" t="s">
        <v>45</v>
      </c>
      <c r="EL49" s="22" t="s">
        <v>46</v>
      </c>
      <c r="EM49" s="19">
        <v>12</v>
      </c>
      <c r="EN49" s="19">
        <v>14</v>
      </c>
      <c r="EO49" s="19">
        <v>7</v>
      </c>
      <c r="EP49" s="19">
        <f>SUM(EM49:EO49)</f>
        <v>33</v>
      </c>
      <c r="EQ49" s="86">
        <f>EP49/3</f>
        <v>11</v>
      </c>
      <c r="ER49" s="14">
        <f t="shared" si="70"/>
        <v>1.21E-2</v>
      </c>
      <c r="ES49" s="71">
        <f t="shared" si="71"/>
        <v>-0.24280024045086929</v>
      </c>
      <c r="ET49" s="16"/>
      <c r="EU49" s="16"/>
      <c r="EV49" s="16"/>
      <c r="EW49" s="16"/>
      <c r="EX49" s="16"/>
      <c r="EY49" s="16"/>
      <c r="EZ49" s="16"/>
      <c r="FA49" s="16"/>
      <c r="FB49" s="14">
        <f t="shared" si="72"/>
        <v>0</v>
      </c>
      <c r="FC49" s="71">
        <f t="shared" si="73"/>
        <v>0</v>
      </c>
      <c r="FD49" s="16"/>
      <c r="FE49" s="22" t="s">
        <v>45</v>
      </c>
      <c r="FF49" s="22" t="s">
        <v>46</v>
      </c>
      <c r="FG49" s="19">
        <v>2</v>
      </c>
      <c r="FH49" s="19">
        <v>5</v>
      </c>
      <c r="FI49" s="19">
        <v>1</v>
      </c>
      <c r="FJ49" s="19">
        <f>SUM(FG49:FI49)</f>
        <v>8</v>
      </c>
      <c r="FK49" s="86">
        <f>FJ49/3</f>
        <v>2.6666666666666665</v>
      </c>
      <c r="FL49" s="14">
        <f t="shared" si="74"/>
        <v>7.9349335449315612E-4</v>
      </c>
      <c r="FM49" s="71">
        <f t="shared" si="75"/>
        <v>-0.10055021680229212</v>
      </c>
      <c r="FN49" s="16"/>
      <c r="FO49" s="22" t="s">
        <v>45</v>
      </c>
      <c r="FP49" s="22" t="s">
        <v>46</v>
      </c>
      <c r="FQ49" s="19"/>
      <c r="FR49" s="19">
        <v>3</v>
      </c>
      <c r="FS49" s="19"/>
      <c r="FT49" s="19">
        <f>SUM(FQ49:FS49)</f>
        <v>3</v>
      </c>
      <c r="FU49" s="19">
        <f>FT49/3</f>
        <v>1</v>
      </c>
      <c r="FV49" s="14">
        <f t="shared" si="76"/>
        <v>1.1158500297560007E-4</v>
      </c>
      <c r="FW49" s="71">
        <f t="shared" si="81"/>
        <v>-4.8067203691828479E-2</v>
      </c>
      <c r="FX49" s="16"/>
      <c r="FY49" s="16"/>
      <c r="FZ49" s="16"/>
      <c r="GA49" s="16"/>
      <c r="GB49" s="16"/>
      <c r="GC49" s="16"/>
      <c r="GD49" s="16"/>
      <c r="GE49" s="16"/>
      <c r="GF49" s="14">
        <f t="shared" si="77"/>
        <v>0</v>
      </c>
      <c r="GG49" s="71">
        <f t="shared" si="78"/>
        <v>0</v>
      </c>
      <c r="GH49" s="16"/>
      <c r="GI49" s="16"/>
      <c r="GJ49" s="16"/>
      <c r="GK49" s="16"/>
      <c r="GL49" s="16"/>
      <c r="GM49" s="16"/>
      <c r="GN49" s="16"/>
      <c r="GO49" s="16"/>
      <c r="GP49" s="14">
        <f t="shared" si="79"/>
        <v>0</v>
      </c>
      <c r="GQ49" s="71">
        <f t="shared" si="80"/>
        <v>0</v>
      </c>
    </row>
    <row r="50" spans="1:199" x14ac:dyDescent="0.25">
      <c r="A50" s="169">
        <v>33</v>
      </c>
      <c r="B50" s="38" t="s">
        <v>47</v>
      </c>
      <c r="C50" s="38" t="s">
        <v>48</v>
      </c>
      <c r="D50" s="172">
        <v>26</v>
      </c>
      <c r="E50" s="54" t="s">
        <v>394</v>
      </c>
      <c r="F50" s="54" t="s">
        <v>396</v>
      </c>
      <c r="G50" s="54" t="s">
        <v>396</v>
      </c>
      <c r="H50" s="58" t="b">
        <f t="shared" si="82"/>
        <v>1</v>
      </c>
      <c r="I50" s="58" t="b">
        <f t="shared" si="83"/>
        <v>1</v>
      </c>
      <c r="J50" s="195"/>
      <c r="K50" s="22" t="s">
        <v>47</v>
      </c>
      <c r="L50" s="22" t="s">
        <v>48</v>
      </c>
      <c r="M50" s="19"/>
      <c r="N50" s="19"/>
      <c r="O50" s="19">
        <v>5</v>
      </c>
      <c r="P50" s="21">
        <f>SUM(M50:O50)</f>
        <v>5</v>
      </c>
      <c r="Q50" s="21">
        <f>P50/3</f>
        <v>1.6666666666666667</v>
      </c>
      <c r="R50" s="14">
        <f t="shared" si="44"/>
        <v>4.0321930291446913E-4</v>
      </c>
      <c r="S50" s="71">
        <f t="shared" si="45"/>
        <v>-7.8474196466478061E-2</v>
      </c>
      <c r="T50" s="71"/>
      <c r="U50" s="22" t="s">
        <v>47</v>
      </c>
      <c r="V50" s="22" t="s">
        <v>48</v>
      </c>
      <c r="W50" s="19"/>
      <c r="X50" s="19"/>
      <c r="Y50" s="19">
        <v>4</v>
      </c>
      <c r="Z50" s="19">
        <f>SUM(W50:Y50)</f>
        <v>4</v>
      </c>
      <c r="AA50" s="19">
        <f>Z50/3</f>
        <v>1.3333333333333333</v>
      </c>
      <c r="AB50" s="14">
        <f t="shared" si="46"/>
        <v>1.8017206432142696E-4</v>
      </c>
      <c r="AC50" s="71">
        <f t="shared" si="47"/>
        <v>-5.7863075508530384E-2</v>
      </c>
      <c r="AD50" s="71"/>
      <c r="AE50" s="22" t="s">
        <v>47</v>
      </c>
      <c r="AF50" s="22" t="s">
        <v>48</v>
      </c>
      <c r="AG50" s="19">
        <v>3</v>
      </c>
      <c r="AH50" s="19">
        <v>4</v>
      </c>
      <c r="AI50" s="19">
        <v>1</v>
      </c>
      <c r="AJ50" s="19">
        <f>SUM(AG50:AI50)</f>
        <v>8</v>
      </c>
      <c r="AK50" s="19">
        <f>AJ50/3</f>
        <v>2.6666666666666665</v>
      </c>
      <c r="AL50" s="14">
        <f t="shared" si="48"/>
        <v>7.2068825728570786E-4</v>
      </c>
      <c r="AM50" s="71">
        <f t="shared" si="49"/>
        <v>-9.7118173015451503E-2</v>
      </c>
      <c r="AN50" s="5"/>
      <c r="AO50" s="6"/>
      <c r="AP50" s="6"/>
      <c r="AQ50" s="6"/>
      <c r="AR50" s="6"/>
      <c r="AS50" s="6"/>
      <c r="AV50" s="14">
        <f t="shared" si="50"/>
        <v>0</v>
      </c>
      <c r="AW50" s="71">
        <f t="shared" si="51"/>
        <v>0</v>
      </c>
      <c r="AX50" s="6"/>
      <c r="AY50" s="22" t="s">
        <v>47</v>
      </c>
      <c r="AZ50" s="22" t="s">
        <v>48</v>
      </c>
      <c r="BA50" s="19"/>
      <c r="BB50" s="19">
        <v>1</v>
      </c>
      <c r="BC50" s="19"/>
      <c r="BD50" s="19">
        <f>SUM(BA50:BC50)</f>
        <v>1</v>
      </c>
      <c r="BE50" s="19">
        <f>BD50/3</f>
        <v>0.33333333333333331</v>
      </c>
      <c r="BF50" s="14">
        <f t="shared" si="52"/>
        <v>1.1336711673412009E-5</v>
      </c>
      <c r="BG50" s="71">
        <f t="shared" si="53"/>
        <v>-1.917081528216397E-2</v>
      </c>
      <c r="BH50" s="6"/>
      <c r="BI50" s="22" t="s">
        <v>47</v>
      </c>
      <c r="BJ50" s="22" t="s">
        <v>48</v>
      </c>
      <c r="BK50" s="19">
        <v>2</v>
      </c>
      <c r="BL50" s="19"/>
      <c r="BM50" s="19">
        <v>1</v>
      </c>
      <c r="BN50" s="19">
        <f>SUM(BK50:BM50)</f>
        <v>3</v>
      </c>
      <c r="BO50" s="19">
        <f>BN50/3</f>
        <v>1</v>
      </c>
      <c r="BP50" s="14">
        <f t="shared" si="54"/>
        <v>1.0341855788566502E-4</v>
      </c>
      <c r="BQ50" s="71">
        <f t="shared" si="55"/>
        <v>-4.6661319332254675E-2</v>
      </c>
      <c r="BR50" s="6"/>
      <c r="BS50" s="6"/>
      <c r="BT50" s="6"/>
      <c r="BU50" s="6"/>
      <c r="BV50" s="6"/>
      <c r="BW50" s="6"/>
      <c r="BY50" s="6"/>
      <c r="BZ50" s="14">
        <f t="shared" si="56"/>
        <v>0</v>
      </c>
      <c r="CA50" s="71">
        <f t="shared" si="57"/>
        <v>0</v>
      </c>
      <c r="CB50" s="6"/>
      <c r="CC50" s="22" t="s">
        <v>47</v>
      </c>
      <c r="CD50" s="22" t="s">
        <v>48</v>
      </c>
      <c r="CE50" s="19"/>
      <c r="CF50" s="19">
        <v>2</v>
      </c>
      <c r="CG50" s="19">
        <v>2</v>
      </c>
      <c r="CH50" s="86">
        <f>SUM(CE50:CG50)</f>
        <v>4</v>
      </c>
      <c r="CI50" s="86">
        <f>CH50/3</f>
        <v>1.3333333333333333</v>
      </c>
      <c r="CJ50" s="14">
        <f t="shared" si="58"/>
        <v>1.9424783595770254E-4</v>
      </c>
      <c r="CK50" s="71">
        <f t="shared" si="59"/>
        <v>-5.9556625151773249E-2</v>
      </c>
      <c r="CL50" s="1"/>
      <c r="CM50" s="6"/>
      <c r="CN50" s="6"/>
      <c r="CO50" s="6"/>
      <c r="CP50" s="6"/>
      <c r="CQ50" s="6"/>
      <c r="CS50" s="6"/>
      <c r="CT50" s="14">
        <f t="shared" si="60"/>
        <v>0</v>
      </c>
      <c r="CU50" s="71">
        <f t="shared" si="61"/>
        <v>0</v>
      </c>
      <c r="CV50" s="6"/>
      <c r="CW50" s="6"/>
      <c r="CX50" s="6"/>
      <c r="CY50" s="6"/>
      <c r="CZ50" s="6"/>
      <c r="DA50" s="6"/>
      <c r="DC50" s="6"/>
      <c r="DD50" s="14">
        <f t="shared" si="62"/>
        <v>0</v>
      </c>
      <c r="DE50" s="71">
        <f t="shared" si="63"/>
        <v>0</v>
      </c>
      <c r="DF50" s="6"/>
      <c r="DG50" s="22" t="s">
        <v>47</v>
      </c>
      <c r="DH50" s="22" t="s">
        <v>48</v>
      </c>
      <c r="DI50" s="19"/>
      <c r="DJ50" s="19">
        <v>5</v>
      </c>
      <c r="DK50" s="19">
        <v>5</v>
      </c>
      <c r="DL50" s="86">
        <f>SUM(DI50:DK50)</f>
        <v>10</v>
      </c>
      <c r="DM50" s="86">
        <f>DL50/3</f>
        <v>3.3333333333333335</v>
      </c>
      <c r="DN50" s="14">
        <f t="shared" si="64"/>
        <v>1.4239943040227838E-3</v>
      </c>
      <c r="DO50" s="71">
        <f t="shared" si="65"/>
        <v>-0.12366583898083684</v>
      </c>
      <c r="DP50" s="6"/>
      <c r="DQ50" s="22" t="s">
        <v>47</v>
      </c>
      <c r="DR50" s="22" t="s">
        <v>48</v>
      </c>
      <c r="DS50" s="19">
        <v>2</v>
      </c>
      <c r="DT50" s="19">
        <v>2</v>
      </c>
      <c r="DU50" s="19">
        <v>1</v>
      </c>
      <c r="DV50" s="19">
        <f>SUM(DS50:DU50)</f>
        <v>5</v>
      </c>
      <c r="DW50" s="19">
        <f>DV50/3</f>
        <v>1.6666666666666667</v>
      </c>
      <c r="DX50" s="14">
        <f t="shared" si="66"/>
        <v>2.8341779183530024E-4</v>
      </c>
      <c r="DY50" s="71">
        <f t="shared" si="67"/>
        <v>-6.8759162060077428E-2</v>
      </c>
      <c r="EA50" s="6"/>
      <c r="EB50" s="6"/>
      <c r="EC50" s="6"/>
      <c r="ED50" s="6"/>
      <c r="EE50" s="6"/>
      <c r="EF50" s="6"/>
      <c r="EG50" s="6"/>
      <c r="EH50" s="14">
        <f t="shared" si="68"/>
        <v>0</v>
      </c>
      <c r="EI50" s="71">
        <f t="shared" si="69"/>
        <v>0</v>
      </c>
      <c r="EK50" s="22" t="s">
        <v>47</v>
      </c>
      <c r="EL50" s="22" t="s">
        <v>48</v>
      </c>
      <c r="EM50" s="19"/>
      <c r="EN50" s="19"/>
      <c r="EO50" s="19">
        <v>2</v>
      </c>
      <c r="EP50" s="19">
        <f>SUM(EM50:EO50)</f>
        <v>2</v>
      </c>
      <c r="EQ50" s="86">
        <f>EP50/3</f>
        <v>0.66666666666666663</v>
      </c>
      <c r="ER50" s="14">
        <f t="shared" si="70"/>
        <v>4.4444444444444453E-5</v>
      </c>
      <c r="ES50" s="71">
        <f t="shared" si="71"/>
        <v>-3.3404235293975036E-2</v>
      </c>
      <c r="EU50" s="22" t="s">
        <v>47</v>
      </c>
      <c r="EV50" s="22" t="s">
        <v>48</v>
      </c>
      <c r="EW50" s="19">
        <v>4</v>
      </c>
      <c r="EX50" s="19">
        <v>1</v>
      </c>
      <c r="EY50" s="19">
        <v>2</v>
      </c>
      <c r="EZ50" s="19">
        <f>SUM(EW50:EY50)</f>
        <v>7</v>
      </c>
      <c r="FA50" s="19">
        <f>EZ50/3</f>
        <v>2.3333333333333335</v>
      </c>
      <c r="FB50" s="14">
        <f t="shared" si="72"/>
        <v>6.0326254232071408E-4</v>
      </c>
      <c r="FC50" s="71">
        <f t="shared" si="73"/>
        <v>-9.103878322278372E-2</v>
      </c>
      <c r="FE50" s="6"/>
      <c r="FF50" s="6"/>
      <c r="FG50" s="6"/>
      <c r="FH50" s="6"/>
      <c r="FI50" s="6"/>
      <c r="FJ50" s="6"/>
      <c r="FK50" s="6"/>
      <c r="FL50" s="14">
        <f t="shared" si="74"/>
        <v>0</v>
      </c>
      <c r="FM50" s="71">
        <f t="shared" si="75"/>
        <v>0</v>
      </c>
      <c r="FO50" s="6"/>
      <c r="FP50" s="6"/>
      <c r="FQ50" s="6"/>
      <c r="FR50" s="6"/>
      <c r="FS50" s="6"/>
      <c r="FT50" s="6"/>
      <c r="FU50" s="6"/>
      <c r="FV50" s="14">
        <f t="shared" si="76"/>
        <v>0</v>
      </c>
      <c r="FW50" s="71">
        <f t="shared" si="81"/>
        <v>0</v>
      </c>
      <c r="FY50" s="6"/>
      <c r="FZ50" s="6"/>
      <c r="GA50" s="6"/>
      <c r="GB50" s="6"/>
      <c r="GC50" s="6"/>
      <c r="GD50" s="6"/>
      <c r="GE50" s="6"/>
      <c r="GF50" s="14">
        <f t="shared" si="77"/>
        <v>0</v>
      </c>
      <c r="GG50" s="71">
        <f t="shared" si="78"/>
        <v>0</v>
      </c>
      <c r="GI50" s="22" t="s">
        <v>47</v>
      </c>
      <c r="GJ50" s="22" t="s">
        <v>48</v>
      </c>
      <c r="GK50" s="19"/>
      <c r="GL50" s="19">
        <v>4</v>
      </c>
      <c r="GM50" s="19"/>
      <c r="GN50" s="19">
        <f>SUM(GK50:GM50)</f>
        <v>4</v>
      </c>
      <c r="GO50" s="19">
        <f>GN50/3</f>
        <v>1.3333333333333333</v>
      </c>
      <c r="GP50" s="14">
        <f t="shared" si="79"/>
        <v>1.8637374925741711E-4</v>
      </c>
      <c r="GQ50" s="71">
        <f t="shared" si="80"/>
        <v>-5.8619498264807876E-2</v>
      </c>
    </row>
    <row r="51" spans="1:199" x14ac:dyDescent="0.25">
      <c r="A51" s="46"/>
      <c r="B51" s="50" t="s">
        <v>49</v>
      </c>
      <c r="C51" s="38"/>
      <c r="D51" s="35"/>
      <c r="E51" s="54"/>
      <c r="F51" s="54"/>
      <c r="G51" s="54"/>
      <c r="H51" s="58"/>
      <c r="I51" s="58"/>
      <c r="J51" s="54"/>
      <c r="R51" s="14">
        <f t="shared" si="44"/>
        <v>0</v>
      </c>
      <c r="S51" s="71">
        <f t="shared" si="45"/>
        <v>0</v>
      </c>
      <c r="T51" s="71"/>
      <c r="U51" s="30" t="s">
        <v>49</v>
      </c>
      <c r="V51" s="22"/>
      <c r="W51" s="19"/>
      <c r="X51" s="19"/>
      <c r="Y51" s="19"/>
      <c r="Z51" s="19"/>
      <c r="AA51" s="19"/>
      <c r="AB51" s="14">
        <f t="shared" si="46"/>
        <v>0</v>
      </c>
      <c r="AC51" s="71">
        <f t="shared" si="47"/>
        <v>0</v>
      </c>
      <c r="AD51" s="71"/>
      <c r="AE51" s="30" t="s">
        <v>49</v>
      </c>
      <c r="AF51" s="22"/>
      <c r="AG51" s="19"/>
      <c r="AH51" s="19"/>
      <c r="AI51" s="19"/>
      <c r="AJ51" s="19"/>
      <c r="AK51" s="19"/>
      <c r="AL51" s="14">
        <f t="shared" si="48"/>
        <v>0</v>
      </c>
      <c r="AM51" s="71">
        <f t="shared" si="49"/>
        <v>0</v>
      </c>
      <c r="AN51" s="5"/>
      <c r="AO51" s="30" t="s">
        <v>49</v>
      </c>
      <c r="AP51" s="22"/>
      <c r="AQ51" s="19"/>
      <c r="AR51" s="19"/>
      <c r="AS51" s="19"/>
      <c r="AT51" s="19"/>
      <c r="AU51" s="19"/>
      <c r="AV51" s="14">
        <f t="shared" si="50"/>
        <v>0</v>
      </c>
      <c r="AW51" s="71">
        <f t="shared" si="51"/>
        <v>0</v>
      </c>
      <c r="AX51" s="71"/>
      <c r="AY51" s="30" t="s">
        <v>49</v>
      </c>
      <c r="AZ51" s="22"/>
      <c r="BA51" s="19"/>
      <c r="BB51" s="19"/>
      <c r="BC51" s="19"/>
      <c r="BD51" s="19"/>
      <c r="BE51" s="19"/>
      <c r="BF51" s="14">
        <f t="shared" si="52"/>
        <v>0</v>
      </c>
      <c r="BG51" s="71">
        <f t="shared" si="53"/>
        <v>0</v>
      </c>
      <c r="BH51" s="6"/>
      <c r="BI51" s="30" t="s">
        <v>49</v>
      </c>
      <c r="BJ51" s="22"/>
      <c r="BK51" s="19"/>
      <c r="BL51" s="19"/>
      <c r="BM51" s="19"/>
      <c r="BN51" s="19"/>
      <c r="BO51" s="19"/>
      <c r="BP51" s="14">
        <f t="shared" si="54"/>
        <v>0</v>
      </c>
      <c r="BQ51" s="71">
        <f t="shared" si="55"/>
        <v>0</v>
      </c>
      <c r="BR51" s="6"/>
      <c r="BS51" s="30" t="s">
        <v>49</v>
      </c>
      <c r="BT51" s="22"/>
      <c r="BU51" s="19"/>
      <c r="BV51" s="19"/>
      <c r="BW51" s="19"/>
      <c r="BX51" s="19">
        <f>SUM(BU51:BW51)</f>
        <v>0</v>
      </c>
      <c r="BY51" s="19">
        <f>BX51/3</f>
        <v>0</v>
      </c>
      <c r="BZ51" s="14">
        <f t="shared" si="56"/>
        <v>0</v>
      </c>
      <c r="CA51" s="71">
        <f t="shared" si="57"/>
        <v>0</v>
      </c>
      <c r="CB51" s="6"/>
      <c r="CC51" s="30" t="s">
        <v>49</v>
      </c>
      <c r="CD51" s="22"/>
      <c r="CE51" s="19"/>
      <c r="CF51" s="19"/>
      <c r="CG51" s="19"/>
      <c r="CH51" s="86"/>
      <c r="CI51" s="86"/>
      <c r="CJ51" s="14">
        <f t="shared" si="58"/>
        <v>0</v>
      </c>
      <c r="CK51" s="71">
        <f t="shared" si="59"/>
        <v>0</v>
      </c>
      <c r="CL51" s="1"/>
      <c r="CM51" s="30" t="s">
        <v>49</v>
      </c>
      <c r="CN51" s="22"/>
      <c r="CO51" s="19"/>
      <c r="CP51" s="19"/>
      <c r="CQ51" s="19"/>
      <c r="CR51" s="86"/>
      <c r="CS51" s="86"/>
      <c r="CT51" s="14">
        <f t="shared" si="60"/>
        <v>0</v>
      </c>
      <c r="CU51" s="71">
        <f t="shared" si="61"/>
        <v>0</v>
      </c>
      <c r="CV51" s="6"/>
      <c r="CW51" s="30" t="s">
        <v>49</v>
      </c>
      <c r="CX51" s="22"/>
      <c r="CY51" s="19"/>
      <c r="CZ51" s="19"/>
      <c r="DA51" s="19"/>
      <c r="DB51" s="19"/>
      <c r="DC51" s="86"/>
      <c r="DD51" s="14">
        <f t="shared" si="62"/>
        <v>0</v>
      </c>
      <c r="DE51" s="71">
        <f t="shared" si="63"/>
        <v>0</v>
      </c>
      <c r="DF51" s="6"/>
      <c r="DN51" s="14">
        <f t="shared" si="64"/>
        <v>0</v>
      </c>
      <c r="DO51" s="71">
        <f t="shared" si="65"/>
        <v>0</v>
      </c>
      <c r="DQ51" s="30" t="s">
        <v>49</v>
      </c>
      <c r="DR51" s="22"/>
      <c r="DS51" s="19"/>
      <c r="DT51" s="19"/>
      <c r="DU51" s="19"/>
      <c r="DV51" s="19"/>
      <c r="DW51" s="19"/>
      <c r="DX51" s="14">
        <f t="shared" si="66"/>
        <v>0</v>
      </c>
      <c r="DY51" s="71">
        <f t="shared" si="67"/>
        <v>0</v>
      </c>
      <c r="EA51" s="30" t="s">
        <v>49</v>
      </c>
      <c r="EB51" s="22"/>
      <c r="EC51" s="19"/>
      <c r="ED51" s="19"/>
      <c r="EE51" s="19"/>
      <c r="EF51" s="86"/>
      <c r="EG51" s="86"/>
      <c r="EH51" s="14">
        <f t="shared" si="68"/>
        <v>0</v>
      </c>
      <c r="EI51" s="71">
        <f t="shared" si="69"/>
        <v>0</v>
      </c>
      <c r="EK51" s="30" t="s">
        <v>49</v>
      </c>
      <c r="EL51" s="22"/>
      <c r="EM51" s="19"/>
      <c r="EN51" s="19"/>
      <c r="EO51" s="19"/>
      <c r="EP51" s="19"/>
      <c r="EQ51" s="86"/>
      <c r="ER51" s="14">
        <f t="shared" si="70"/>
        <v>0</v>
      </c>
      <c r="ES51" s="71">
        <f t="shared" si="71"/>
        <v>0</v>
      </c>
      <c r="EU51" s="30" t="s">
        <v>49</v>
      </c>
      <c r="EV51" s="22"/>
      <c r="EW51" s="19"/>
      <c r="EX51" s="19"/>
      <c r="EY51" s="19"/>
      <c r="EZ51" s="19">
        <f>SUM(EW51:EY51)</f>
        <v>0</v>
      </c>
      <c r="FA51" s="19">
        <f>EZ51/3</f>
        <v>0</v>
      </c>
      <c r="FB51" s="14">
        <f t="shared" si="72"/>
        <v>0</v>
      </c>
      <c r="FC51" s="71">
        <f t="shared" si="73"/>
        <v>0</v>
      </c>
      <c r="FE51" s="30" t="s">
        <v>49</v>
      </c>
      <c r="FF51" s="22"/>
      <c r="FG51" s="19"/>
      <c r="FH51" s="19"/>
      <c r="FI51" s="19"/>
      <c r="FJ51" s="19"/>
      <c r="FK51" s="86"/>
      <c r="FL51" s="14">
        <f t="shared" si="74"/>
        <v>0</v>
      </c>
      <c r="FM51" s="71">
        <f t="shared" si="75"/>
        <v>0</v>
      </c>
      <c r="FO51" s="30" t="s">
        <v>49</v>
      </c>
      <c r="FP51" s="22"/>
      <c r="FQ51" s="19"/>
      <c r="FR51" s="19"/>
      <c r="FS51" s="19"/>
      <c r="FT51" s="19"/>
      <c r="FU51" s="19"/>
      <c r="FV51" s="14">
        <f t="shared" si="76"/>
        <v>0</v>
      </c>
      <c r="FW51" s="71">
        <f t="shared" si="81"/>
        <v>0</v>
      </c>
      <c r="FY51" s="87" t="s">
        <v>49</v>
      </c>
      <c r="FZ51" s="89"/>
      <c r="GA51" s="88"/>
      <c r="GB51" s="88"/>
      <c r="GC51" s="88"/>
      <c r="GD51" s="88"/>
      <c r="GE51" s="88"/>
      <c r="GF51" s="14">
        <f t="shared" si="77"/>
        <v>0</v>
      </c>
      <c r="GG51" s="71">
        <f t="shared" si="78"/>
        <v>0</v>
      </c>
      <c r="GI51" s="30" t="s">
        <v>49</v>
      </c>
      <c r="GJ51" s="22"/>
      <c r="GK51" s="19"/>
      <c r="GL51" s="19"/>
      <c r="GM51" s="19"/>
      <c r="GN51" s="19"/>
      <c r="GO51" s="19"/>
      <c r="GP51" s="14">
        <f t="shared" si="79"/>
        <v>0</v>
      </c>
      <c r="GQ51" s="71">
        <f t="shared" si="80"/>
        <v>0</v>
      </c>
    </row>
    <row r="52" spans="1:199" x14ac:dyDescent="0.25">
      <c r="A52" s="46">
        <v>34</v>
      </c>
      <c r="B52" s="31" t="s">
        <v>50</v>
      </c>
      <c r="C52" s="31" t="s">
        <v>51</v>
      </c>
      <c r="D52" s="75">
        <v>28</v>
      </c>
      <c r="E52" s="58" t="s">
        <v>397</v>
      </c>
      <c r="F52" s="58" t="s">
        <v>397</v>
      </c>
      <c r="G52" s="58" t="s">
        <v>397</v>
      </c>
      <c r="H52" s="58" t="b">
        <f>OR(E52="MD",F52="MD",E52="D",F52="D",E52="PD",F52="PD")</f>
        <v>0</v>
      </c>
      <c r="I52" s="58" t="b">
        <f>OR(E52="MD",F52="MD",G52="MD",E52="D",F52="D",G52="D",E52="PD",F52="PD",G52="PD")</f>
        <v>0</v>
      </c>
      <c r="J52" s="58"/>
      <c r="R52" s="14">
        <f t="shared" si="44"/>
        <v>0</v>
      </c>
      <c r="S52" s="71">
        <f t="shared" si="45"/>
        <v>0</v>
      </c>
      <c r="T52" s="71"/>
      <c r="U52" s="28" t="s">
        <v>50</v>
      </c>
      <c r="V52" s="29" t="s">
        <v>51</v>
      </c>
      <c r="W52" s="19"/>
      <c r="X52" s="19">
        <v>1</v>
      </c>
      <c r="Y52" s="19"/>
      <c r="Z52" s="19"/>
      <c r="AA52" s="19"/>
      <c r="AB52" s="14">
        <f t="shared" si="46"/>
        <v>0</v>
      </c>
      <c r="AC52" s="71">
        <f t="shared" si="47"/>
        <v>0</v>
      </c>
      <c r="AD52" s="71"/>
      <c r="AE52" s="28" t="s">
        <v>50</v>
      </c>
      <c r="AF52" s="29" t="s">
        <v>51</v>
      </c>
      <c r="AG52" s="19">
        <v>1</v>
      </c>
      <c r="AH52" s="19">
        <v>1</v>
      </c>
      <c r="AI52" s="19"/>
      <c r="AJ52" s="19">
        <f>SUM(AG52:AI52)</f>
        <v>2</v>
      </c>
      <c r="AK52" s="19">
        <f>AJ52/3</f>
        <v>0.66666666666666663</v>
      </c>
      <c r="AL52" s="14">
        <f t="shared" si="48"/>
        <v>4.5043016080356741E-5</v>
      </c>
      <c r="AM52" s="71">
        <f t="shared" si="49"/>
        <v>-3.3583532254667509E-2</v>
      </c>
      <c r="AN52" s="5"/>
      <c r="AT52"/>
      <c r="AU52"/>
      <c r="AV52" s="14">
        <f t="shared" si="50"/>
        <v>0</v>
      </c>
      <c r="AW52" s="71">
        <f t="shared" si="51"/>
        <v>0</v>
      </c>
      <c r="AX52" s="6"/>
      <c r="AY52" s="6"/>
      <c r="BF52" s="14">
        <f t="shared" si="52"/>
        <v>0</v>
      </c>
      <c r="BG52" s="71">
        <f t="shared" si="53"/>
        <v>0</v>
      </c>
      <c r="BH52" s="6"/>
      <c r="BN52"/>
      <c r="BP52" s="14">
        <f t="shared" si="54"/>
        <v>0</v>
      </c>
      <c r="BQ52" s="71">
        <f t="shared" si="55"/>
        <v>0</v>
      </c>
      <c r="BR52" s="6"/>
      <c r="BX52"/>
      <c r="BZ52" s="14">
        <f t="shared" si="56"/>
        <v>0</v>
      </c>
      <c r="CA52" s="71">
        <f t="shared" si="57"/>
        <v>0</v>
      </c>
      <c r="CB52" s="6"/>
      <c r="CJ52" s="14">
        <f t="shared" si="58"/>
        <v>0</v>
      </c>
      <c r="CK52" s="71">
        <f t="shared" si="59"/>
        <v>0</v>
      </c>
      <c r="CR52"/>
      <c r="CT52" s="14">
        <f t="shared" si="60"/>
        <v>0</v>
      </c>
      <c r="CU52" s="71">
        <f t="shared" si="61"/>
        <v>0</v>
      </c>
      <c r="CV52" s="6"/>
      <c r="CW52" s="28" t="s">
        <v>50</v>
      </c>
      <c r="CX52" s="29" t="s">
        <v>51</v>
      </c>
      <c r="CY52" s="19"/>
      <c r="CZ52" s="19"/>
      <c r="DA52" s="19">
        <v>1</v>
      </c>
      <c r="DB52" s="19">
        <f>SUM(CY52:DA52)</f>
        <v>1</v>
      </c>
      <c r="DC52" s="86">
        <f>DB52/3</f>
        <v>0.33333333333333331</v>
      </c>
      <c r="DD52" s="14">
        <f t="shared" si="62"/>
        <v>1.351643598615917E-5</v>
      </c>
      <c r="DE52" s="71">
        <f t="shared" si="63"/>
        <v>-2.0609566420205873E-2</v>
      </c>
      <c r="DF52" s="6"/>
      <c r="DN52" s="14">
        <f t="shared" si="64"/>
        <v>0</v>
      </c>
      <c r="DO52" s="71">
        <f t="shared" si="65"/>
        <v>0</v>
      </c>
      <c r="DQ52" s="22" t="s">
        <v>468</v>
      </c>
      <c r="DR52" s="22"/>
      <c r="DS52" s="19"/>
      <c r="DT52" s="19">
        <v>4</v>
      </c>
      <c r="DU52" s="19">
        <v>2</v>
      </c>
      <c r="DV52" s="19">
        <f>SUM(DS52:DU52)</f>
        <v>6</v>
      </c>
      <c r="DW52" s="19">
        <f>DV52/3</f>
        <v>2</v>
      </c>
      <c r="DX52" s="14">
        <f t="shared" si="66"/>
        <v>4.0812162024283241E-4</v>
      </c>
      <c r="DY52" s="71">
        <f t="shared" si="67"/>
        <v>-7.8827730698477677E-2</v>
      </c>
      <c r="EH52" s="14">
        <f t="shared" si="68"/>
        <v>0</v>
      </c>
      <c r="EI52" s="71">
        <f t="shared" si="69"/>
        <v>0</v>
      </c>
      <c r="ER52" s="14">
        <f t="shared" si="70"/>
        <v>0</v>
      </c>
      <c r="ES52" s="71">
        <f t="shared" si="71"/>
        <v>0</v>
      </c>
      <c r="FB52" s="14">
        <f t="shared" si="72"/>
        <v>0</v>
      </c>
      <c r="FC52" s="71">
        <f t="shared" si="73"/>
        <v>0</v>
      </c>
      <c r="FL52" s="14">
        <f t="shared" si="74"/>
        <v>0</v>
      </c>
      <c r="FM52" s="71">
        <f t="shared" si="75"/>
        <v>0</v>
      </c>
      <c r="FV52" s="14">
        <f t="shared" si="76"/>
        <v>0</v>
      </c>
      <c r="FW52" s="71">
        <f t="shared" si="81"/>
        <v>0</v>
      </c>
      <c r="FY52" s="89" t="s">
        <v>468</v>
      </c>
      <c r="FZ52" s="89"/>
      <c r="GA52" s="88"/>
      <c r="GB52" s="88"/>
      <c r="GC52" s="88">
        <v>1</v>
      </c>
      <c r="GD52" s="88">
        <f>SUM(GA52:GC52)</f>
        <v>1</v>
      </c>
      <c r="GE52" s="88">
        <f>GD52/3</f>
        <v>0.33333333333333331</v>
      </c>
      <c r="GF52" s="14">
        <f t="shared" si="77"/>
        <v>1.3032881961188079E-5</v>
      </c>
      <c r="GG52" s="71">
        <f t="shared" si="78"/>
        <v>-2.0303312296705196E-2</v>
      </c>
      <c r="GI52" s="22" t="s">
        <v>468</v>
      </c>
      <c r="GJ52" s="22"/>
      <c r="GK52" s="19">
        <v>1</v>
      </c>
      <c r="GL52" s="19"/>
      <c r="GM52" s="19"/>
      <c r="GN52" s="19">
        <f>SUM(GK52:GM52)</f>
        <v>1</v>
      </c>
      <c r="GO52" s="19">
        <f>GN52/3</f>
        <v>0.33333333333333331</v>
      </c>
      <c r="GP52" s="14">
        <f t="shared" si="79"/>
        <v>1.1648359328588569E-5</v>
      </c>
      <c r="GQ52" s="71">
        <f t="shared" si="80"/>
        <v>-1.9386254638283508E-2</v>
      </c>
    </row>
    <row r="53" spans="1:199" x14ac:dyDescent="0.25">
      <c r="A53" s="46">
        <v>35</v>
      </c>
      <c r="B53" s="38" t="s">
        <v>52</v>
      </c>
      <c r="C53" s="38" t="s">
        <v>291</v>
      </c>
      <c r="D53" s="35">
        <v>29</v>
      </c>
      <c r="E53" s="54" t="s">
        <v>394</v>
      </c>
      <c r="F53" s="54" t="s">
        <v>397</v>
      </c>
      <c r="G53" s="54" t="s">
        <v>394</v>
      </c>
      <c r="H53" s="58" t="b">
        <f>OR(E53="MD",F53="MD",E53="D",F53="D",E53="PD",F53="PD")</f>
        <v>1</v>
      </c>
      <c r="I53" s="58" t="b">
        <f>OR(E53="MD",F53="MD",G53="MD",E53="D",F53="D",G53="D",E53="PD",F53="PD",G53="PD")</f>
        <v>1</v>
      </c>
      <c r="J53" s="54"/>
      <c r="R53" s="14">
        <f t="shared" si="44"/>
        <v>0</v>
      </c>
      <c r="S53" s="71">
        <f t="shared" si="45"/>
        <v>0</v>
      </c>
      <c r="T53" s="71"/>
      <c r="U53" s="22" t="s">
        <v>52</v>
      </c>
      <c r="V53" s="22" t="s">
        <v>53</v>
      </c>
      <c r="W53" s="19"/>
      <c r="X53" s="19">
        <v>2</v>
      </c>
      <c r="Y53" s="19">
        <v>2</v>
      </c>
      <c r="Z53" s="19">
        <f>SUM(W53:Y53)</f>
        <v>4</v>
      </c>
      <c r="AA53" s="19">
        <f>Z53/3</f>
        <v>1.3333333333333333</v>
      </c>
      <c r="AB53" s="14">
        <f t="shared" si="46"/>
        <v>1.8017206432142696E-4</v>
      </c>
      <c r="AC53" s="71">
        <f t="shared" si="47"/>
        <v>-5.7863075508530384E-2</v>
      </c>
      <c r="AD53" s="71"/>
      <c r="AE53" s="22" t="s">
        <v>52</v>
      </c>
      <c r="AF53" s="22" t="s">
        <v>53</v>
      </c>
      <c r="AG53" s="19">
        <v>3</v>
      </c>
      <c r="AH53" s="19">
        <v>2</v>
      </c>
      <c r="AI53" s="19">
        <v>4</v>
      </c>
      <c r="AJ53" s="19">
        <f>SUM(AG53:AI53)</f>
        <v>9</v>
      </c>
      <c r="AK53" s="19">
        <f>AJ53/3</f>
        <v>3</v>
      </c>
      <c r="AL53" s="14">
        <f t="shared" si="48"/>
        <v>9.1212107562722411E-4</v>
      </c>
      <c r="AM53" s="71">
        <f t="shared" si="49"/>
        <v>-0.10570073886752573</v>
      </c>
      <c r="AN53" s="5"/>
      <c r="AO53" s="22" t="s">
        <v>52</v>
      </c>
      <c r="AP53" s="22" t="s">
        <v>53</v>
      </c>
      <c r="AQ53" s="19">
        <v>1</v>
      </c>
      <c r="AR53" s="19">
        <v>2</v>
      </c>
      <c r="AS53" s="19">
        <v>2</v>
      </c>
      <c r="AT53" s="19">
        <f>SUM(AQ53:AS53)</f>
        <v>5</v>
      </c>
      <c r="AU53" s="19">
        <f>AT53/3</f>
        <v>1.6666666666666667</v>
      </c>
      <c r="AV53" s="14">
        <f t="shared" si="50"/>
        <v>3.0140817901234572E-4</v>
      </c>
      <c r="AW53" s="71">
        <f t="shared" si="51"/>
        <v>-7.037365568926815E-2</v>
      </c>
      <c r="AX53" s="71"/>
      <c r="AY53" s="22" t="s">
        <v>52</v>
      </c>
      <c r="AZ53" s="22" t="s">
        <v>53</v>
      </c>
      <c r="BA53" s="19">
        <v>3</v>
      </c>
      <c r="BB53" s="19">
        <v>4</v>
      </c>
      <c r="BC53" s="19">
        <v>5</v>
      </c>
      <c r="BD53" s="19">
        <f>SUM(BA53:BC53)</f>
        <v>12</v>
      </c>
      <c r="BE53" s="19">
        <f>BD53/3</f>
        <v>4</v>
      </c>
      <c r="BF53" s="14">
        <f t="shared" si="52"/>
        <v>1.6324864809713297E-3</v>
      </c>
      <c r="BG53" s="71">
        <f t="shared" si="53"/>
        <v>-0.12964951470766464</v>
      </c>
      <c r="BH53" s="6"/>
      <c r="BI53" s="22" t="s">
        <v>52</v>
      </c>
      <c r="BJ53" s="22" t="s">
        <v>53</v>
      </c>
      <c r="BK53" s="19">
        <v>5</v>
      </c>
      <c r="BL53" s="19">
        <v>6</v>
      </c>
      <c r="BM53" s="19">
        <v>5</v>
      </c>
      <c r="BN53" s="19">
        <f>SUM(BK53:BM53)</f>
        <v>16</v>
      </c>
      <c r="BO53" s="19">
        <f>BN53/3</f>
        <v>5.333333333333333</v>
      </c>
      <c r="BP53" s="14">
        <f t="shared" si="54"/>
        <v>2.9416834243033607E-3</v>
      </c>
      <c r="BQ53" s="71">
        <f t="shared" si="55"/>
        <v>-0.15806842761220549</v>
      </c>
      <c r="BR53" s="6"/>
      <c r="BS53" s="22" t="s">
        <v>52</v>
      </c>
      <c r="BT53" s="22" t="s">
        <v>412</v>
      </c>
      <c r="BU53" s="19"/>
      <c r="BV53" s="19">
        <v>2</v>
      </c>
      <c r="BW53" s="19">
        <v>3</v>
      </c>
      <c r="BX53" s="19">
        <f>SUM(BU53:BW53)</f>
        <v>5</v>
      </c>
      <c r="BY53" s="19">
        <f>BX53/3</f>
        <v>1.6666666666666667</v>
      </c>
      <c r="BZ53" s="14">
        <f t="shared" si="56"/>
        <v>2.8341779183530024E-4</v>
      </c>
      <c r="CA53" s="71">
        <f t="shared" si="57"/>
        <v>-6.8759162060077428E-2</v>
      </c>
      <c r="CB53" s="6"/>
      <c r="CC53" s="22" t="s">
        <v>52</v>
      </c>
      <c r="CD53" s="22" t="s">
        <v>53</v>
      </c>
      <c r="CE53" s="19">
        <v>12</v>
      </c>
      <c r="CF53" s="19">
        <v>8</v>
      </c>
      <c r="CG53" s="19">
        <v>19</v>
      </c>
      <c r="CH53" s="86">
        <f>SUM(CE53:CG53)</f>
        <v>39</v>
      </c>
      <c r="CI53" s="86">
        <f>CH53/3</f>
        <v>13</v>
      </c>
      <c r="CJ53" s="14">
        <f t="shared" si="58"/>
        <v>1.8465684905729095E-2</v>
      </c>
      <c r="CK53" s="71">
        <f t="shared" si="59"/>
        <v>-0.27122265580337634</v>
      </c>
      <c r="CM53" s="22" t="s">
        <v>52</v>
      </c>
      <c r="CN53" s="22" t="s">
        <v>53</v>
      </c>
      <c r="CO53" s="19"/>
      <c r="CP53" s="19">
        <v>5</v>
      </c>
      <c r="CQ53" s="19">
        <v>3</v>
      </c>
      <c r="CR53" s="86">
        <f>SUM(CO53:CQ53)</f>
        <v>8</v>
      </c>
      <c r="CS53" s="86">
        <f>CR53/3</f>
        <v>2.6666666666666665</v>
      </c>
      <c r="CT53" s="14">
        <f t="shared" si="60"/>
        <v>8.9106705279572282E-4</v>
      </c>
      <c r="CU53" s="71">
        <f t="shared" si="61"/>
        <v>-0.1048222519054036</v>
      </c>
      <c r="CV53" s="6"/>
      <c r="CW53" s="22" t="s">
        <v>52</v>
      </c>
      <c r="CX53" s="22" t="s">
        <v>53</v>
      </c>
      <c r="CY53" s="19">
        <v>3</v>
      </c>
      <c r="CZ53" s="19">
        <v>3</v>
      </c>
      <c r="DA53" s="19">
        <v>3</v>
      </c>
      <c r="DB53" s="19">
        <f>SUM(CY53:DA53)</f>
        <v>9</v>
      </c>
      <c r="DC53" s="86">
        <f>DB53/3</f>
        <v>3</v>
      </c>
      <c r="DD53" s="14">
        <f t="shared" si="62"/>
        <v>1.0948313148788928E-3</v>
      </c>
      <c r="DE53" s="71">
        <f t="shared" si="63"/>
        <v>-0.11278381397293383</v>
      </c>
      <c r="DF53" s="6"/>
      <c r="DN53" s="14">
        <f t="shared" si="64"/>
        <v>0</v>
      </c>
      <c r="DO53" s="71">
        <f t="shared" si="65"/>
        <v>0</v>
      </c>
      <c r="DQ53" s="22" t="s">
        <v>52</v>
      </c>
      <c r="DR53" s="22" t="s">
        <v>53</v>
      </c>
      <c r="DS53" s="19">
        <v>11</v>
      </c>
      <c r="DT53" s="19">
        <v>7</v>
      </c>
      <c r="DU53" s="19">
        <v>8</v>
      </c>
      <c r="DV53" s="19">
        <f>SUM(DS53:DU53)</f>
        <v>26</v>
      </c>
      <c r="DW53" s="19">
        <f>DV53/3</f>
        <v>8.6666666666666661</v>
      </c>
      <c r="DX53" s="14">
        <f t="shared" si="66"/>
        <v>7.6636170912265196E-3</v>
      </c>
      <c r="DY53" s="71">
        <f t="shared" si="67"/>
        <v>-0.21322062498421435</v>
      </c>
      <c r="EA53" s="22" t="s">
        <v>52</v>
      </c>
      <c r="EB53" s="22" t="s">
        <v>412</v>
      </c>
      <c r="EC53" s="19">
        <v>2</v>
      </c>
      <c r="ED53" s="19">
        <v>2</v>
      </c>
      <c r="EE53" s="19">
        <v>6</v>
      </c>
      <c r="EF53" s="86">
        <f>SUM(EC53:EE53)</f>
        <v>10</v>
      </c>
      <c r="EG53" s="86">
        <f>EF53/3</f>
        <v>3.3333333333333335</v>
      </c>
      <c r="EH53" s="14">
        <f t="shared" si="68"/>
        <v>1.4567915622632716E-3</v>
      </c>
      <c r="EI53" s="71">
        <f t="shared" si="69"/>
        <v>-0.1246473057544676</v>
      </c>
      <c r="EK53" s="22" t="s">
        <v>52</v>
      </c>
      <c r="EL53" s="22" t="s">
        <v>412</v>
      </c>
      <c r="EM53" s="19">
        <v>11</v>
      </c>
      <c r="EN53" s="19">
        <v>7</v>
      </c>
      <c r="EO53" s="19">
        <v>9</v>
      </c>
      <c r="EP53" s="19">
        <f>SUM(EM53:EO53)</f>
        <v>27</v>
      </c>
      <c r="EQ53" s="86">
        <f>EP53/3</f>
        <v>9</v>
      </c>
      <c r="ER53" s="14">
        <f t="shared" si="70"/>
        <v>8.0999999999999996E-3</v>
      </c>
      <c r="ES53" s="71">
        <f t="shared" si="71"/>
        <v>-0.21671510477866848</v>
      </c>
      <c r="EU53" s="22" t="s">
        <v>52</v>
      </c>
      <c r="EV53" s="22" t="s">
        <v>53</v>
      </c>
      <c r="EW53" s="19">
        <v>8</v>
      </c>
      <c r="EX53" s="19">
        <v>12</v>
      </c>
      <c r="EY53" s="19">
        <v>1</v>
      </c>
      <c r="EZ53" s="19">
        <f>SUM(EW53:EY53)</f>
        <v>21</v>
      </c>
      <c r="FA53" s="19">
        <f>EZ53/3</f>
        <v>7</v>
      </c>
      <c r="FB53" s="14">
        <f t="shared" si="72"/>
        <v>5.4293628808864255E-3</v>
      </c>
      <c r="FC53" s="71">
        <f t="shared" si="73"/>
        <v>-0.19216597050333256</v>
      </c>
      <c r="FE53" s="22" t="s">
        <v>52</v>
      </c>
      <c r="FF53" s="22" t="s">
        <v>53</v>
      </c>
      <c r="FG53" s="19">
        <v>12</v>
      </c>
      <c r="FH53" s="19">
        <v>7</v>
      </c>
      <c r="FI53" s="19">
        <v>17</v>
      </c>
      <c r="FJ53" s="19">
        <f>SUM(FG53:FI53)</f>
        <v>36</v>
      </c>
      <c r="FK53" s="86">
        <f>FJ53/3</f>
        <v>12</v>
      </c>
      <c r="FL53" s="14">
        <f t="shared" si="74"/>
        <v>1.6068240428486411E-2</v>
      </c>
      <c r="FM53" s="71">
        <f t="shared" si="75"/>
        <v>-0.26181827742740654</v>
      </c>
      <c r="FO53" s="22" t="s">
        <v>52</v>
      </c>
      <c r="FP53" s="22" t="s">
        <v>53</v>
      </c>
      <c r="FQ53" s="19">
        <v>4</v>
      </c>
      <c r="FR53" s="19">
        <v>7</v>
      </c>
      <c r="FS53" s="19">
        <v>11</v>
      </c>
      <c r="FT53" s="19">
        <f>SUM(FQ53:FS53)</f>
        <v>22</v>
      </c>
      <c r="FU53" s="19">
        <f>FT53/3</f>
        <v>7.333333333333333</v>
      </c>
      <c r="FV53" s="14">
        <f t="shared" si="76"/>
        <v>6.0007934933544926E-3</v>
      </c>
      <c r="FW53" s="71">
        <f t="shared" si="81"/>
        <v>-0.19814964530163232</v>
      </c>
      <c r="FY53" s="89" t="s">
        <v>52</v>
      </c>
      <c r="FZ53" s="89" t="s">
        <v>53</v>
      </c>
      <c r="GA53" s="88">
        <v>7</v>
      </c>
      <c r="GB53" s="88">
        <v>7</v>
      </c>
      <c r="GC53" s="88">
        <v>3</v>
      </c>
      <c r="GD53" s="88">
        <f>SUM(GA53:GC53)</f>
        <v>17</v>
      </c>
      <c r="GE53" s="88">
        <f>GD53/3</f>
        <v>5.666666666666667</v>
      </c>
      <c r="GF53" s="14">
        <f t="shared" si="77"/>
        <v>3.7665028867833543E-3</v>
      </c>
      <c r="GG53" s="71">
        <f t="shared" si="78"/>
        <v>-0.17127678973367899</v>
      </c>
      <c r="GI53" s="22" t="s">
        <v>52</v>
      </c>
      <c r="GJ53" s="22" t="s">
        <v>53</v>
      </c>
      <c r="GK53" s="19">
        <v>5</v>
      </c>
      <c r="GL53" s="19">
        <v>12</v>
      </c>
      <c r="GM53" s="19">
        <v>10</v>
      </c>
      <c r="GN53" s="19">
        <f>SUM(GK53:GM53)</f>
        <v>27</v>
      </c>
      <c r="GO53" s="19">
        <f>GN53/3</f>
        <v>9</v>
      </c>
      <c r="GP53" s="14">
        <f t="shared" si="79"/>
        <v>8.491653950541066E-3</v>
      </c>
      <c r="GQ53" s="71">
        <f t="shared" si="80"/>
        <v>-0.21971694560185639</v>
      </c>
    </row>
    <row r="54" spans="1:199" x14ac:dyDescent="0.25">
      <c r="A54" s="46"/>
      <c r="B54" s="50" t="s">
        <v>54</v>
      </c>
      <c r="C54" s="38"/>
      <c r="D54" s="172"/>
      <c r="E54" s="54"/>
      <c r="F54" s="54"/>
      <c r="G54" s="54"/>
      <c r="H54" s="58"/>
      <c r="I54" s="58"/>
      <c r="J54" s="195"/>
      <c r="K54" s="30" t="s">
        <v>54</v>
      </c>
      <c r="L54" s="22"/>
      <c r="M54" s="19"/>
      <c r="N54" s="19"/>
      <c r="O54" s="19"/>
      <c r="P54" s="21"/>
      <c r="Q54" s="21"/>
      <c r="R54" s="14">
        <f t="shared" si="44"/>
        <v>0</v>
      </c>
      <c r="S54" s="71">
        <f t="shared" si="45"/>
        <v>0</v>
      </c>
      <c r="T54" s="71"/>
      <c r="U54" s="30" t="s">
        <v>54</v>
      </c>
      <c r="V54" s="22"/>
      <c r="W54" s="19"/>
      <c r="X54" s="19"/>
      <c r="Y54" s="19"/>
      <c r="Z54" s="19"/>
      <c r="AA54" s="19"/>
      <c r="AB54" s="14">
        <f t="shared" si="46"/>
        <v>0</v>
      </c>
      <c r="AC54" s="71">
        <f t="shared" si="47"/>
        <v>0</v>
      </c>
      <c r="AD54" s="71"/>
      <c r="AE54" s="30" t="s">
        <v>54</v>
      </c>
      <c r="AF54" s="22"/>
      <c r="AG54" s="19"/>
      <c r="AH54" s="19"/>
      <c r="AI54" s="19"/>
      <c r="AJ54" s="19"/>
      <c r="AK54" s="19"/>
      <c r="AL54" s="14">
        <f t="shared" si="48"/>
        <v>0</v>
      </c>
      <c r="AM54" s="71">
        <f t="shared" si="49"/>
        <v>0</v>
      </c>
      <c r="AN54" s="5"/>
      <c r="AO54" s="30" t="s">
        <v>54</v>
      </c>
      <c r="AP54" s="22"/>
      <c r="AQ54" s="19"/>
      <c r="AR54" s="19"/>
      <c r="AS54" s="19"/>
      <c r="AT54" s="19">
        <f>SUM(AQ54:AS54)</f>
        <v>0</v>
      </c>
      <c r="AU54" s="19">
        <f>AT54/3</f>
        <v>0</v>
      </c>
      <c r="AV54" s="14">
        <f t="shared" si="50"/>
        <v>0</v>
      </c>
      <c r="AW54" s="71">
        <f t="shared" si="51"/>
        <v>0</v>
      </c>
      <c r="AX54" s="71"/>
      <c r="AY54" s="30" t="s">
        <v>54</v>
      </c>
      <c r="AZ54" s="22"/>
      <c r="BA54" s="19"/>
      <c r="BB54" s="19"/>
      <c r="BC54" s="19"/>
      <c r="BD54" s="19"/>
      <c r="BE54" s="19"/>
      <c r="BF54" s="14">
        <f t="shared" si="52"/>
        <v>0</v>
      </c>
      <c r="BG54" s="71">
        <f t="shared" si="53"/>
        <v>0</v>
      </c>
      <c r="BH54" s="6"/>
      <c r="BI54" s="30" t="s">
        <v>54</v>
      </c>
      <c r="BJ54" s="22"/>
      <c r="BK54" s="19"/>
      <c r="BL54" s="19"/>
      <c r="BM54" s="19"/>
      <c r="BN54" s="19"/>
      <c r="BO54" s="19"/>
      <c r="BP54" s="14">
        <f t="shared" si="54"/>
        <v>0</v>
      </c>
      <c r="BQ54" s="71">
        <f t="shared" si="55"/>
        <v>0</v>
      </c>
      <c r="BR54" s="6"/>
      <c r="BS54" s="30" t="s">
        <v>54</v>
      </c>
      <c r="BT54" s="22"/>
      <c r="BU54" s="19"/>
      <c r="BV54" s="19"/>
      <c r="BW54" s="19"/>
      <c r="BX54" s="19"/>
      <c r="BY54" s="19"/>
      <c r="BZ54" s="14">
        <f t="shared" si="56"/>
        <v>0</v>
      </c>
      <c r="CA54" s="71">
        <f t="shared" si="57"/>
        <v>0</v>
      </c>
      <c r="CB54" s="6"/>
      <c r="CC54" s="30" t="s">
        <v>54</v>
      </c>
      <c r="CD54" s="22"/>
      <c r="CE54" s="19"/>
      <c r="CF54" s="19"/>
      <c r="CG54" s="19"/>
      <c r="CH54" s="86"/>
      <c r="CI54" s="86"/>
      <c r="CJ54" s="14">
        <f t="shared" si="58"/>
        <v>0</v>
      </c>
      <c r="CK54" s="71">
        <f t="shared" si="59"/>
        <v>0</v>
      </c>
      <c r="CM54" s="30" t="s">
        <v>54</v>
      </c>
      <c r="CN54" s="22"/>
      <c r="CO54" s="19"/>
      <c r="CP54" s="19"/>
      <c r="CQ54" s="19"/>
      <c r="CR54" s="86"/>
      <c r="CS54" s="86"/>
      <c r="CT54" s="14">
        <f t="shared" si="60"/>
        <v>0</v>
      </c>
      <c r="CU54" s="71">
        <f t="shared" si="61"/>
        <v>0</v>
      </c>
      <c r="CV54" s="6"/>
      <c r="CW54" s="30" t="s">
        <v>54</v>
      </c>
      <c r="CX54" s="22"/>
      <c r="CY54" s="19"/>
      <c r="CZ54" s="19"/>
      <c r="DA54" s="19"/>
      <c r="DB54" s="19"/>
      <c r="DC54" s="86"/>
      <c r="DD54" s="14">
        <f t="shared" si="62"/>
        <v>0</v>
      </c>
      <c r="DE54" s="71">
        <f t="shared" si="63"/>
        <v>0</v>
      </c>
      <c r="DF54" s="6"/>
      <c r="DG54" s="30" t="s">
        <v>54</v>
      </c>
      <c r="DH54" s="22"/>
      <c r="DI54" s="19"/>
      <c r="DJ54" s="19"/>
      <c r="DK54" s="19"/>
      <c r="DL54" s="86">
        <f>SUM(DI54:DK54)</f>
        <v>0</v>
      </c>
      <c r="DM54" s="86">
        <f>DL54/3</f>
        <v>0</v>
      </c>
      <c r="DN54" s="14">
        <f t="shared" si="64"/>
        <v>0</v>
      </c>
      <c r="DO54" s="71">
        <f t="shared" si="65"/>
        <v>0</v>
      </c>
      <c r="DQ54" s="30" t="s">
        <v>54</v>
      </c>
      <c r="DR54" s="22"/>
      <c r="DS54" s="19"/>
      <c r="DT54" s="19"/>
      <c r="DU54" s="19"/>
      <c r="DV54" s="19"/>
      <c r="DW54" s="19"/>
      <c r="DX54" s="14">
        <f t="shared" si="66"/>
        <v>0</v>
      </c>
      <c r="DY54" s="71">
        <f t="shared" si="67"/>
        <v>0</v>
      </c>
      <c r="EA54" s="30" t="s">
        <v>54</v>
      </c>
      <c r="EB54" s="22"/>
      <c r="EC54" s="19"/>
      <c r="ED54" s="19"/>
      <c r="EE54" s="19"/>
      <c r="EF54" s="86"/>
      <c r="EG54" s="86"/>
      <c r="EH54" s="14">
        <f t="shared" si="68"/>
        <v>0</v>
      </c>
      <c r="EI54" s="71">
        <f t="shared" si="69"/>
        <v>0</v>
      </c>
      <c r="EK54" s="30" t="s">
        <v>54</v>
      </c>
      <c r="EL54" s="22"/>
      <c r="EM54" s="19"/>
      <c r="EN54" s="19"/>
      <c r="EO54" s="19"/>
      <c r="EP54" s="19"/>
      <c r="EQ54" s="86"/>
      <c r="ER54" s="14">
        <f t="shared" si="70"/>
        <v>0</v>
      </c>
      <c r="ES54" s="71">
        <f t="shared" si="71"/>
        <v>0</v>
      </c>
      <c r="EU54" s="30" t="s">
        <v>54</v>
      </c>
      <c r="EV54" s="22"/>
      <c r="EW54" s="19"/>
      <c r="EX54" s="19"/>
      <c r="EY54" s="19"/>
      <c r="EZ54" s="19">
        <f>SUM(EW54:EY54)</f>
        <v>0</v>
      </c>
      <c r="FA54" s="19">
        <f>EZ54/3</f>
        <v>0</v>
      </c>
      <c r="FB54" s="14">
        <f t="shared" si="72"/>
        <v>0</v>
      </c>
      <c r="FC54" s="71">
        <f t="shared" si="73"/>
        <v>0</v>
      </c>
      <c r="FE54" s="30" t="s">
        <v>54</v>
      </c>
      <c r="FF54" s="22"/>
      <c r="FG54" s="19"/>
      <c r="FH54" s="19"/>
      <c r="FI54" s="19"/>
      <c r="FJ54" s="19"/>
      <c r="FK54" s="86"/>
      <c r="FL54" s="14">
        <f t="shared" si="74"/>
        <v>0</v>
      </c>
      <c r="FM54" s="71">
        <f t="shared" si="75"/>
        <v>0</v>
      </c>
      <c r="FO54" s="30" t="s">
        <v>54</v>
      </c>
      <c r="FP54" s="22"/>
      <c r="FQ54" s="19"/>
      <c r="FR54" s="19"/>
      <c r="FS54" s="19"/>
      <c r="FT54" s="19"/>
      <c r="FU54" s="19"/>
      <c r="FV54" s="14">
        <f t="shared" si="76"/>
        <v>0</v>
      </c>
      <c r="FW54" s="71">
        <f t="shared" si="81"/>
        <v>0</v>
      </c>
      <c r="FY54" s="87" t="s">
        <v>54</v>
      </c>
      <c r="FZ54" s="89"/>
      <c r="GA54" s="88"/>
      <c r="GB54" s="88"/>
      <c r="GC54" s="88"/>
      <c r="GD54" s="88"/>
      <c r="GE54" s="88"/>
      <c r="GF54" s="14">
        <f t="shared" si="77"/>
        <v>0</v>
      </c>
      <c r="GG54" s="71">
        <f t="shared" si="78"/>
        <v>0</v>
      </c>
      <c r="GI54" s="30" t="s">
        <v>54</v>
      </c>
      <c r="GJ54" s="22"/>
      <c r="GK54" s="19"/>
      <c r="GL54" s="19"/>
      <c r="GM54" s="19"/>
      <c r="GN54" s="19"/>
      <c r="GO54" s="19"/>
      <c r="GP54" s="14">
        <f t="shared" si="79"/>
        <v>0</v>
      </c>
      <c r="GQ54" s="71">
        <f t="shared" si="80"/>
        <v>0</v>
      </c>
    </row>
    <row r="55" spans="1:199" x14ac:dyDescent="0.25">
      <c r="A55" s="46">
        <v>36</v>
      </c>
      <c r="B55" s="38" t="s">
        <v>55</v>
      </c>
      <c r="C55" s="38" t="s">
        <v>56</v>
      </c>
      <c r="D55" s="35">
        <v>30</v>
      </c>
      <c r="E55" s="54" t="s">
        <v>397</v>
      </c>
      <c r="F55" s="54" t="s">
        <v>397</v>
      </c>
      <c r="G55" s="54" t="s">
        <v>394</v>
      </c>
      <c r="H55" s="58" t="b">
        <f t="shared" ref="H55:H86" si="84">OR(E55="MD",F55="MD",E55="D",F55="D",E55="PD",F55="PD")</f>
        <v>0</v>
      </c>
      <c r="I55" s="58" t="b">
        <f t="shared" ref="I55:I86" si="85">OR(E55="MD",F55="MD",G55="MD",E55="D",F55="D",G55="D",E55="PD",F55="PD",G55="PD")</f>
        <v>1</v>
      </c>
      <c r="J55" s="195"/>
      <c r="K55" s="22" t="s">
        <v>55</v>
      </c>
      <c r="L55" s="22" t="s">
        <v>56</v>
      </c>
      <c r="M55" s="19">
        <v>20</v>
      </c>
      <c r="N55" s="19">
        <v>22</v>
      </c>
      <c r="O55" s="19">
        <v>13</v>
      </c>
      <c r="P55" s="21">
        <f>SUM(M55:O55)</f>
        <v>55</v>
      </c>
      <c r="Q55" s="21">
        <f>P55/3</f>
        <v>18.333333333333332</v>
      </c>
      <c r="R55" s="14">
        <f t="shared" si="44"/>
        <v>4.8789535652650762E-2</v>
      </c>
      <c r="S55" s="71">
        <f t="shared" si="45"/>
        <v>-0.33356057878623702</v>
      </c>
      <c r="T55" s="35"/>
      <c r="AB55" s="14">
        <f t="shared" si="46"/>
        <v>0</v>
      </c>
      <c r="AC55" s="71">
        <f t="shared" si="47"/>
        <v>0</v>
      </c>
      <c r="AD55" s="6"/>
      <c r="AE55" s="22" t="s">
        <v>55</v>
      </c>
      <c r="AF55" s="22" t="s">
        <v>56</v>
      </c>
      <c r="AG55" s="19"/>
      <c r="AH55" s="19">
        <v>3</v>
      </c>
      <c r="AI55" s="19">
        <v>5</v>
      </c>
      <c r="AJ55" s="19">
        <f>SUM(AG55:AI55)</f>
        <v>8</v>
      </c>
      <c r="AK55" s="19">
        <f>AJ55/3</f>
        <v>2.6666666666666665</v>
      </c>
      <c r="AL55" s="14">
        <f t="shared" si="48"/>
        <v>7.2068825728570786E-4</v>
      </c>
      <c r="AM55" s="71">
        <f t="shared" si="49"/>
        <v>-9.7118173015451503E-2</v>
      </c>
      <c r="AN55" s="5"/>
      <c r="AO55" s="22" t="s">
        <v>55</v>
      </c>
      <c r="AP55" s="22" t="s">
        <v>56</v>
      </c>
      <c r="AQ55" s="19">
        <v>6</v>
      </c>
      <c r="AR55" s="19">
        <v>7</v>
      </c>
      <c r="AS55" s="19">
        <v>9</v>
      </c>
      <c r="AT55" s="19">
        <f>SUM(AQ55:AS55)</f>
        <v>22</v>
      </c>
      <c r="AU55" s="19">
        <f>AT55/3</f>
        <v>7.333333333333333</v>
      </c>
      <c r="AV55" s="14">
        <f t="shared" si="50"/>
        <v>5.8352623456790131E-3</v>
      </c>
      <c r="AW55" s="71">
        <f t="shared" si="51"/>
        <v>-0.19646596037884675</v>
      </c>
      <c r="AX55" s="71"/>
      <c r="AY55" s="6"/>
      <c r="BF55" s="14">
        <f t="shared" si="52"/>
        <v>0</v>
      </c>
      <c r="BG55" s="71">
        <f t="shared" si="53"/>
        <v>0</v>
      </c>
      <c r="BH55" s="6"/>
      <c r="BI55" s="22" t="s">
        <v>55</v>
      </c>
      <c r="BJ55" s="22" t="s">
        <v>56</v>
      </c>
      <c r="BK55" s="19">
        <v>4</v>
      </c>
      <c r="BL55" s="19"/>
      <c r="BM55" s="19">
        <v>3</v>
      </c>
      <c r="BN55" s="19">
        <f>SUM(BK55:BM55)</f>
        <v>7</v>
      </c>
      <c r="BO55" s="19">
        <f>BN55/3</f>
        <v>2.3333333333333335</v>
      </c>
      <c r="BP55" s="14">
        <f t="shared" si="54"/>
        <v>5.6305659293306521E-4</v>
      </c>
      <c r="BQ55" s="71">
        <f t="shared" si="55"/>
        <v>-8.8771038816920486E-2</v>
      </c>
      <c r="BR55" s="6"/>
      <c r="BX55"/>
      <c r="BZ55" s="14">
        <f t="shared" si="56"/>
        <v>0</v>
      </c>
      <c r="CA55" s="71">
        <f t="shared" si="57"/>
        <v>0</v>
      </c>
      <c r="CB55" s="6"/>
      <c r="CJ55" s="14">
        <f t="shared" si="58"/>
        <v>0</v>
      </c>
      <c r="CK55" s="71">
        <f t="shared" si="59"/>
        <v>0</v>
      </c>
      <c r="CR55"/>
      <c r="CT55" s="14">
        <f t="shared" si="60"/>
        <v>0</v>
      </c>
      <c r="CU55" s="71">
        <f t="shared" si="61"/>
        <v>0</v>
      </c>
      <c r="CV55" s="6"/>
      <c r="DB55"/>
      <c r="DD55" s="14">
        <f t="shared" si="62"/>
        <v>0</v>
      </c>
      <c r="DE55" s="71">
        <f t="shared" si="63"/>
        <v>0</v>
      </c>
      <c r="DF55" s="6"/>
      <c r="DN55" s="14">
        <f t="shared" si="64"/>
        <v>0</v>
      </c>
      <c r="DO55" s="71">
        <f t="shared" si="65"/>
        <v>0</v>
      </c>
      <c r="DX55" s="14">
        <f t="shared" si="66"/>
        <v>0</v>
      </c>
      <c r="DY55" s="71">
        <f t="shared" si="67"/>
        <v>0</v>
      </c>
      <c r="EA55" s="22" t="s">
        <v>55</v>
      </c>
      <c r="EB55" s="22" t="s">
        <v>56</v>
      </c>
      <c r="EC55" s="19">
        <v>1</v>
      </c>
      <c r="ED55" s="19"/>
      <c r="EE55" s="19">
        <v>2</v>
      </c>
      <c r="EF55" s="86">
        <f>SUM(EC55:EE55)</f>
        <v>3</v>
      </c>
      <c r="EG55" s="86">
        <f>EF55/3</f>
        <v>1</v>
      </c>
      <c r="EH55" s="14">
        <f t="shared" si="68"/>
        <v>1.3111124060369441E-4</v>
      </c>
      <c r="EI55" s="71">
        <f t="shared" si="69"/>
        <v>-5.1180139867476958E-2</v>
      </c>
      <c r="EK55" s="22" t="s">
        <v>55</v>
      </c>
      <c r="EL55" s="22" t="s">
        <v>56</v>
      </c>
      <c r="EM55" s="19">
        <v>10</v>
      </c>
      <c r="EN55" s="19">
        <v>11</v>
      </c>
      <c r="EO55" s="19">
        <v>8</v>
      </c>
      <c r="EP55" s="19">
        <f>SUM(EM55:EO55)</f>
        <v>29</v>
      </c>
      <c r="EQ55" s="86">
        <f>EP55/3</f>
        <v>9.6666666666666661</v>
      </c>
      <c r="ER55" s="14">
        <f t="shared" si="70"/>
        <v>9.3444444444444434E-3</v>
      </c>
      <c r="ES55" s="71">
        <f t="shared" si="71"/>
        <v>-0.22586037565140696</v>
      </c>
      <c r="FB55" s="14">
        <f t="shared" si="72"/>
        <v>0</v>
      </c>
      <c r="FC55" s="71">
        <f t="shared" si="73"/>
        <v>0</v>
      </c>
      <c r="FE55" s="22" t="s">
        <v>55</v>
      </c>
      <c r="FF55" s="22" t="s">
        <v>56</v>
      </c>
      <c r="FG55" s="19"/>
      <c r="FH55" s="19"/>
      <c r="FI55" s="19">
        <v>3</v>
      </c>
      <c r="FJ55" s="19">
        <f>SUM(FG55:FI55)</f>
        <v>3</v>
      </c>
      <c r="FK55" s="86">
        <f>FJ55/3</f>
        <v>1</v>
      </c>
      <c r="FL55" s="14">
        <f t="shared" si="74"/>
        <v>1.1158500297560007E-4</v>
      </c>
      <c r="FM55" s="71">
        <f t="shared" si="75"/>
        <v>-4.8067203691828479E-2</v>
      </c>
      <c r="FO55" s="22" t="s">
        <v>55</v>
      </c>
      <c r="FP55" s="22" t="s">
        <v>56</v>
      </c>
      <c r="FQ55" s="19">
        <v>3</v>
      </c>
      <c r="FR55" s="19">
        <v>22</v>
      </c>
      <c r="FS55" s="19">
        <v>8</v>
      </c>
      <c r="FT55" s="19">
        <f>SUM(FQ55:FS55)</f>
        <v>33</v>
      </c>
      <c r="FU55" s="19">
        <f>FT55/3</f>
        <v>11</v>
      </c>
      <c r="FV55" s="14">
        <f t="shared" si="76"/>
        <v>1.3501785360047609E-2</v>
      </c>
      <c r="FW55" s="71">
        <f t="shared" si="81"/>
        <v>-0.25011056454551395</v>
      </c>
      <c r="FY55" s="89" t="s">
        <v>55</v>
      </c>
      <c r="FZ55" s="89" t="s">
        <v>56</v>
      </c>
      <c r="GA55" s="88">
        <v>4</v>
      </c>
      <c r="GB55" s="88"/>
      <c r="GC55" s="88">
        <v>4</v>
      </c>
      <c r="GD55" s="88">
        <f>SUM(GA55:GC55)</f>
        <v>8</v>
      </c>
      <c r="GE55" s="88">
        <f>GD55/3</f>
        <v>2.6666666666666665</v>
      </c>
      <c r="GF55" s="14">
        <f t="shared" si="77"/>
        <v>8.3410444551603705E-4</v>
      </c>
      <c r="GG55" s="71">
        <f t="shared" si="78"/>
        <v>-0.10237042496772571</v>
      </c>
      <c r="GP55" s="14">
        <f t="shared" si="79"/>
        <v>0</v>
      </c>
      <c r="GQ55" s="71">
        <f t="shared" si="80"/>
        <v>0</v>
      </c>
    </row>
    <row r="56" spans="1:199" x14ac:dyDescent="0.25">
      <c r="A56" s="46">
        <v>37</v>
      </c>
      <c r="B56" s="38" t="s">
        <v>292</v>
      </c>
      <c r="C56" s="38" t="s">
        <v>293</v>
      </c>
      <c r="D56" s="172">
        <v>32</v>
      </c>
      <c r="E56" s="54" t="s">
        <v>394</v>
      </c>
      <c r="F56" s="54" t="s">
        <v>394</v>
      </c>
      <c r="G56" s="54" t="s">
        <v>394</v>
      </c>
      <c r="H56" s="58" t="b">
        <f t="shared" si="84"/>
        <v>1</v>
      </c>
      <c r="I56" s="58" t="b">
        <f t="shared" si="85"/>
        <v>1</v>
      </c>
      <c r="J56" s="54"/>
      <c r="R56" s="14">
        <f t="shared" si="44"/>
        <v>0</v>
      </c>
      <c r="S56" s="71">
        <f t="shared" si="45"/>
        <v>0</v>
      </c>
      <c r="T56" s="35"/>
      <c r="AB56" s="14">
        <f t="shared" si="46"/>
        <v>0</v>
      </c>
      <c r="AC56" s="71">
        <f t="shared" si="47"/>
        <v>0</v>
      </c>
      <c r="AD56" s="6"/>
      <c r="AE56" s="18" t="s">
        <v>57</v>
      </c>
      <c r="AF56" s="22" t="s">
        <v>58</v>
      </c>
      <c r="AG56" s="19"/>
      <c r="AH56" s="19">
        <v>3</v>
      </c>
      <c r="AI56" s="19">
        <v>3</v>
      </c>
      <c r="AJ56" s="19">
        <f>SUM(AG56:AI56)</f>
        <v>6</v>
      </c>
      <c r="AK56" s="19">
        <f>AJ56/3</f>
        <v>2</v>
      </c>
      <c r="AL56" s="14">
        <f t="shared" si="48"/>
        <v>4.0538714472321063E-4</v>
      </c>
      <c r="AM56" s="71">
        <f t="shared" si="49"/>
        <v>-7.8630886253906365E-2</v>
      </c>
      <c r="AN56" s="5"/>
      <c r="AT56"/>
      <c r="AU56"/>
      <c r="AV56" s="14">
        <f t="shared" si="50"/>
        <v>0</v>
      </c>
      <c r="AW56" s="71">
        <f t="shared" si="51"/>
        <v>0</v>
      </c>
      <c r="AX56" s="6"/>
      <c r="AY56" s="6"/>
      <c r="BF56" s="14">
        <f t="shared" si="52"/>
        <v>0</v>
      </c>
      <c r="BG56" s="71">
        <f t="shared" si="53"/>
        <v>0</v>
      </c>
      <c r="BH56" s="6"/>
      <c r="BN56"/>
      <c r="BP56" s="14">
        <f t="shared" si="54"/>
        <v>0</v>
      </c>
      <c r="BQ56" s="71">
        <f t="shared" si="55"/>
        <v>0</v>
      </c>
      <c r="BR56" s="6"/>
      <c r="BX56"/>
      <c r="BZ56" s="14">
        <f t="shared" si="56"/>
        <v>0</v>
      </c>
      <c r="CA56" s="71">
        <f t="shared" si="57"/>
        <v>0</v>
      </c>
      <c r="CB56" s="6"/>
      <c r="CJ56" s="14">
        <f t="shared" si="58"/>
        <v>0</v>
      </c>
      <c r="CK56" s="71">
        <f t="shared" si="59"/>
        <v>0</v>
      </c>
      <c r="CR56"/>
      <c r="CT56" s="14">
        <f t="shared" si="60"/>
        <v>0</v>
      </c>
      <c r="CU56" s="71">
        <f t="shared" si="61"/>
        <v>0</v>
      </c>
      <c r="CV56" s="6"/>
      <c r="DB56"/>
      <c r="DD56" s="14">
        <f t="shared" si="62"/>
        <v>0</v>
      </c>
      <c r="DE56" s="71">
        <f t="shared" si="63"/>
        <v>0</v>
      </c>
      <c r="DF56" s="6"/>
      <c r="DN56" s="14">
        <f t="shared" si="64"/>
        <v>0</v>
      </c>
      <c r="DO56" s="71">
        <f t="shared" si="65"/>
        <v>0</v>
      </c>
      <c r="DX56" s="14">
        <f t="shared" si="66"/>
        <v>0</v>
      </c>
      <c r="DY56" s="71">
        <f t="shared" si="67"/>
        <v>0</v>
      </c>
      <c r="EH56" s="14">
        <f t="shared" si="68"/>
        <v>0</v>
      </c>
      <c r="EI56" s="71">
        <f t="shared" si="69"/>
        <v>0</v>
      </c>
      <c r="ER56" s="14">
        <f t="shared" si="70"/>
        <v>0</v>
      </c>
      <c r="ES56" s="71">
        <f t="shared" si="71"/>
        <v>0</v>
      </c>
      <c r="FB56" s="14">
        <f t="shared" si="72"/>
        <v>0</v>
      </c>
      <c r="FC56" s="71">
        <f t="shared" si="73"/>
        <v>0</v>
      </c>
      <c r="FL56" s="14">
        <f t="shared" si="74"/>
        <v>0</v>
      </c>
      <c r="FM56" s="71">
        <f t="shared" si="75"/>
        <v>0</v>
      </c>
      <c r="FV56" s="14">
        <f t="shared" si="76"/>
        <v>0</v>
      </c>
      <c r="FW56" s="71">
        <f t="shared" si="81"/>
        <v>0</v>
      </c>
      <c r="GF56" s="14">
        <f t="shared" si="77"/>
        <v>0</v>
      </c>
      <c r="GG56" s="71">
        <f t="shared" si="78"/>
        <v>0</v>
      </c>
      <c r="GP56" s="14">
        <f t="shared" si="79"/>
        <v>0</v>
      </c>
      <c r="GQ56" s="71">
        <f t="shared" si="80"/>
        <v>0</v>
      </c>
    </row>
    <row r="57" spans="1:199" x14ac:dyDescent="0.25">
      <c r="A57" s="46">
        <v>38</v>
      </c>
      <c r="B57" s="51" t="s">
        <v>57</v>
      </c>
      <c r="C57" s="38" t="s">
        <v>58</v>
      </c>
      <c r="D57" s="90">
        <v>33</v>
      </c>
      <c r="E57" s="54" t="s">
        <v>396</v>
      </c>
      <c r="F57" s="54" t="s">
        <v>394</v>
      </c>
      <c r="G57" s="54" t="s">
        <v>396</v>
      </c>
      <c r="H57" s="58" t="b">
        <f t="shared" si="84"/>
        <v>1</v>
      </c>
      <c r="I57" s="58" t="b">
        <f t="shared" si="85"/>
        <v>1</v>
      </c>
      <c r="J57" s="195"/>
      <c r="K57" s="18" t="s">
        <v>57</v>
      </c>
      <c r="L57" s="22" t="s">
        <v>58</v>
      </c>
      <c r="M57" s="19">
        <v>4</v>
      </c>
      <c r="N57" s="19">
        <v>5</v>
      </c>
      <c r="O57" s="19">
        <v>3</v>
      </c>
      <c r="P57" s="21">
        <f>SUM(M57:O57)</f>
        <v>12</v>
      </c>
      <c r="Q57" s="21">
        <f>P57/3</f>
        <v>4</v>
      </c>
      <c r="R57" s="14">
        <f t="shared" si="44"/>
        <v>2.3225431847873424E-3</v>
      </c>
      <c r="S57" s="71">
        <f t="shared" si="45"/>
        <v>-0.14614680706875699</v>
      </c>
      <c r="T57" s="71"/>
      <c r="U57" s="18" t="s">
        <v>57</v>
      </c>
      <c r="V57" s="22" t="s">
        <v>58</v>
      </c>
      <c r="W57" s="19"/>
      <c r="X57" s="19"/>
      <c r="Y57" s="19">
        <v>3</v>
      </c>
      <c r="Z57" s="19">
        <f>SUM(W57:Y57)</f>
        <v>3</v>
      </c>
      <c r="AA57" s="19">
        <f>Z57/3</f>
        <v>1</v>
      </c>
      <c r="AB57" s="14">
        <f t="shared" si="46"/>
        <v>1.0134678618080266E-4</v>
      </c>
      <c r="AC57" s="71">
        <f t="shared" si="47"/>
        <v>-4.6293434877556654E-2</v>
      </c>
      <c r="AD57" s="71"/>
      <c r="AJ57"/>
      <c r="AL57" s="14">
        <f t="shared" si="48"/>
        <v>0</v>
      </c>
      <c r="AM57" s="71">
        <f t="shared" si="49"/>
        <v>0</v>
      </c>
      <c r="AN57" s="5"/>
      <c r="AO57" s="18" t="s">
        <v>57</v>
      </c>
      <c r="AP57" s="22" t="s">
        <v>58</v>
      </c>
      <c r="AQ57" s="19"/>
      <c r="AR57" s="19"/>
      <c r="AS57" s="19"/>
      <c r="AT57" s="19"/>
      <c r="AU57" s="19"/>
      <c r="AV57" s="14">
        <f t="shared" si="50"/>
        <v>0</v>
      </c>
      <c r="AW57" s="71">
        <f t="shared" si="51"/>
        <v>0</v>
      </c>
      <c r="AX57" s="71"/>
      <c r="AY57" s="18" t="s">
        <v>57</v>
      </c>
      <c r="AZ57" s="22" t="s">
        <v>58</v>
      </c>
      <c r="BA57" s="19">
        <v>4</v>
      </c>
      <c r="BB57" s="19">
        <v>3</v>
      </c>
      <c r="BC57" s="19">
        <v>5</v>
      </c>
      <c r="BD57" s="19">
        <f>SUM(BA57:BC57)</f>
        <v>12</v>
      </c>
      <c r="BE57" s="19">
        <f>BD57/3</f>
        <v>4</v>
      </c>
      <c r="BF57" s="14">
        <f t="shared" si="52"/>
        <v>1.6324864809713297E-3</v>
      </c>
      <c r="BG57" s="71">
        <f t="shared" si="53"/>
        <v>-0.12964951470766464</v>
      </c>
      <c r="BH57" s="6"/>
      <c r="BI57" s="18" t="s">
        <v>57</v>
      </c>
      <c r="BJ57" s="22" t="s">
        <v>58</v>
      </c>
      <c r="BK57" s="19"/>
      <c r="BL57" s="19"/>
      <c r="BM57" s="19"/>
      <c r="BN57" s="19"/>
      <c r="BO57" s="19"/>
      <c r="BP57" s="14">
        <f t="shared" si="54"/>
        <v>0</v>
      </c>
      <c r="BQ57" s="71">
        <f t="shared" si="55"/>
        <v>0</v>
      </c>
      <c r="BR57" s="6"/>
      <c r="BX57"/>
      <c r="BZ57" s="14">
        <f t="shared" si="56"/>
        <v>0</v>
      </c>
      <c r="CA57" s="71">
        <f t="shared" si="57"/>
        <v>0</v>
      </c>
      <c r="CB57" s="6"/>
      <c r="CC57" s="18" t="s">
        <v>57</v>
      </c>
      <c r="CD57" s="22" t="s">
        <v>58</v>
      </c>
      <c r="CE57" s="19">
        <v>5</v>
      </c>
      <c r="CF57" s="19">
        <v>8</v>
      </c>
      <c r="CG57" s="19">
        <v>6</v>
      </c>
      <c r="CH57" s="86">
        <f>SUM(CE57:CG57)</f>
        <v>19</v>
      </c>
      <c r="CI57" s="86">
        <f>CH57/3</f>
        <v>6.333333333333333</v>
      </c>
      <c r="CJ57" s="14">
        <f t="shared" si="58"/>
        <v>4.3827167987956633E-3</v>
      </c>
      <c r="CK57" s="71">
        <f t="shared" si="59"/>
        <v>-0.17974153831104681</v>
      </c>
      <c r="CM57" s="18" t="s">
        <v>57</v>
      </c>
      <c r="CN57" s="22" t="s">
        <v>58</v>
      </c>
      <c r="CO57" s="19">
        <v>4</v>
      </c>
      <c r="CP57" s="19"/>
      <c r="CQ57" s="19">
        <v>5</v>
      </c>
      <c r="CR57" s="86">
        <f>SUM(CO57:CQ57)</f>
        <v>9</v>
      </c>
      <c r="CS57" s="86">
        <f>CR57/3</f>
        <v>3</v>
      </c>
      <c r="CT57" s="14">
        <f t="shared" si="60"/>
        <v>1.1277567386945868E-3</v>
      </c>
      <c r="CU57" s="71">
        <f t="shared" si="61"/>
        <v>-0.11396963294243186</v>
      </c>
      <c r="CV57" s="6"/>
      <c r="CW57" s="18" t="s">
        <v>57</v>
      </c>
      <c r="CX57" s="22" t="s">
        <v>58</v>
      </c>
      <c r="CY57" s="19">
        <v>3</v>
      </c>
      <c r="CZ57" s="19"/>
      <c r="DA57" s="19">
        <v>4</v>
      </c>
      <c r="DB57" s="19">
        <f>SUM(CY57:DA57)</f>
        <v>7</v>
      </c>
      <c r="DC57" s="86">
        <f>DB57/3</f>
        <v>2.3333333333333335</v>
      </c>
      <c r="DD57" s="14">
        <f t="shared" si="62"/>
        <v>6.6230536332179926E-4</v>
      </c>
      <c r="DE57" s="71">
        <f t="shared" si="63"/>
        <v>-9.4188394928988187E-2</v>
      </c>
      <c r="DF57" s="6"/>
      <c r="DG57" s="18" t="s">
        <v>57</v>
      </c>
      <c r="DH57" s="22" t="s">
        <v>58</v>
      </c>
      <c r="DI57" s="19"/>
      <c r="DJ57" s="19"/>
      <c r="DK57" s="19">
        <v>2</v>
      </c>
      <c r="DL57" s="86">
        <f>SUM(DI57:DK57)</f>
        <v>2</v>
      </c>
      <c r="DM57" s="86">
        <f>DL57/3</f>
        <v>0.66666666666666663</v>
      </c>
      <c r="DN57" s="14">
        <f t="shared" si="64"/>
        <v>5.6959772160911357E-5</v>
      </c>
      <c r="DO57" s="71">
        <f t="shared" si="65"/>
        <v>-3.6879869022085107E-2</v>
      </c>
      <c r="DQ57" s="18" t="s">
        <v>57</v>
      </c>
      <c r="DR57" s="22" t="s">
        <v>58</v>
      </c>
      <c r="DS57" s="19">
        <v>4</v>
      </c>
      <c r="DT57" s="19"/>
      <c r="DU57" s="19">
        <v>4</v>
      </c>
      <c r="DV57" s="19">
        <f>SUM(DS57:DU57)</f>
        <v>8</v>
      </c>
      <c r="DW57" s="19">
        <f>DV57/3</f>
        <v>2.6666666666666665</v>
      </c>
      <c r="DX57" s="14">
        <f t="shared" si="66"/>
        <v>7.2554954709836859E-4</v>
      </c>
      <c r="DY57" s="71">
        <f t="shared" si="67"/>
        <v>-9.7354628878730323E-2</v>
      </c>
      <c r="EH57" s="14">
        <f t="shared" si="68"/>
        <v>0</v>
      </c>
      <c r="EI57" s="71">
        <f t="shared" si="69"/>
        <v>0</v>
      </c>
      <c r="EK57" s="18" t="s">
        <v>57</v>
      </c>
      <c r="EL57" s="22" t="s">
        <v>58</v>
      </c>
      <c r="EM57" s="19"/>
      <c r="EN57" s="19">
        <v>2</v>
      </c>
      <c r="EO57" s="19">
        <v>3</v>
      </c>
      <c r="EP57" s="19">
        <f>SUM(EM57:EO57)</f>
        <v>5</v>
      </c>
      <c r="EQ57" s="86">
        <f>EP57/3</f>
        <v>1.6666666666666667</v>
      </c>
      <c r="ER57" s="14">
        <f t="shared" si="70"/>
        <v>2.7777777777777778E-4</v>
      </c>
      <c r="ES57" s="71">
        <f t="shared" si="71"/>
        <v>-6.823907603703501E-2</v>
      </c>
      <c r="EU57" s="18" t="s">
        <v>57</v>
      </c>
      <c r="EV57" s="22" t="s">
        <v>58</v>
      </c>
      <c r="EW57" s="19">
        <v>6</v>
      </c>
      <c r="EX57" s="19">
        <v>8</v>
      </c>
      <c r="EY57" s="19">
        <v>9</v>
      </c>
      <c r="EZ57" s="19">
        <f>SUM(EW57:EY57)</f>
        <v>23</v>
      </c>
      <c r="FA57" s="19">
        <f>EZ57/3</f>
        <v>7.666666666666667</v>
      </c>
      <c r="FB57" s="14">
        <f t="shared" si="72"/>
        <v>6.5127731609726071E-3</v>
      </c>
      <c r="FC57" s="71">
        <f t="shared" si="73"/>
        <v>-0.2031259094028369</v>
      </c>
      <c r="FE57" s="18" t="s">
        <v>57</v>
      </c>
      <c r="FF57" s="22" t="s">
        <v>58</v>
      </c>
      <c r="FG57" s="19">
        <v>9</v>
      </c>
      <c r="FH57" s="19">
        <v>4</v>
      </c>
      <c r="FI57" s="19">
        <v>6</v>
      </c>
      <c r="FJ57" s="19">
        <f>SUM(FG57:FI57)</f>
        <v>19</v>
      </c>
      <c r="FK57" s="86">
        <f>FJ57/3</f>
        <v>6.333333333333333</v>
      </c>
      <c r="FL57" s="14">
        <f t="shared" si="74"/>
        <v>4.4757984526879579E-3</v>
      </c>
      <c r="FM57" s="71">
        <f t="shared" si="75"/>
        <v>-0.18093721803133994</v>
      </c>
      <c r="FV57" s="14">
        <f t="shared" si="76"/>
        <v>0</v>
      </c>
      <c r="FW57" s="71">
        <f t="shared" si="81"/>
        <v>0</v>
      </c>
      <c r="FY57" s="112" t="s">
        <v>57</v>
      </c>
      <c r="FZ57" s="89" t="s">
        <v>58</v>
      </c>
      <c r="GA57" s="88">
        <v>8</v>
      </c>
      <c r="GB57" s="88">
        <v>3</v>
      </c>
      <c r="GC57" s="88">
        <v>3</v>
      </c>
      <c r="GD57" s="88">
        <f>SUM(GA57:GC57)</f>
        <v>14</v>
      </c>
      <c r="GE57" s="88">
        <f>GD57/3</f>
        <v>4.666666666666667</v>
      </c>
      <c r="GF57" s="14">
        <f t="shared" si="77"/>
        <v>2.5544448643928627E-3</v>
      </c>
      <c r="GG57" s="71">
        <f t="shared" si="78"/>
        <v>-0.15086441325635061</v>
      </c>
      <c r="GI57" s="18" t="s">
        <v>57</v>
      </c>
      <c r="GJ57" s="22" t="s">
        <v>58</v>
      </c>
      <c r="GK57" s="19">
        <v>4</v>
      </c>
      <c r="GL57" s="19">
        <v>5</v>
      </c>
      <c r="GM57" s="19">
        <v>5</v>
      </c>
      <c r="GN57" s="19">
        <f>SUM(GK57:GM57)</f>
        <v>14</v>
      </c>
      <c r="GO57" s="19">
        <f>GN57/3</f>
        <v>4.666666666666667</v>
      </c>
      <c r="GP57" s="14">
        <f t="shared" si="79"/>
        <v>2.2830784284033597E-3</v>
      </c>
      <c r="GQ57" s="71">
        <f t="shared" si="80"/>
        <v>-0.14530926249701476</v>
      </c>
    </row>
    <row r="58" spans="1:199" x14ac:dyDescent="0.25">
      <c r="A58" s="46">
        <v>39</v>
      </c>
      <c r="B58" s="51" t="s">
        <v>294</v>
      </c>
      <c r="C58" s="38" t="s">
        <v>60</v>
      </c>
      <c r="D58" s="35"/>
      <c r="E58" s="54" t="s">
        <v>394</v>
      </c>
      <c r="F58" s="54" t="s">
        <v>394</v>
      </c>
      <c r="G58" s="54" t="s">
        <v>394</v>
      </c>
      <c r="H58" s="58" t="b">
        <f t="shared" si="84"/>
        <v>1</v>
      </c>
      <c r="I58" s="58" t="b">
        <f t="shared" si="85"/>
        <v>1</v>
      </c>
      <c r="J58" s="54"/>
      <c r="R58" s="14">
        <f t="shared" si="44"/>
        <v>0</v>
      </c>
      <c r="S58" s="71">
        <f t="shared" si="45"/>
        <v>0</v>
      </c>
      <c r="T58" s="35"/>
      <c r="AB58" s="14">
        <f t="shared" si="46"/>
        <v>0</v>
      </c>
      <c r="AC58" s="71">
        <f t="shared" si="47"/>
        <v>0</v>
      </c>
      <c r="AD58" s="6"/>
      <c r="AE58" s="18" t="s">
        <v>228</v>
      </c>
      <c r="AF58" s="22"/>
      <c r="AG58" s="19">
        <v>2</v>
      </c>
      <c r="AH58" s="19">
        <v>1</v>
      </c>
      <c r="AI58" s="19">
        <v>2</v>
      </c>
      <c r="AJ58" s="19">
        <f>SUM(AG58:AI58)</f>
        <v>5</v>
      </c>
      <c r="AK58" s="19">
        <f>AJ58/3</f>
        <v>1.6666666666666667</v>
      </c>
      <c r="AL58" s="14">
        <f t="shared" si="48"/>
        <v>2.8151885050222965E-4</v>
      </c>
      <c r="AM58" s="71">
        <f t="shared" si="49"/>
        <v>-6.858482506831047E-2</v>
      </c>
      <c r="AN58" s="5"/>
      <c r="AO58" s="18" t="s">
        <v>59</v>
      </c>
      <c r="AP58" s="22" t="s">
        <v>60</v>
      </c>
      <c r="AQ58" s="19"/>
      <c r="AR58" s="19">
        <v>2</v>
      </c>
      <c r="AS58" s="19">
        <v>3</v>
      </c>
      <c r="AT58" s="19">
        <f>SUM(AQ58:AS58)</f>
        <v>5</v>
      </c>
      <c r="AU58" s="19">
        <f>AT58/3</f>
        <v>1.6666666666666667</v>
      </c>
      <c r="AV58" s="14">
        <f t="shared" si="50"/>
        <v>3.0140817901234572E-4</v>
      </c>
      <c r="AW58" s="71">
        <f t="shared" si="51"/>
        <v>-7.037365568926815E-2</v>
      </c>
      <c r="AX58" s="71"/>
      <c r="AY58" s="6"/>
      <c r="BF58" s="14">
        <f t="shared" si="52"/>
        <v>0</v>
      </c>
      <c r="BG58" s="71">
        <f t="shared" si="53"/>
        <v>0</v>
      </c>
      <c r="BH58" s="6"/>
      <c r="BN58"/>
      <c r="BP58" s="14">
        <f t="shared" si="54"/>
        <v>0</v>
      </c>
      <c r="BQ58" s="71">
        <f t="shared" si="55"/>
        <v>0</v>
      </c>
      <c r="BR58" s="6"/>
      <c r="BX58"/>
      <c r="BZ58" s="14">
        <f t="shared" si="56"/>
        <v>0</v>
      </c>
      <c r="CA58" s="71">
        <f t="shared" si="57"/>
        <v>0</v>
      </c>
      <c r="CB58" s="6"/>
      <c r="CJ58" s="14">
        <f t="shared" si="58"/>
        <v>0</v>
      </c>
      <c r="CK58" s="71">
        <f t="shared" si="59"/>
        <v>0</v>
      </c>
      <c r="CR58"/>
      <c r="CT58" s="14">
        <f t="shared" si="60"/>
        <v>0</v>
      </c>
      <c r="CU58" s="71">
        <f t="shared" si="61"/>
        <v>0</v>
      </c>
      <c r="CV58" s="6"/>
      <c r="DB58"/>
      <c r="DD58" s="14">
        <f t="shared" si="62"/>
        <v>0</v>
      </c>
      <c r="DE58" s="71">
        <f t="shared" si="63"/>
        <v>0</v>
      </c>
      <c r="DF58" s="6"/>
      <c r="DN58" s="14">
        <f t="shared" si="64"/>
        <v>0</v>
      </c>
      <c r="DO58" s="71">
        <f t="shared" si="65"/>
        <v>0</v>
      </c>
      <c r="DX58" s="14">
        <f t="shared" si="66"/>
        <v>0</v>
      </c>
      <c r="DY58" s="71">
        <f t="shared" si="67"/>
        <v>0</v>
      </c>
      <c r="EH58" s="14">
        <f t="shared" si="68"/>
        <v>0</v>
      </c>
      <c r="EI58" s="71">
        <f t="shared" si="69"/>
        <v>0</v>
      </c>
      <c r="ER58" s="14">
        <f t="shared" si="70"/>
        <v>0</v>
      </c>
      <c r="ES58" s="71">
        <f t="shared" si="71"/>
        <v>0</v>
      </c>
      <c r="EU58" s="18" t="s">
        <v>59</v>
      </c>
      <c r="EV58" s="22" t="s">
        <v>60</v>
      </c>
      <c r="EW58" s="19">
        <v>4</v>
      </c>
      <c r="EX58" s="19">
        <v>3</v>
      </c>
      <c r="EY58" s="19">
        <v>2</v>
      </c>
      <c r="EZ58" s="19">
        <f>SUM(EW58:EY58)</f>
        <v>9</v>
      </c>
      <c r="FA58" s="19">
        <f>EZ58/3</f>
        <v>3</v>
      </c>
      <c r="FB58" s="14">
        <f t="shared" si="72"/>
        <v>9.9722991689750701E-4</v>
      </c>
      <c r="FC58" s="71">
        <f t="shared" si="73"/>
        <v>-0.10911361903997152</v>
      </c>
      <c r="FL58" s="14">
        <f t="shared" si="74"/>
        <v>0</v>
      </c>
      <c r="FM58" s="71">
        <f t="shared" si="75"/>
        <v>0</v>
      </c>
      <c r="FV58" s="14">
        <f t="shared" si="76"/>
        <v>0</v>
      </c>
      <c r="FW58" s="71">
        <f t="shared" si="81"/>
        <v>0</v>
      </c>
      <c r="GF58" s="14">
        <f t="shared" si="77"/>
        <v>0</v>
      </c>
      <c r="GG58" s="71">
        <f t="shared" si="78"/>
        <v>0</v>
      </c>
      <c r="GP58" s="14">
        <f t="shared" si="79"/>
        <v>0</v>
      </c>
      <c r="GQ58" s="71">
        <f t="shared" si="80"/>
        <v>0</v>
      </c>
    </row>
    <row r="59" spans="1:199" x14ac:dyDescent="0.25">
      <c r="A59" s="46">
        <v>40</v>
      </c>
      <c r="B59" s="18" t="s">
        <v>295</v>
      </c>
      <c r="C59" s="22" t="s">
        <v>296</v>
      </c>
      <c r="D59" s="172"/>
      <c r="E59" s="34" t="s">
        <v>394</v>
      </c>
      <c r="F59" s="34" t="s">
        <v>394</v>
      </c>
      <c r="G59" s="34" t="s">
        <v>394</v>
      </c>
      <c r="H59" s="58" t="b">
        <f t="shared" si="84"/>
        <v>1</v>
      </c>
      <c r="I59" s="58" t="b">
        <f t="shared" si="85"/>
        <v>1</v>
      </c>
      <c r="J59" s="195"/>
      <c r="K59" s="18" t="s">
        <v>206</v>
      </c>
      <c r="L59" s="22"/>
      <c r="M59" s="19">
        <v>3</v>
      </c>
      <c r="N59" s="19">
        <v>3</v>
      </c>
      <c r="O59" s="19">
        <v>2</v>
      </c>
      <c r="P59" s="21">
        <f>SUM(M59:O59)</f>
        <v>8</v>
      </c>
      <c r="Q59" s="21">
        <f>P59/3</f>
        <v>2.6666666666666665</v>
      </c>
      <c r="R59" s="14">
        <f t="shared" si="44"/>
        <v>1.0322414154610407E-3</v>
      </c>
      <c r="S59" s="71">
        <f t="shared" si="45"/>
        <v>-0.11045819613766655</v>
      </c>
      <c r="T59" s="71"/>
      <c r="U59" s="18" t="s">
        <v>62</v>
      </c>
      <c r="V59" s="22" t="s">
        <v>63</v>
      </c>
      <c r="W59" s="19"/>
      <c r="X59" s="19">
        <v>4</v>
      </c>
      <c r="Y59" s="19">
        <v>2</v>
      </c>
      <c r="Z59" s="19">
        <f>SUM(W59:Y59)</f>
        <v>6</v>
      </c>
      <c r="AA59" s="19">
        <f>Z59/3</f>
        <v>2</v>
      </c>
      <c r="AB59" s="14">
        <f t="shared" si="46"/>
        <v>4.0538714472321063E-4</v>
      </c>
      <c r="AC59" s="71">
        <f t="shared" si="47"/>
        <v>-7.8630886253906365E-2</v>
      </c>
      <c r="AD59" s="71"/>
      <c r="AE59" s="18" t="s">
        <v>62</v>
      </c>
      <c r="AF59" s="22" t="s">
        <v>63</v>
      </c>
      <c r="AG59" s="19">
        <v>3</v>
      </c>
      <c r="AH59" s="19">
        <v>2</v>
      </c>
      <c r="AI59" s="19"/>
      <c r="AJ59" s="19">
        <f>SUM(AG59:AI59)</f>
        <v>5</v>
      </c>
      <c r="AK59" s="19">
        <f>AJ59/3</f>
        <v>1.6666666666666667</v>
      </c>
      <c r="AL59" s="14">
        <f t="shared" si="48"/>
        <v>2.8151885050222965E-4</v>
      </c>
      <c r="AM59" s="71">
        <f t="shared" si="49"/>
        <v>-6.858482506831047E-2</v>
      </c>
      <c r="AN59" s="5"/>
      <c r="AT59"/>
      <c r="AU59"/>
      <c r="AV59" s="14">
        <f t="shared" si="50"/>
        <v>0</v>
      </c>
      <c r="AW59" s="71">
        <f t="shared" si="51"/>
        <v>0</v>
      </c>
      <c r="AX59" s="6"/>
      <c r="AY59" s="18" t="s">
        <v>62</v>
      </c>
      <c r="AZ59" s="22" t="s">
        <v>63</v>
      </c>
      <c r="BA59" s="19">
        <v>6</v>
      </c>
      <c r="BB59" s="19">
        <v>5</v>
      </c>
      <c r="BC59" s="19">
        <v>5</v>
      </c>
      <c r="BD59" s="19">
        <f>SUM(BA59:BC59)</f>
        <v>16</v>
      </c>
      <c r="BE59" s="19">
        <f>BD59/3</f>
        <v>5.333333333333333</v>
      </c>
      <c r="BF59" s="14">
        <f t="shared" si="52"/>
        <v>2.9021981883934744E-3</v>
      </c>
      <c r="BG59" s="71">
        <f t="shared" si="53"/>
        <v>-0.15736799550507302</v>
      </c>
      <c r="BH59" s="6"/>
      <c r="BI59" s="18" t="s">
        <v>62</v>
      </c>
      <c r="BJ59" s="22" t="s">
        <v>63</v>
      </c>
      <c r="BK59" s="19"/>
      <c r="BL59" s="19">
        <v>5</v>
      </c>
      <c r="BM59" s="19">
        <v>3</v>
      </c>
      <c r="BN59" s="19">
        <f>SUM(BK59:BM59)</f>
        <v>8</v>
      </c>
      <c r="BO59" s="19">
        <f>BN59/3</f>
        <v>2.6666666666666665</v>
      </c>
      <c r="BP59" s="14">
        <f t="shared" si="54"/>
        <v>7.3542085607584018E-4</v>
      </c>
      <c r="BQ59" s="71">
        <f t="shared" si="55"/>
        <v>-9.7831425482304654E-2</v>
      </c>
      <c r="BR59" s="6"/>
      <c r="BS59" s="18" t="s">
        <v>295</v>
      </c>
      <c r="BT59" s="22" t="s">
        <v>58</v>
      </c>
      <c r="BU59" s="19">
        <v>2</v>
      </c>
      <c r="BV59" s="19"/>
      <c r="BW59" s="19">
        <v>4</v>
      </c>
      <c r="BX59" s="19">
        <f>SUM(BU59:BW59)</f>
        <v>6</v>
      </c>
      <c r="BY59" s="19">
        <f>BX59/3</f>
        <v>2</v>
      </c>
      <c r="BZ59" s="14">
        <f t="shared" si="56"/>
        <v>4.0812162024283241E-4</v>
      </c>
      <c r="CA59" s="71">
        <f t="shared" si="57"/>
        <v>-7.8827730698477677E-2</v>
      </c>
      <c r="CB59" s="6"/>
      <c r="CJ59" s="14">
        <f t="shared" si="58"/>
        <v>0</v>
      </c>
      <c r="CK59" s="71">
        <f t="shared" si="59"/>
        <v>0</v>
      </c>
      <c r="CR59"/>
      <c r="CT59" s="14">
        <f t="shared" si="60"/>
        <v>0</v>
      </c>
      <c r="CU59" s="71">
        <f t="shared" si="61"/>
        <v>0</v>
      </c>
      <c r="CV59" s="6"/>
      <c r="DB59"/>
      <c r="DD59" s="14">
        <f t="shared" si="62"/>
        <v>0</v>
      </c>
      <c r="DE59" s="71">
        <f t="shared" si="63"/>
        <v>0</v>
      </c>
      <c r="DF59" s="6"/>
      <c r="DG59" s="18" t="s">
        <v>295</v>
      </c>
      <c r="DH59" s="22" t="s">
        <v>58</v>
      </c>
      <c r="DI59" s="19"/>
      <c r="DJ59" s="19">
        <v>4</v>
      </c>
      <c r="DK59" s="19">
        <v>5</v>
      </c>
      <c r="DL59" s="86">
        <f>SUM(DI59:DK59)</f>
        <v>9</v>
      </c>
      <c r="DM59" s="86">
        <f>DL59/3</f>
        <v>3</v>
      </c>
      <c r="DN59" s="14">
        <f t="shared" si="64"/>
        <v>1.1534353862584549E-3</v>
      </c>
      <c r="DO59" s="71">
        <f t="shared" si="65"/>
        <v>-0.11487753674660386</v>
      </c>
      <c r="DX59" s="14">
        <f t="shared" si="66"/>
        <v>0</v>
      </c>
      <c r="DY59" s="71">
        <f t="shared" si="67"/>
        <v>0</v>
      </c>
      <c r="EH59" s="14">
        <f t="shared" si="68"/>
        <v>0</v>
      </c>
      <c r="EI59" s="71">
        <f t="shared" si="69"/>
        <v>0</v>
      </c>
      <c r="ER59" s="14">
        <f t="shared" si="70"/>
        <v>0</v>
      </c>
      <c r="ES59" s="71">
        <f t="shared" si="71"/>
        <v>0</v>
      </c>
      <c r="EU59" s="18" t="s">
        <v>62</v>
      </c>
      <c r="EV59" s="22" t="s">
        <v>63</v>
      </c>
      <c r="EW59" s="19">
        <v>2</v>
      </c>
      <c r="EX59" s="19">
        <v>3</v>
      </c>
      <c r="EY59" s="19">
        <v>6</v>
      </c>
      <c r="EZ59" s="19">
        <f>SUM(EW59:EY59)</f>
        <v>11</v>
      </c>
      <c r="FA59" s="19">
        <f>EZ59/3</f>
        <v>3.6666666666666665</v>
      </c>
      <c r="FB59" s="14">
        <f t="shared" si="72"/>
        <v>1.4896891351184982E-3</v>
      </c>
      <c r="FC59" s="71">
        <f t="shared" si="73"/>
        <v>-0.12561590520060731</v>
      </c>
      <c r="FL59" s="14">
        <f t="shared" si="74"/>
        <v>0</v>
      </c>
      <c r="FM59" s="71">
        <f t="shared" si="75"/>
        <v>0</v>
      </c>
      <c r="FV59" s="14">
        <f t="shared" si="76"/>
        <v>0</v>
      </c>
      <c r="FW59" s="71">
        <f t="shared" si="81"/>
        <v>0</v>
      </c>
      <c r="GF59" s="14">
        <f t="shared" si="77"/>
        <v>0</v>
      </c>
      <c r="GG59" s="71">
        <f t="shared" si="78"/>
        <v>0</v>
      </c>
      <c r="GP59" s="14">
        <f t="shared" si="79"/>
        <v>0</v>
      </c>
      <c r="GQ59" s="71">
        <f t="shared" si="80"/>
        <v>0</v>
      </c>
    </row>
    <row r="60" spans="1:199" x14ac:dyDescent="0.25">
      <c r="A60" s="46">
        <v>41</v>
      </c>
      <c r="B60" s="18" t="s">
        <v>297</v>
      </c>
      <c r="C60" s="22"/>
      <c r="D60" s="172">
        <v>34</v>
      </c>
      <c r="E60" s="34" t="s">
        <v>394</v>
      </c>
      <c r="F60" s="34" t="s">
        <v>394</v>
      </c>
      <c r="G60" s="34" t="s">
        <v>394</v>
      </c>
      <c r="H60" s="58" t="b">
        <f t="shared" si="84"/>
        <v>1</v>
      </c>
      <c r="I60" s="58" t="b">
        <f t="shared" si="85"/>
        <v>1</v>
      </c>
      <c r="J60" s="54"/>
      <c r="R60" s="14">
        <f t="shared" si="44"/>
        <v>0</v>
      </c>
      <c r="S60" s="71">
        <f t="shared" si="45"/>
        <v>0</v>
      </c>
      <c r="T60" s="35"/>
      <c r="AB60" s="14">
        <f t="shared" si="46"/>
        <v>0</v>
      </c>
      <c r="AC60" s="71">
        <f t="shared" si="47"/>
        <v>0</v>
      </c>
      <c r="AD60" s="6"/>
      <c r="AJ60"/>
      <c r="AL60" s="14">
        <f t="shared" si="48"/>
        <v>0</v>
      </c>
      <c r="AM60" s="71">
        <f t="shared" si="49"/>
        <v>0</v>
      </c>
      <c r="AN60" s="5"/>
      <c r="AT60"/>
      <c r="AU60"/>
      <c r="AV60" s="14">
        <f t="shared" si="50"/>
        <v>0</v>
      </c>
      <c r="AW60" s="71">
        <f t="shared" si="51"/>
        <v>0</v>
      </c>
      <c r="AX60" s="6"/>
      <c r="AY60" s="6"/>
      <c r="BF60" s="14">
        <f t="shared" si="52"/>
        <v>0</v>
      </c>
      <c r="BG60" s="71">
        <f t="shared" si="53"/>
        <v>0</v>
      </c>
      <c r="BH60" s="6"/>
      <c r="BN60"/>
      <c r="BP60" s="14">
        <f t="shared" si="54"/>
        <v>0</v>
      </c>
      <c r="BQ60" s="71">
        <f t="shared" si="55"/>
        <v>0</v>
      </c>
      <c r="BR60" s="6"/>
      <c r="BS60" s="18" t="s">
        <v>413</v>
      </c>
      <c r="BT60" s="22"/>
      <c r="BU60" s="19"/>
      <c r="BV60" s="19">
        <v>3</v>
      </c>
      <c r="BW60" s="19">
        <v>3</v>
      </c>
      <c r="BX60" s="19">
        <f>SUM(BU60:BW60)</f>
        <v>6</v>
      </c>
      <c r="BY60" s="19">
        <f>BX60/3</f>
        <v>2</v>
      </c>
      <c r="BZ60" s="14">
        <f t="shared" si="56"/>
        <v>4.0812162024283241E-4</v>
      </c>
      <c r="CA60" s="71">
        <f t="shared" si="57"/>
        <v>-7.8827730698477677E-2</v>
      </c>
      <c r="CB60" s="6"/>
      <c r="CJ60" s="14">
        <f t="shared" si="58"/>
        <v>0</v>
      </c>
      <c r="CK60" s="71">
        <f t="shared" si="59"/>
        <v>0</v>
      </c>
      <c r="CR60"/>
      <c r="CT60" s="14">
        <f t="shared" si="60"/>
        <v>0</v>
      </c>
      <c r="CU60" s="71">
        <f t="shared" si="61"/>
        <v>0</v>
      </c>
      <c r="CV60" s="6"/>
      <c r="DB60"/>
      <c r="DD60" s="14">
        <f t="shared" si="62"/>
        <v>0</v>
      </c>
      <c r="DE60" s="71">
        <f t="shared" si="63"/>
        <v>0</v>
      </c>
      <c r="DF60" s="6"/>
      <c r="DN60" s="14">
        <f t="shared" si="64"/>
        <v>0</v>
      </c>
      <c r="DO60" s="71">
        <f t="shared" si="65"/>
        <v>0</v>
      </c>
      <c r="DX60" s="14">
        <f t="shared" si="66"/>
        <v>0</v>
      </c>
      <c r="DY60" s="71">
        <f t="shared" si="67"/>
        <v>0</v>
      </c>
      <c r="EH60" s="14">
        <f t="shared" si="68"/>
        <v>0</v>
      </c>
      <c r="EI60" s="71">
        <f t="shared" si="69"/>
        <v>0</v>
      </c>
      <c r="ER60" s="14">
        <f t="shared" si="70"/>
        <v>0</v>
      </c>
      <c r="ES60" s="71">
        <f t="shared" si="71"/>
        <v>0</v>
      </c>
      <c r="FB60" s="14">
        <f t="shared" si="72"/>
        <v>0</v>
      </c>
      <c r="FC60" s="71">
        <f t="shared" si="73"/>
        <v>0</v>
      </c>
      <c r="FL60" s="14">
        <f t="shared" si="74"/>
        <v>0</v>
      </c>
      <c r="FM60" s="71">
        <f t="shared" si="75"/>
        <v>0</v>
      </c>
      <c r="FV60" s="14">
        <f t="shared" si="76"/>
        <v>0</v>
      </c>
      <c r="FW60" s="71">
        <f t="shared" si="81"/>
        <v>0</v>
      </c>
      <c r="GF60" s="14">
        <f t="shared" si="77"/>
        <v>0</v>
      </c>
      <c r="GG60" s="71">
        <f t="shared" si="78"/>
        <v>0</v>
      </c>
      <c r="GP60" s="14">
        <f t="shared" si="79"/>
        <v>0</v>
      </c>
      <c r="GQ60" s="71">
        <f t="shared" si="80"/>
        <v>0</v>
      </c>
    </row>
    <row r="61" spans="1:199" ht="15" customHeight="1" x14ac:dyDescent="0.25">
      <c r="A61" s="46">
        <v>42</v>
      </c>
      <c r="B61" s="18" t="s">
        <v>298</v>
      </c>
      <c r="C61" s="22" t="s">
        <v>299</v>
      </c>
      <c r="D61" s="75">
        <v>35</v>
      </c>
      <c r="E61" s="34" t="s">
        <v>394</v>
      </c>
      <c r="F61" s="34" t="s">
        <v>394</v>
      </c>
      <c r="G61" s="34" t="s">
        <v>396</v>
      </c>
      <c r="H61" s="58" t="b">
        <f t="shared" si="84"/>
        <v>1</v>
      </c>
      <c r="I61" s="58" t="b">
        <f t="shared" si="85"/>
        <v>1</v>
      </c>
      <c r="J61" s="195"/>
      <c r="K61" s="18" t="s">
        <v>207</v>
      </c>
      <c r="L61" s="22"/>
      <c r="M61" s="19"/>
      <c r="N61" s="19">
        <v>1</v>
      </c>
      <c r="O61" s="19"/>
      <c r="P61" s="21">
        <f>SUM(M61:O61)</f>
        <v>1</v>
      </c>
      <c r="Q61" s="21">
        <f>P61/3</f>
        <v>0.33333333333333331</v>
      </c>
      <c r="R61" s="14">
        <f t="shared" si="44"/>
        <v>1.6128772116578761E-5</v>
      </c>
      <c r="S61" s="71">
        <f t="shared" si="45"/>
        <v>-2.2158445367328139E-2</v>
      </c>
      <c r="T61" s="35"/>
      <c r="AB61" s="14">
        <f t="shared" si="46"/>
        <v>0</v>
      </c>
      <c r="AC61" s="71">
        <f t="shared" si="47"/>
        <v>0</v>
      </c>
      <c r="AD61" s="6"/>
      <c r="AJ61"/>
      <c r="AL61" s="14">
        <f t="shared" si="48"/>
        <v>0</v>
      </c>
      <c r="AM61" s="71">
        <f t="shared" si="49"/>
        <v>0</v>
      </c>
      <c r="AN61" s="5"/>
      <c r="AT61"/>
      <c r="AU61"/>
      <c r="AV61" s="14">
        <f t="shared" si="50"/>
        <v>0</v>
      </c>
      <c r="AW61" s="71">
        <f t="shared" si="51"/>
        <v>0</v>
      </c>
      <c r="AX61" s="6"/>
      <c r="AY61" s="6"/>
      <c r="BF61" s="14">
        <f t="shared" si="52"/>
        <v>0</v>
      </c>
      <c r="BG61" s="71">
        <f t="shared" si="53"/>
        <v>0</v>
      </c>
      <c r="BH61" s="6"/>
      <c r="BN61"/>
      <c r="BP61" s="14">
        <f t="shared" si="54"/>
        <v>0</v>
      </c>
      <c r="BQ61" s="71">
        <f t="shared" si="55"/>
        <v>0</v>
      </c>
      <c r="BR61" s="6"/>
      <c r="BS61" s="18" t="s">
        <v>298</v>
      </c>
      <c r="BT61" s="22" t="s">
        <v>299</v>
      </c>
      <c r="BU61" s="19">
        <v>9</v>
      </c>
      <c r="BV61" s="19">
        <v>3</v>
      </c>
      <c r="BW61" s="19">
        <v>3</v>
      </c>
      <c r="BX61" s="19">
        <f>SUM(BU61:BW61)</f>
        <v>15</v>
      </c>
      <c r="BY61" s="19">
        <f>BX61/3</f>
        <v>5</v>
      </c>
      <c r="BZ61" s="14">
        <f t="shared" si="56"/>
        <v>2.5507601265177021E-3</v>
      </c>
      <c r="CA61" s="71">
        <f t="shared" si="57"/>
        <v>-0.15079201705558029</v>
      </c>
      <c r="CB61" s="6"/>
      <c r="CJ61" s="14">
        <f t="shared" si="58"/>
        <v>0</v>
      </c>
      <c r="CK61" s="71">
        <f t="shared" si="59"/>
        <v>0</v>
      </c>
      <c r="CR61"/>
      <c r="CT61" s="14">
        <f t="shared" si="60"/>
        <v>0</v>
      </c>
      <c r="CU61" s="71">
        <f t="shared" si="61"/>
        <v>0</v>
      </c>
      <c r="CV61" s="6"/>
      <c r="DB61"/>
      <c r="DD61" s="14">
        <f t="shared" si="62"/>
        <v>0</v>
      </c>
      <c r="DE61" s="71">
        <f t="shared" si="63"/>
        <v>0</v>
      </c>
      <c r="DF61" s="6"/>
      <c r="DN61" s="14">
        <f t="shared" si="64"/>
        <v>0</v>
      </c>
      <c r="DO61" s="71">
        <f t="shared" si="65"/>
        <v>0</v>
      </c>
      <c r="DQ61" s="22" t="s">
        <v>469</v>
      </c>
      <c r="DR61" s="22"/>
      <c r="DS61" s="19">
        <v>2</v>
      </c>
      <c r="DT61" s="19">
        <v>2</v>
      </c>
      <c r="DU61" s="19">
        <v>3</v>
      </c>
      <c r="DV61" s="19">
        <f>SUM(DS61:DU61)</f>
        <v>7</v>
      </c>
      <c r="DW61" s="19">
        <f>DV61/3</f>
        <v>2.3333333333333335</v>
      </c>
      <c r="DX61" s="14">
        <f t="shared" si="66"/>
        <v>5.5549887199718851E-4</v>
      </c>
      <c r="DY61" s="71">
        <f t="shared" si="67"/>
        <v>-8.8332504808860957E-2</v>
      </c>
      <c r="EH61" s="14">
        <f t="shared" si="68"/>
        <v>0</v>
      </c>
      <c r="EI61" s="71">
        <f t="shared" si="69"/>
        <v>0</v>
      </c>
      <c r="ER61" s="14">
        <f t="shared" si="70"/>
        <v>0</v>
      </c>
      <c r="ES61" s="71">
        <f t="shared" si="71"/>
        <v>0</v>
      </c>
      <c r="FB61" s="14">
        <f t="shared" si="72"/>
        <v>0</v>
      </c>
      <c r="FC61" s="71">
        <f t="shared" si="73"/>
        <v>0</v>
      </c>
      <c r="FL61" s="14">
        <f t="shared" si="74"/>
        <v>0</v>
      </c>
      <c r="FM61" s="71">
        <f t="shared" si="75"/>
        <v>0</v>
      </c>
      <c r="FV61" s="14">
        <f t="shared" si="76"/>
        <v>0</v>
      </c>
      <c r="FW61" s="71">
        <f t="shared" si="81"/>
        <v>0</v>
      </c>
      <c r="GF61" s="14">
        <f t="shared" si="77"/>
        <v>0</v>
      </c>
      <c r="GG61" s="71">
        <f t="shared" si="78"/>
        <v>0</v>
      </c>
      <c r="GI61" s="18" t="s">
        <v>207</v>
      </c>
      <c r="GJ61" s="22"/>
      <c r="GK61" s="19">
        <v>2</v>
      </c>
      <c r="GL61" s="19"/>
      <c r="GM61" s="19"/>
      <c r="GN61" s="19">
        <f>SUM(GK61:GM61)</f>
        <v>2</v>
      </c>
      <c r="GO61" s="19">
        <f>GN61/3</f>
        <v>0.66666666666666663</v>
      </c>
      <c r="GP61" s="14">
        <f t="shared" si="79"/>
        <v>4.6593437314354277E-5</v>
      </c>
      <c r="GQ61" s="71">
        <f t="shared" si="80"/>
        <v>-3.4041129204485474E-2</v>
      </c>
    </row>
    <row r="62" spans="1:199" x14ac:dyDescent="0.25">
      <c r="A62" s="46">
        <v>43</v>
      </c>
      <c r="B62" s="28" t="s">
        <v>300</v>
      </c>
      <c r="C62" s="28" t="s">
        <v>301</v>
      </c>
      <c r="D62" s="35">
        <v>36</v>
      </c>
      <c r="E62" s="73" t="s">
        <v>394</v>
      </c>
      <c r="F62" s="73" t="s">
        <v>394</v>
      </c>
      <c r="G62" s="73" t="s">
        <v>394</v>
      </c>
      <c r="H62" s="58" t="b">
        <f t="shared" si="84"/>
        <v>1</v>
      </c>
      <c r="I62" s="58" t="b">
        <f t="shared" si="85"/>
        <v>1</v>
      </c>
      <c r="J62" s="58"/>
      <c r="R62" s="14">
        <f t="shared" si="44"/>
        <v>0</v>
      </c>
      <c r="S62" s="71">
        <f t="shared" si="45"/>
        <v>0</v>
      </c>
      <c r="T62" s="35"/>
      <c r="AB62" s="14">
        <f t="shared" si="46"/>
        <v>0</v>
      </c>
      <c r="AC62" s="71">
        <f t="shared" si="47"/>
        <v>0</v>
      </c>
      <c r="AD62" s="6"/>
      <c r="AJ62"/>
      <c r="AL62" s="14">
        <f t="shared" si="48"/>
        <v>0</v>
      </c>
      <c r="AM62" s="71">
        <f t="shared" si="49"/>
        <v>0</v>
      </c>
      <c r="AN62" s="5"/>
      <c r="AT62"/>
      <c r="AU62"/>
      <c r="AV62" s="14">
        <f t="shared" si="50"/>
        <v>0</v>
      </c>
      <c r="AW62" s="71">
        <f t="shared" si="51"/>
        <v>0</v>
      </c>
      <c r="AX62" s="6"/>
      <c r="AY62" s="6"/>
      <c r="BF62" s="14">
        <f t="shared" si="52"/>
        <v>0</v>
      </c>
      <c r="BG62" s="71">
        <f t="shared" si="53"/>
        <v>0</v>
      </c>
      <c r="BH62" s="6"/>
      <c r="BN62"/>
      <c r="BP62" s="14">
        <f t="shared" si="54"/>
        <v>0</v>
      </c>
      <c r="BQ62" s="71">
        <f t="shared" si="55"/>
        <v>0</v>
      </c>
      <c r="BR62" s="6"/>
      <c r="BX62"/>
      <c r="BZ62" s="14">
        <f t="shared" si="56"/>
        <v>0</v>
      </c>
      <c r="CA62" s="71">
        <f t="shared" si="57"/>
        <v>0</v>
      </c>
      <c r="CB62" s="6"/>
      <c r="CJ62" s="14">
        <f t="shared" si="58"/>
        <v>0</v>
      </c>
      <c r="CK62" s="71">
        <f t="shared" si="59"/>
        <v>0</v>
      </c>
      <c r="CR62"/>
      <c r="CT62" s="14">
        <f t="shared" si="60"/>
        <v>0</v>
      </c>
      <c r="CU62" s="71">
        <f t="shared" si="61"/>
        <v>0</v>
      </c>
      <c r="CV62" s="6"/>
      <c r="DB62"/>
      <c r="DD62" s="14">
        <f t="shared" si="62"/>
        <v>0</v>
      </c>
      <c r="DE62" s="71">
        <f t="shared" si="63"/>
        <v>0</v>
      </c>
      <c r="DF62" s="6"/>
      <c r="DN62" s="14">
        <f t="shared" si="64"/>
        <v>0</v>
      </c>
      <c r="DO62" s="71">
        <f t="shared" si="65"/>
        <v>0</v>
      </c>
      <c r="DX62" s="14">
        <f t="shared" si="66"/>
        <v>0</v>
      </c>
      <c r="DY62" s="71">
        <f t="shared" si="67"/>
        <v>0</v>
      </c>
      <c r="EH62" s="14">
        <f t="shared" si="68"/>
        <v>0</v>
      </c>
      <c r="EI62" s="71">
        <f t="shared" si="69"/>
        <v>0</v>
      </c>
      <c r="ER62" s="14">
        <f t="shared" si="70"/>
        <v>0</v>
      </c>
      <c r="ES62" s="71">
        <f t="shared" si="71"/>
        <v>0</v>
      </c>
      <c r="FB62" s="14">
        <f t="shared" si="72"/>
        <v>0</v>
      </c>
      <c r="FC62" s="71">
        <f t="shared" si="73"/>
        <v>0</v>
      </c>
      <c r="FL62" s="14">
        <f t="shared" si="74"/>
        <v>0</v>
      </c>
      <c r="FM62" s="71">
        <f t="shared" si="75"/>
        <v>0</v>
      </c>
      <c r="FV62" s="14">
        <f t="shared" si="76"/>
        <v>0</v>
      </c>
      <c r="FW62" s="71">
        <f t="shared" si="81"/>
        <v>0</v>
      </c>
      <c r="GF62" s="14">
        <f t="shared" si="77"/>
        <v>0</v>
      </c>
      <c r="GG62" s="71">
        <f t="shared" si="78"/>
        <v>0</v>
      </c>
      <c r="GI62" s="18" t="s">
        <v>546</v>
      </c>
      <c r="GJ62" s="22"/>
      <c r="GK62" s="19"/>
      <c r="GL62" s="19">
        <v>1</v>
      </c>
      <c r="GM62" s="19"/>
      <c r="GN62" s="19">
        <f>SUM(GK62:GM62)</f>
        <v>1</v>
      </c>
      <c r="GO62" s="19">
        <f>GN62/3</f>
        <v>0.33333333333333331</v>
      </c>
      <c r="GP62" s="14">
        <f t="shared" si="79"/>
        <v>1.1648359328588569E-5</v>
      </c>
      <c r="GQ62" s="71">
        <f t="shared" si="80"/>
        <v>-1.9386254638283508E-2</v>
      </c>
    </row>
    <row r="63" spans="1:199" x14ac:dyDescent="0.25">
      <c r="A63" s="46">
        <v>44</v>
      </c>
      <c r="B63" s="22" t="s">
        <v>302</v>
      </c>
      <c r="C63" s="22" t="s">
        <v>303</v>
      </c>
      <c r="D63" s="35">
        <v>37</v>
      </c>
      <c r="E63" s="34" t="s">
        <v>394</v>
      </c>
      <c r="F63" s="34" t="s">
        <v>394</v>
      </c>
      <c r="G63" s="34" t="s">
        <v>394</v>
      </c>
      <c r="H63" s="58" t="b">
        <f t="shared" si="84"/>
        <v>1</v>
      </c>
      <c r="I63" s="58" t="b">
        <f t="shared" si="85"/>
        <v>1</v>
      </c>
      <c r="J63" s="54"/>
      <c r="R63" s="14">
        <f t="shared" ref="R63:R94" si="86">IF(P63&gt;0,(P63/(300-SUM(P$189:P$193)))*(P63/(300-SUM(P$189:P$193))),0)</f>
        <v>0</v>
      </c>
      <c r="S63" s="71">
        <f t="shared" ref="S63:S94" si="87">IF(P63&gt;0,(P63/(300-SUM(P$189:P$193)))*LN(P63/(300-SUM(P$189:P$193))),0)</f>
        <v>0</v>
      </c>
      <c r="T63" s="35"/>
      <c r="AB63" s="14">
        <f t="shared" ref="AB63:AB94" si="88">IF(Z63&gt;0,(Z63/(300-SUM(Z$189:Z$193)))*(Z63/(300-SUM(Z$189:Z$193))),0)</f>
        <v>0</v>
      </c>
      <c r="AC63" s="71">
        <f t="shared" ref="AC63:AC94" si="89">IF(Z63&gt;0,(Z63/(300-SUM(Z$189:Z$193)))*LN(Z63/(300-SUM(Z$189:Z$193))),0)</f>
        <v>0</v>
      </c>
      <c r="AD63" s="6"/>
      <c r="AJ63"/>
      <c r="AL63" s="14">
        <f t="shared" ref="AL63:AL94" si="90">IF(AJ63&gt;0,(AJ63/(300-SUM(AJ$189:AJ$193)))*(AJ63/(300-SUM(AJ$189:AJ$193))),0)</f>
        <v>0</v>
      </c>
      <c r="AM63" s="71">
        <f t="shared" ref="AM63:AM94" si="91">IF(AJ63&gt;0,(AJ63/(300-SUM(AJ$189:AJ$193)))*LN(AJ63/(300-SUM(AJ$189:AJ$193))),0)</f>
        <v>0</v>
      </c>
      <c r="AN63" s="5"/>
      <c r="AT63"/>
      <c r="AU63"/>
      <c r="AV63" s="14">
        <f t="shared" ref="AV63:AV94" si="92">IF(AT63&gt;0,(AT63/(300-SUM(AT$189:AT$193)))*(AT63/(300-SUM(AT$189:AT$193))),0)</f>
        <v>0</v>
      </c>
      <c r="AW63" s="71">
        <f t="shared" ref="AW63:AW94" si="93">IF(AT63&gt;0,(AT63/(300-SUM(AT$189:AT$193)))*LN(AT63/(300-SUM(AT$189:AT$193))),0)</f>
        <v>0</v>
      </c>
      <c r="AX63" s="6"/>
      <c r="AY63" s="6"/>
      <c r="BF63" s="14">
        <f t="shared" ref="BF63:BF94" si="94">IF(BD63&gt;0,(BD63/(300-SUM(BD$189:BD$193)))*(BD63/(300-SUM(BD$189:BD$193))),0)</f>
        <v>0</v>
      </c>
      <c r="BG63" s="71">
        <f t="shared" ref="BG63:BG94" si="95">IF(BD63&gt;0,(BD63/(300-SUM(BD$189:BD$193)))*LN(BD63/(300-SUM(BD$189:BD$193))),0)</f>
        <v>0</v>
      </c>
      <c r="BH63" s="6"/>
      <c r="BN63"/>
      <c r="BP63" s="14">
        <f t="shared" ref="BP63:BP94" si="96">IF(BN63&gt;0,(BN63/(300-SUM(BN$189:BN$193)))*(BN63/(300-SUM(BN$189:BN$193))),0)</f>
        <v>0</v>
      </c>
      <c r="BQ63" s="71">
        <f t="shared" ref="BQ63:BQ94" si="97">IF(BN63&gt;0,(BN63/(300-SUM(BN$189:BN$193)))*LN(BN63/(300-SUM(BN$189:BN$193))),0)</f>
        <v>0</v>
      </c>
      <c r="BR63" s="6"/>
      <c r="BS63" s="22" t="s">
        <v>414</v>
      </c>
      <c r="BT63" s="22"/>
      <c r="BU63" s="19"/>
      <c r="BV63" s="19">
        <v>2</v>
      </c>
      <c r="BW63" s="19">
        <v>2</v>
      </c>
      <c r="BX63" s="19">
        <f>SUM(BU63:BW63)</f>
        <v>4</v>
      </c>
      <c r="BY63" s="19">
        <f>BX63/3</f>
        <v>1.3333333333333333</v>
      </c>
      <c r="BZ63" s="14">
        <f t="shared" ref="BZ63:BZ94" si="98">IF(BX63&gt;0,(BX63/(300-SUM(BX$189:BX$193)))*(BX63/(300-SUM(BX$189:BX$193))),0)</f>
        <v>1.8138738677459215E-4</v>
      </c>
      <c r="CA63" s="71">
        <f t="shared" ref="CA63:CA94" si="99">IF(BX63&gt;0,(BX63/(300-SUM(BX$189:BX$193)))*LN(BX63/(300-SUM(BX$189:BX$193))),0)</f>
        <v>-5.8012630002462075E-2</v>
      </c>
      <c r="CB63" s="6"/>
      <c r="CJ63" s="14">
        <f t="shared" ref="CJ63:CJ94" si="100">IF(CH63&gt;0,(CH63/(300-SUM(CH$189:CH$193)))*(CH63/(300-SUM(CH$189:CH$193))),0)</f>
        <v>0</v>
      </c>
      <c r="CK63" s="71">
        <f t="shared" ref="CK63:CK94" si="101">IF(CH63&gt;0,(CH63/(300-SUM(CH$189:CH$193)))*LN(CH63/(300-SUM(CH$189:CH$193))),0)</f>
        <v>0</v>
      </c>
      <c r="CR63"/>
      <c r="CT63" s="14">
        <f t="shared" ref="CT63:CT94" si="102">IF(CR63&gt;0,(CR63/(300-SUM(CR$189:CR$193)))*(CR63/(300-SUM(CR$189:CR$193))),0)</f>
        <v>0</v>
      </c>
      <c r="CU63" s="71">
        <f t="shared" ref="CU63:CU94" si="103">IF(CR63&gt;0,(CR63/(300-SUM(CR$189:CR$193)))*LN(CR63/(300-SUM(CR$189:CR$193))),0)</f>
        <v>0</v>
      </c>
      <c r="CV63" s="6"/>
      <c r="DB63"/>
      <c r="DD63" s="14">
        <f t="shared" ref="DD63:DD94" si="104">IF(DB63&gt;0,(DB63/(300-SUM(DB$189:DB$193)))*(DB63/(300-SUM(DB$189:DB$193))),0)</f>
        <v>0</v>
      </c>
      <c r="DE63" s="71">
        <f t="shared" ref="DE63:DE94" si="105">IF(DB63&gt;0,(DB63/(300-SUM(DB$189:DB$193)))*LN(DB63/(300-SUM(DB$189:DB$193))),0)</f>
        <v>0</v>
      </c>
      <c r="DF63" s="6"/>
      <c r="DN63" s="14">
        <f t="shared" ref="DN63:DN94" si="106">IF(DL63&gt;0,(DL63/(300-SUM(DL$189:DL$193)))*(DL63/(300-SUM(DL$189:DL$193))),0)</f>
        <v>0</v>
      </c>
      <c r="DO63" s="71">
        <f t="shared" ref="DO63:DO94" si="107">IF(DL63&gt;0,(DL63/(300-SUM(DL$189:DL$193)))*LN(DL63/(300-SUM(DL$189:DL$193))),0)</f>
        <v>0</v>
      </c>
      <c r="DQ63" s="22" t="s">
        <v>302</v>
      </c>
      <c r="DR63" s="22" t="s">
        <v>303</v>
      </c>
      <c r="DS63" s="19"/>
      <c r="DT63" s="19">
        <v>1</v>
      </c>
      <c r="DU63" s="19"/>
      <c r="DV63" s="19">
        <f>SUM(DS63:DU63)</f>
        <v>1</v>
      </c>
      <c r="DW63" s="19">
        <f>DV63/3</f>
        <v>0.33333333333333331</v>
      </c>
      <c r="DX63" s="14">
        <f t="shared" ref="DX63:DX94" si="108">IF(DV63&gt;0,(DV63/(300-SUM(DV$189:DV$193)))*(DV63/(300-SUM(DV$189:DV$193))),0)</f>
        <v>1.1336711673412009E-5</v>
      </c>
      <c r="DY63" s="71">
        <f t="shared" ref="DY63:DY94" si="109">IF(DV63&gt;0,(DV63/(300-SUM(DV$189:DV$193)))*LN(DV63/(300-SUM(DV$189:DV$193))),0)</f>
        <v>-1.917081528216397E-2</v>
      </c>
      <c r="EH63" s="14">
        <f t="shared" ref="EH63:EH94" si="110">IF(EF63&gt;0,(EF63/(300-SUM(EF$189:EF$193)))*(EF63/(300-SUM(EF$189:EF$193))),0)</f>
        <v>0</v>
      </c>
      <c r="EI63" s="71">
        <f t="shared" ref="EI63:EI94" si="111">IF(EF63&gt;0,(EF63/(300-SUM(EF$189:EF$193)))*LN(EF63/(300-SUM(EF$189:EF$193))),0)</f>
        <v>0</v>
      </c>
      <c r="ER63" s="14">
        <f t="shared" ref="ER63:ER94" si="112">IF(EP63&gt;0,(EP63/(300-SUM(EP$189:EP$193)))*(EP63/(300-SUM(EP$189:EP$193))),0)</f>
        <v>0</v>
      </c>
      <c r="ES63" s="71">
        <f t="shared" ref="ES63:ES94" si="113">IF(EP63&gt;0,(EP63/(300-SUM(EP$189:EP$193)))*LN(EP63/(300-SUM(EP$189:EP$193))),0)</f>
        <v>0</v>
      </c>
      <c r="FB63" s="14">
        <f t="shared" ref="FB63:FB94" si="114">IF(EZ63&gt;0,(EZ63/(300-SUM(EZ$189:EZ$193)))*(EZ63/(300-SUM(EZ$189:EZ$193))),0)</f>
        <v>0</v>
      </c>
      <c r="FC63" s="71">
        <f t="shared" ref="FC63:FC94" si="115">IF(EZ63&gt;0,(EZ63/(300-SUM(EZ$189:EZ$193)))*LN(EZ63/(300-SUM(EZ$189:EZ$193))),0)</f>
        <v>0</v>
      </c>
      <c r="FL63" s="14">
        <f t="shared" ref="FL63:FL94" si="116">IF(FJ63&gt;0,(FJ63/(300-SUM(FJ$189:FJ$193)))*(FJ63/(300-SUM(FJ$189:FJ$193))),0)</f>
        <v>0</v>
      </c>
      <c r="FM63" s="71">
        <f t="shared" ref="FM63:FM94" si="117">IF(FJ63&gt;0,(FJ63/(300-SUM(FJ$189:FJ$193)))*LN(FJ63/(300-SUM(FJ$189:FJ$193))),0)</f>
        <v>0</v>
      </c>
      <c r="FV63" s="14">
        <f t="shared" ref="FV63:FV94" si="118">IF(FT63&gt;0,(FT63/(300-SUM(FT$189:FT$193)))*(FT63/(300-SUM(FT$189:FT$193))),0)</f>
        <v>0</v>
      </c>
      <c r="FW63" s="71">
        <f t="shared" si="81"/>
        <v>0</v>
      </c>
      <c r="GF63" s="14">
        <f t="shared" ref="GF63:GF94" si="119">IF(GD63&gt;0,(GD63/(300-SUM(GD$189:GD$193)))*(GD63/(300-SUM(GD$189:GD$193))),0)</f>
        <v>0</v>
      </c>
      <c r="GG63" s="71">
        <f t="shared" ref="GG63:GG94" si="120">IF(GD63&gt;0,(GD63/(300-SUM(GD$189:GD$193)))*LN(GD63/(300-SUM(GD$189:GD$193))),0)</f>
        <v>0</v>
      </c>
      <c r="GP63" s="14">
        <f t="shared" ref="GP63:GP94" si="121">IF(GN63&gt;0,(GN63/(300-SUM(GN$189:GN$193)))*(GN63/(300-SUM(GN$189:GN$193))),0)</f>
        <v>0</v>
      </c>
      <c r="GQ63" s="71">
        <f t="shared" ref="GQ63:GQ94" si="122">IF(GN63&gt;0,(GN63/(300-SUM(GN$189:GN$193)))*LN(GN63/(300-SUM(GN$189:GN$193))),0)</f>
        <v>0</v>
      </c>
    </row>
    <row r="64" spans="1:199" x14ac:dyDescent="0.25">
      <c r="A64" s="46">
        <v>45</v>
      </c>
      <c r="B64" s="38" t="s">
        <v>64</v>
      </c>
      <c r="C64" s="38" t="s">
        <v>65</v>
      </c>
      <c r="D64" s="90">
        <v>38</v>
      </c>
      <c r="E64" s="54" t="s">
        <v>396</v>
      </c>
      <c r="F64" s="54" t="s">
        <v>396</v>
      </c>
      <c r="G64" s="54" t="s">
        <v>396</v>
      </c>
      <c r="H64" s="58" t="b">
        <f t="shared" si="84"/>
        <v>1</v>
      </c>
      <c r="I64" s="58" t="b">
        <f t="shared" si="85"/>
        <v>1</v>
      </c>
      <c r="J64" s="54"/>
      <c r="R64" s="14">
        <f t="shared" si="86"/>
        <v>0</v>
      </c>
      <c r="S64" s="71">
        <f t="shared" si="87"/>
        <v>0</v>
      </c>
      <c r="T64" s="71"/>
      <c r="U64" s="22" t="s">
        <v>64</v>
      </c>
      <c r="V64" s="22" t="s">
        <v>65</v>
      </c>
      <c r="W64" s="19">
        <v>32</v>
      </c>
      <c r="X64" s="19">
        <v>10</v>
      </c>
      <c r="Y64" s="19">
        <v>7</v>
      </c>
      <c r="Z64" s="19">
        <f>SUM(W64:Y64)</f>
        <v>49</v>
      </c>
      <c r="AA64" s="19">
        <f>Z64/3</f>
        <v>16.333333333333332</v>
      </c>
      <c r="AB64" s="14">
        <f t="shared" si="88"/>
        <v>2.7037070402234138E-2</v>
      </c>
      <c r="AC64" s="71">
        <f t="shared" si="89"/>
        <v>-0.29684022225283258</v>
      </c>
      <c r="AD64" s="71"/>
      <c r="AE64" s="22" t="s">
        <v>64</v>
      </c>
      <c r="AF64" s="22" t="s">
        <v>65</v>
      </c>
      <c r="AG64" s="19"/>
      <c r="AH64" s="19">
        <v>2</v>
      </c>
      <c r="AI64" s="19">
        <v>2</v>
      </c>
      <c r="AJ64" s="19">
        <f>SUM(AG64:AI64)</f>
        <v>4</v>
      </c>
      <c r="AK64" s="19">
        <f>AJ64/3</f>
        <v>1.3333333333333333</v>
      </c>
      <c r="AL64" s="14">
        <f t="shared" si="90"/>
        <v>1.8017206432142696E-4</v>
      </c>
      <c r="AM64" s="71">
        <f t="shared" si="91"/>
        <v>-5.7863075508530384E-2</v>
      </c>
      <c r="AN64" s="5"/>
      <c r="AT64"/>
      <c r="AU64"/>
      <c r="AV64" s="14">
        <f t="shared" si="92"/>
        <v>0</v>
      </c>
      <c r="AW64" s="71">
        <f t="shared" si="93"/>
        <v>0</v>
      </c>
      <c r="AX64" s="6"/>
      <c r="AY64" s="22" t="s">
        <v>64</v>
      </c>
      <c r="AZ64" s="22" t="s">
        <v>65</v>
      </c>
      <c r="BA64" s="19">
        <v>2</v>
      </c>
      <c r="BB64" s="19"/>
      <c r="BC64" s="19">
        <v>4</v>
      </c>
      <c r="BD64" s="19">
        <f>SUM(BA64:BC64)</f>
        <v>6</v>
      </c>
      <c r="BE64" s="19">
        <f>BD64/3</f>
        <v>2</v>
      </c>
      <c r="BF64" s="14">
        <f t="shared" si="94"/>
        <v>4.0812162024283241E-4</v>
      </c>
      <c r="BG64" s="71">
        <f t="shared" si="95"/>
        <v>-7.8827730698477677E-2</v>
      </c>
      <c r="BH64" s="6"/>
      <c r="BI64" s="22" t="s">
        <v>64</v>
      </c>
      <c r="BJ64" s="22" t="s">
        <v>65</v>
      </c>
      <c r="BK64" s="19">
        <v>6</v>
      </c>
      <c r="BL64" s="19">
        <v>4</v>
      </c>
      <c r="BM64" s="19">
        <v>7</v>
      </c>
      <c r="BN64" s="19">
        <f>SUM(BK64:BM64)</f>
        <v>17</v>
      </c>
      <c r="BO64" s="19">
        <f>BN64/3</f>
        <v>5.666666666666667</v>
      </c>
      <c r="BP64" s="14">
        <f t="shared" si="96"/>
        <v>3.3208848032174661E-3</v>
      </c>
      <c r="BQ64" s="71">
        <f t="shared" si="97"/>
        <v>-0.16445408206380088</v>
      </c>
      <c r="BR64" s="6"/>
      <c r="BS64" s="22" t="s">
        <v>64</v>
      </c>
      <c r="BT64" s="22" t="s">
        <v>65</v>
      </c>
      <c r="BU64" s="19">
        <v>4</v>
      </c>
      <c r="BV64" s="19">
        <v>4</v>
      </c>
      <c r="BW64" s="19">
        <v>7</v>
      </c>
      <c r="BX64" s="19">
        <f>SUM(BU64:BW64)</f>
        <v>15</v>
      </c>
      <c r="BY64" s="19">
        <f>BX64/3</f>
        <v>5</v>
      </c>
      <c r="BZ64" s="14">
        <f t="shared" si="98"/>
        <v>2.5507601265177021E-3</v>
      </c>
      <c r="CA64" s="71">
        <f t="shared" si="99"/>
        <v>-0.15079201705558029</v>
      </c>
      <c r="CB64" s="6"/>
      <c r="CJ64" s="14">
        <f t="shared" si="100"/>
        <v>0</v>
      </c>
      <c r="CK64" s="71">
        <f t="shared" si="101"/>
        <v>0</v>
      </c>
      <c r="CR64"/>
      <c r="CT64" s="14">
        <f t="shared" si="102"/>
        <v>0</v>
      </c>
      <c r="CU64" s="71">
        <f t="shared" si="103"/>
        <v>0</v>
      </c>
      <c r="CV64" s="6"/>
      <c r="CW64" s="22" t="s">
        <v>64</v>
      </c>
      <c r="CX64" s="22" t="s">
        <v>65</v>
      </c>
      <c r="CY64" s="19">
        <v>16</v>
      </c>
      <c r="CZ64" s="19">
        <v>17</v>
      </c>
      <c r="DA64" s="19">
        <v>8</v>
      </c>
      <c r="DB64" s="19">
        <f>SUM(CY64:DA64)</f>
        <v>41</v>
      </c>
      <c r="DC64" s="86">
        <f>DB64/3</f>
        <v>13.666666666666666</v>
      </c>
      <c r="DD64" s="14">
        <f t="shared" si="104"/>
        <v>2.2721128892733561E-2</v>
      </c>
      <c r="DE64" s="71">
        <f t="shared" si="105"/>
        <v>-0.2852258455266885</v>
      </c>
      <c r="DF64" s="6"/>
      <c r="DN64" s="14">
        <f t="shared" si="106"/>
        <v>0</v>
      </c>
      <c r="DO64" s="71">
        <f t="shared" si="107"/>
        <v>0</v>
      </c>
      <c r="DQ64" s="22" t="s">
        <v>64</v>
      </c>
      <c r="DR64" s="22" t="s">
        <v>65</v>
      </c>
      <c r="DS64" s="19">
        <v>8</v>
      </c>
      <c r="DT64" s="19">
        <v>9</v>
      </c>
      <c r="DU64" s="19"/>
      <c r="DV64" s="19">
        <f>SUM(DS64:DU64)</f>
        <v>17</v>
      </c>
      <c r="DW64" s="19">
        <f>DV64/3</f>
        <v>5.666666666666667</v>
      </c>
      <c r="DX64" s="14">
        <f t="shared" si="108"/>
        <v>3.2763096736160712E-3</v>
      </c>
      <c r="DY64" s="71">
        <f t="shared" si="109"/>
        <v>-0.16373339902589301</v>
      </c>
      <c r="EH64" s="14">
        <f t="shared" si="110"/>
        <v>0</v>
      </c>
      <c r="EI64" s="71">
        <f t="shared" si="111"/>
        <v>0</v>
      </c>
      <c r="ER64" s="14">
        <f t="shared" si="112"/>
        <v>0</v>
      </c>
      <c r="ES64" s="71">
        <f t="shared" si="113"/>
        <v>0</v>
      </c>
      <c r="FB64" s="14">
        <f t="shared" si="114"/>
        <v>0</v>
      </c>
      <c r="FC64" s="71">
        <f t="shared" si="115"/>
        <v>0</v>
      </c>
      <c r="FL64" s="14">
        <f t="shared" si="116"/>
        <v>0</v>
      </c>
      <c r="FM64" s="71">
        <f t="shared" si="117"/>
        <v>0</v>
      </c>
      <c r="FV64" s="14">
        <f t="shared" si="118"/>
        <v>0</v>
      </c>
      <c r="FW64" s="71">
        <f t="shared" si="81"/>
        <v>0</v>
      </c>
      <c r="GF64" s="14">
        <f t="shared" si="119"/>
        <v>0</v>
      </c>
      <c r="GG64" s="71">
        <f t="shared" si="120"/>
        <v>0</v>
      </c>
      <c r="GI64" s="22" t="s">
        <v>64</v>
      </c>
      <c r="GJ64" s="22" t="s">
        <v>65</v>
      </c>
      <c r="GK64" s="19"/>
      <c r="GL64" s="19">
        <v>9</v>
      </c>
      <c r="GM64" s="19"/>
      <c r="GN64" s="19">
        <f>SUM(GK64:GM64)</f>
        <v>9</v>
      </c>
      <c r="GO64" s="19">
        <f>GN64/3</f>
        <v>3</v>
      </c>
      <c r="GP64" s="14">
        <f t="shared" si="121"/>
        <v>9.4351710561567392E-4</v>
      </c>
      <c r="GQ64" s="71">
        <f t="shared" si="122"/>
        <v>-0.10698475182637417</v>
      </c>
    </row>
    <row r="65" spans="1:199" x14ac:dyDescent="0.25">
      <c r="A65" s="46">
        <v>46</v>
      </c>
      <c r="B65" s="38" t="s">
        <v>66</v>
      </c>
      <c r="C65" s="38" t="s">
        <v>65</v>
      </c>
      <c r="D65" s="35"/>
      <c r="E65" s="54" t="s">
        <v>396</v>
      </c>
      <c r="F65" s="54" t="s">
        <v>396</v>
      </c>
      <c r="G65" s="54" t="s">
        <v>396</v>
      </c>
      <c r="H65" s="58" t="b">
        <f t="shared" si="84"/>
        <v>1</v>
      </c>
      <c r="I65" s="58" t="b">
        <f t="shared" si="85"/>
        <v>1</v>
      </c>
      <c r="J65" s="54"/>
      <c r="R65" s="14">
        <f t="shared" si="86"/>
        <v>0</v>
      </c>
      <c r="S65" s="71">
        <f t="shared" si="87"/>
        <v>0</v>
      </c>
      <c r="T65" s="71"/>
      <c r="U65" s="22" t="s">
        <v>66</v>
      </c>
      <c r="V65" s="22" t="s">
        <v>65</v>
      </c>
      <c r="W65" s="19"/>
      <c r="X65" s="19"/>
      <c r="Y65" s="19">
        <v>2</v>
      </c>
      <c r="Z65" s="19">
        <f>SUM(W65:Y65)</f>
        <v>2</v>
      </c>
      <c r="AA65" s="19">
        <f>Z65/3</f>
        <v>0.66666666666666663</v>
      </c>
      <c r="AB65" s="14">
        <f t="shared" si="88"/>
        <v>4.5043016080356741E-5</v>
      </c>
      <c r="AC65" s="71">
        <f t="shared" si="89"/>
        <v>-3.3583532254667509E-2</v>
      </c>
      <c r="AD65" s="71"/>
      <c r="AE65" s="22" t="s">
        <v>66</v>
      </c>
      <c r="AF65" s="22" t="s">
        <v>65</v>
      </c>
      <c r="AG65" s="19"/>
      <c r="AH65" s="19"/>
      <c r="AI65" s="19"/>
      <c r="AJ65" s="19">
        <f>SUM(AG65:AI65)</f>
        <v>0</v>
      </c>
      <c r="AK65" s="19">
        <f>AJ65/3</f>
        <v>0</v>
      </c>
      <c r="AL65" s="14">
        <f t="shared" si="90"/>
        <v>0</v>
      </c>
      <c r="AM65" s="71">
        <f t="shared" si="91"/>
        <v>0</v>
      </c>
      <c r="AN65" s="5"/>
      <c r="AO65" s="22" t="s">
        <v>66</v>
      </c>
      <c r="AP65" s="22" t="s">
        <v>65</v>
      </c>
      <c r="AQ65" s="19">
        <v>2</v>
      </c>
      <c r="AR65" s="19">
        <v>1</v>
      </c>
      <c r="AS65" s="19"/>
      <c r="AT65" s="19">
        <f>SUM(AQ65:AS65)</f>
        <v>3</v>
      </c>
      <c r="AU65" s="19">
        <f>AT65/3</f>
        <v>1</v>
      </c>
      <c r="AV65" s="14">
        <f t="shared" si="92"/>
        <v>1.0850694444444444E-4</v>
      </c>
      <c r="AW65" s="71">
        <f t="shared" si="93"/>
        <v>-4.754529366112329E-2</v>
      </c>
      <c r="AX65" s="71"/>
      <c r="AY65" s="22" t="s">
        <v>66</v>
      </c>
      <c r="AZ65" s="22" t="s">
        <v>65</v>
      </c>
      <c r="BA65" s="19">
        <v>3</v>
      </c>
      <c r="BB65" s="19"/>
      <c r="BC65" s="19">
        <v>2</v>
      </c>
      <c r="BD65" s="19">
        <f>SUM(BA65:BC65)</f>
        <v>5</v>
      </c>
      <c r="BE65" s="19">
        <f>BD65/3</f>
        <v>1.6666666666666667</v>
      </c>
      <c r="BF65" s="14">
        <f t="shared" si="94"/>
        <v>2.8341779183530024E-4</v>
      </c>
      <c r="BG65" s="71">
        <f t="shared" si="95"/>
        <v>-6.8759162060077428E-2</v>
      </c>
      <c r="BH65" s="6"/>
      <c r="BI65" s="22" t="s">
        <v>66</v>
      </c>
      <c r="BJ65" s="22" t="s">
        <v>65</v>
      </c>
      <c r="BK65" s="19">
        <v>3</v>
      </c>
      <c r="BL65" s="19">
        <v>4</v>
      </c>
      <c r="BM65" s="19">
        <v>2</v>
      </c>
      <c r="BN65" s="19">
        <f>SUM(BK65:BM65)</f>
        <v>9</v>
      </c>
      <c r="BO65" s="19">
        <f>BN65/3</f>
        <v>3</v>
      </c>
      <c r="BP65" s="14">
        <f t="shared" si="96"/>
        <v>9.3076702097098546E-4</v>
      </c>
      <c r="BQ65" s="71">
        <f t="shared" si="97"/>
        <v>-0.10646697291875391</v>
      </c>
      <c r="BR65" s="6"/>
      <c r="BX65"/>
      <c r="BZ65" s="14">
        <f t="shared" si="98"/>
        <v>0</v>
      </c>
      <c r="CA65" s="71">
        <f t="shared" si="99"/>
        <v>0</v>
      </c>
      <c r="CB65" s="6"/>
      <c r="CJ65" s="14">
        <f t="shared" si="100"/>
        <v>0</v>
      </c>
      <c r="CK65" s="71">
        <f t="shared" si="101"/>
        <v>0</v>
      </c>
      <c r="CR65"/>
      <c r="CT65" s="14">
        <f t="shared" si="102"/>
        <v>0</v>
      </c>
      <c r="CU65" s="71">
        <f t="shared" si="103"/>
        <v>0</v>
      </c>
      <c r="CV65" s="6"/>
      <c r="CW65" s="22" t="s">
        <v>66</v>
      </c>
      <c r="CX65" s="22" t="s">
        <v>65</v>
      </c>
      <c r="CY65" s="19">
        <v>3</v>
      </c>
      <c r="CZ65" s="19">
        <v>4</v>
      </c>
      <c r="DA65" s="19">
        <v>2</v>
      </c>
      <c r="DB65" s="19">
        <f>SUM(CY65:DA65)</f>
        <v>9</v>
      </c>
      <c r="DC65" s="86">
        <f>DB65/3</f>
        <v>3</v>
      </c>
      <c r="DD65" s="14">
        <f t="shared" si="104"/>
        <v>1.0948313148788928E-3</v>
      </c>
      <c r="DE65" s="71">
        <f t="shared" si="105"/>
        <v>-0.11278381397293383</v>
      </c>
      <c r="DF65" s="6"/>
      <c r="DN65" s="14">
        <f t="shared" si="106"/>
        <v>0</v>
      </c>
      <c r="DO65" s="71">
        <f t="shared" si="107"/>
        <v>0</v>
      </c>
      <c r="DQ65" s="22" t="s">
        <v>66</v>
      </c>
      <c r="DR65" s="22" t="s">
        <v>65</v>
      </c>
      <c r="DS65" s="19">
        <v>4</v>
      </c>
      <c r="DT65" s="19"/>
      <c r="DU65" s="19"/>
      <c r="DV65" s="19">
        <f>SUM(DS65:DU65)</f>
        <v>4</v>
      </c>
      <c r="DW65" s="19">
        <f>DV65/3</f>
        <v>1.3333333333333333</v>
      </c>
      <c r="DX65" s="14">
        <f t="shared" si="108"/>
        <v>1.8138738677459215E-4</v>
      </c>
      <c r="DY65" s="71">
        <f t="shared" si="109"/>
        <v>-5.8012630002462075E-2</v>
      </c>
      <c r="EH65" s="14">
        <f t="shared" si="110"/>
        <v>0</v>
      </c>
      <c r="EI65" s="71">
        <f t="shared" si="111"/>
        <v>0</v>
      </c>
      <c r="EK65" s="22" t="s">
        <v>66</v>
      </c>
      <c r="EL65" s="22" t="s">
        <v>65</v>
      </c>
      <c r="EM65" s="19">
        <v>8</v>
      </c>
      <c r="EN65" s="19">
        <v>7</v>
      </c>
      <c r="EO65" s="19">
        <v>8</v>
      </c>
      <c r="EP65" s="19">
        <f>SUM(EM65:EO65)</f>
        <v>23</v>
      </c>
      <c r="EQ65" s="86">
        <f>EP65/3</f>
        <v>7.666666666666667</v>
      </c>
      <c r="ER65" s="14">
        <f t="shared" si="112"/>
        <v>5.8777777777777769E-3</v>
      </c>
      <c r="ES65" s="71">
        <f t="shared" si="113"/>
        <v>-0.19690209983574058</v>
      </c>
      <c r="EU65" s="22" t="s">
        <v>66</v>
      </c>
      <c r="EV65" s="22" t="s">
        <v>65</v>
      </c>
      <c r="EW65" s="19">
        <v>6</v>
      </c>
      <c r="EX65" s="19">
        <v>11</v>
      </c>
      <c r="EY65" s="19">
        <v>5</v>
      </c>
      <c r="EZ65" s="19">
        <f>SUM(EW65:EY65)</f>
        <v>22</v>
      </c>
      <c r="FA65" s="19">
        <f>EZ65/3</f>
        <v>7.333333333333333</v>
      </c>
      <c r="FB65" s="14">
        <f t="shared" si="114"/>
        <v>5.9587565404739928E-3</v>
      </c>
      <c r="FC65" s="71">
        <f t="shared" si="115"/>
        <v>-0.19772571225272761</v>
      </c>
      <c r="FE65" s="22" t="s">
        <v>66</v>
      </c>
      <c r="FF65" s="22" t="s">
        <v>65</v>
      </c>
      <c r="FG65" s="19">
        <v>7</v>
      </c>
      <c r="FH65" s="19">
        <v>4</v>
      </c>
      <c r="FI65" s="19">
        <v>2</v>
      </c>
      <c r="FJ65" s="19">
        <f>SUM(FG65:FI65)</f>
        <v>13</v>
      </c>
      <c r="FK65" s="86">
        <f>FJ65/3</f>
        <v>4.333333333333333</v>
      </c>
      <c r="FL65" s="14">
        <f t="shared" si="116"/>
        <v>2.0953183892084906E-3</v>
      </c>
      <c r="FM65" s="71">
        <f t="shared" si="117"/>
        <v>-0.14117015298977359</v>
      </c>
      <c r="FO65" s="22" t="s">
        <v>66</v>
      </c>
      <c r="FP65" s="22" t="s">
        <v>65</v>
      </c>
      <c r="FQ65" s="19">
        <v>2</v>
      </c>
      <c r="FR65" s="19"/>
      <c r="FS65" s="19"/>
      <c r="FT65" s="19">
        <f>SUM(FQ65:FS65)</f>
        <v>2</v>
      </c>
      <c r="FU65" s="19">
        <f>FT65/3</f>
        <v>0.66666666666666663</v>
      </c>
      <c r="FV65" s="14">
        <f t="shared" si="118"/>
        <v>4.9593334655822257E-5</v>
      </c>
      <c r="FW65" s="71">
        <f t="shared" si="81"/>
        <v>-3.4900190546487755E-2</v>
      </c>
      <c r="GF65" s="14">
        <f t="shared" si="119"/>
        <v>0</v>
      </c>
      <c r="GG65" s="71">
        <f t="shared" si="120"/>
        <v>0</v>
      </c>
      <c r="GI65" s="22" t="s">
        <v>547</v>
      </c>
      <c r="GJ65" s="22"/>
      <c r="GK65" s="19"/>
      <c r="GL65" s="19">
        <v>1</v>
      </c>
      <c r="GM65" s="19"/>
      <c r="GN65" s="19">
        <f>SUM(GK65:GM65)</f>
        <v>1</v>
      </c>
      <c r="GO65" s="19">
        <f>GN65/3</f>
        <v>0.33333333333333331</v>
      </c>
      <c r="GP65" s="14">
        <f t="shared" si="121"/>
        <v>1.1648359328588569E-5</v>
      </c>
      <c r="GQ65" s="71">
        <f t="shared" si="122"/>
        <v>-1.9386254638283508E-2</v>
      </c>
    </row>
    <row r="66" spans="1:199" x14ac:dyDescent="0.25">
      <c r="A66" s="46">
        <v>47</v>
      </c>
      <c r="B66" s="31" t="s">
        <v>212</v>
      </c>
      <c r="C66" s="31" t="s">
        <v>68</v>
      </c>
      <c r="D66" s="75"/>
      <c r="E66" s="58" t="s">
        <v>396</v>
      </c>
      <c r="F66" s="58" t="s">
        <v>396</v>
      </c>
      <c r="G66" s="58" t="s">
        <v>396</v>
      </c>
      <c r="H66" s="58" t="b">
        <f t="shared" si="84"/>
        <v>1</v>
      </c>
      <c r="I66" s="58" t="b">
        <f t="shared" si="85"/>
        <v>1</v>
      </c>
      <c r="J66" s="58"/>
      <c r="R66" s="14">
        <f t="shared" si="86"/>
        <v>0</v>
      </c>
      <c r="S66" s="71">
        <f t="shared" si="87"/>
        <v>0</v>
      </c>
      <c r="T66" s="71"/>
      <c r="U66" s="28" t="s">
        <v>212</v>
      </c>
      <c r="V66" s="31" t="s">
        <v>68</v>
      </c>
      <c r="W66" s="19">
        <v>5</v>
      </c>
      <c r="X66" s="19">
        <v>4</v>
      </c>
      <c r="Y66" s="19">
        <v>1</v>
      </c>
      <c r="Z66" s="19">
        <f>SUM(W66:Y66)</f>
        <v>10</v>
      </c>
      <c r="AA66" s="19">
        <f>Z66/3</f>
        <v>3.3333333333333335</v>
      </c>
      <c r="AB66" s="14">
        <f t="shared" si="88"/>
        <v>1.1260754020089186E-3</v>
      </c>
      <c r="AC66" s="71">
        <f t="shared" si="89"/>
        <v>-0.11390967763460935</v>
      </c>
      <c r="AD66" s="71"/>
      <c r="AJ66"/>
      <c r="AL66" s="14">
        <f t="shared" si="90"/>
        <v>0</v>
      </c>
      <c r="AM66" s="71">
        <f t="shared" si="91"/>
        <v>0</v>
      </c>
      <c r="AN66" s="5"/>
      <c r="AT66"/>
      <c r="AU66"/>
      <c r="AV66" s="14">
        <f t="shared" si="92"/>
        <v>0</v>
      </c>
      <c r="AW66" s="71">
        <f t="shared" si="93"/>
        <v>0</v>
      </c>
      <c r="AX66" s="6"/>
      <c r="AY66" s="6"/>
      <c r="BF66" s="14">
        <f t="shared" si="94"/>
        <v>0</v>
      </c>
      <c r="BG66" s="71">
        <f t="shared" si="95"/>
        <v>0</v>
      </c>
      <c r="BH66" s="6"/>
      <c r="BN66"/>
      <c r="BP66" s="14">
        <f t="shared" si="96"/>
        <v>0</v>
      </c>
      <c r="BQ66" s="71">
        <f t="shared" si="97"/>
        <v>0</v>
      </c>
      <c r="BR66" s="6"/>
      <c r="BS66" s="22" t="s">
        <v>212</v>
      </c>
      <c r="BT66" s="22" t="s">
        <v>68</v>
      </c>
      <c r="BU66" s="19">
        <v>2</v>
      </c>
      <c r="BV66" s="19">
        <v>2</v>
      </c>
      <c r="BW66" s="19"/>
      <c r="BX66" s="19">
        <f>SUM(BU66:BW66)</f>
        <v>4</v>
      </c>
      <c r="BY66" s="19">
        <f>BX66/3</f>
        <v>1.3333333333333333</v>
      </c>
      <c r="BZ66" s="14">
        <f t="shared" si="98"/>
        <v>1.8138738677459215E-4</v>
      </c>
      <c r="CA66" s="71">
        <f t="shared" si="99"/>
        <v>-5.8012630002462075E-2</v>
      </c>
      <c r="CB66" s="6"/>
      <c r="CJ66" s="14">
        <f t="shared" si="100"/>
        <v>0</v>
      </c>
      <c r="CK66" s="71">
        <f t="shared" si="101"/>
        <v>0</v>
      </c>
      <c r="CR66"/>
      <c r="CT66" s="14">
        <f t="shared" si="102"/>
        <v>0</v>
      </c>
      <c r="CU66" s="71">
        <f t="shared" si="103"/>
        <v>0</v>
      </c>
      <c r="CV66" s="6"/>
      <c r="DB66"/>
      <c r="DD66" s="14">
        <f t="shared" si="104"/>
        <v>0</v>
      </c>
      <c r="DE66" s="71">
        <f t="shared" si="105"/>
        <v>0</v>
      </c>
      <c r="DF66" s="6"/>
      <c r="DN66" s="14">
        <f t="shared" si="106"/>
        <v>0</v>
      </c>
      <c r="DO66" s="71">
        <f t="shared" si="107"/>
        <v>0</v>
      </c>
      <c r="DX66" s="14">
        <f t="shared" si="108"/>
        <v>0</v>
      </c>
      <c r="DY66" s="71">
        <f t="shared" si="109"/>
        <v>0</v>
      </c>
      <c r="EH66" s="14">
        <f t="shared" si="110"/>
        <v>0</v>
      </c>
      <c r="EI66" s="71">
        <f t="shared" si="111"/>
        <v>0</v>
      </c>
      <c r="ER66" s="14">
        <f t="shared" si="112"/>
        <v>0</v>
      </c>
      <c r="ES66" s="71">
        <f t="shared" si="113"/>
        <v>0</v>
      </c>
      <c r="FB66" s="14">
        <f t="shared" si="114"/>
        <v>0</v>
      </c>
      <c r="FC66" s="71">
        <f t="shared" si="115"/>
        <v>0</v>
      </c>
      <c r="FL66" s="14">
        <f t="shared" si="116"/>
        <v>0</v>
      </c>
      <c r="FM66" s="71">
        <f t="shared" si="117"/>
        <v>0</v>
      </c>
      <c r="FV66" s="14">
        <f t="shared" si="118"/>
        <v>0</v>
      </c>
      <c r="FW66" s="71">
        <f t="shared" si="81"/>
        <v>0</v>
      </c>
      <c r="GF66" s="14">
        <f t="shared" si="119"/>
        <v>0</v>
      </c>
      <c r="GG66" s="71">
        <f t="shared" si="120"/>
        <v>0</v>
      </c>
      <c r="GP66" s="14">
        <f t="shared" si="121"/>
        <v>0</v>
      </c>
      <c r="GQ66" s="71">
        <f t="shared" si="122"/>
        <v>0</v>
      </c>
    </row>
    <row r="67" spans="1:199" x14ac:dyDescent="0.25">
      <c r="A67" s="46">
        <v>48</v>
      </c>
      <c r="B67" s="31" t="s">
        <v>216</v>
      </c>
      <c r="C67" s="31"/>
      <c r="D67" s="75"/>
      <c r="E67" s="58" t="s">
        <v>396</v>
      </c>
      <c r="F67" s="58" t="s">
        <v>396</v>
      </c>
      <c r="G67" s="58" t="s">
        <v>396</v>
      </c>
      <c r="H67" s="58" t="b">
        <f t="shared" si="84"/>
        <v>1</v>
      </c>
      <c r="I67" s="58" t="b">
        <f t="shared" si="85"/>
        <v>1</v>
      </c>
      <c r="J67" s="58"/>
      <c r="R67" s="14">
        <f t="shared" si="86"/>
        <v>0</v>
      </c>
      <c r="S67" s="71">
        <f t="shared" si="87"/>
        <v>0</v>
      </c>
      <c r="T67" s="71"/>
      <c r="U67" s="28" t="s">
        <v>216</v>
      </c>
      <c r="V67" s="29"/>
      <c r="W67" s="19"/>
      <c r="X67" s="19">
        <v>1</v>
      </c>
      <c r="Y67" s="19"/>
      <c r="Z67" s="19">
        <f>SUM(W67:Y67)</f>
        <v>1</v>
      </c>
      <c r="AA67" s="19">
        <f>Z67/3</f>
        <v>0.33333333333333331</v>
      </c>
      <c r="AB67" s="14">
        <f t="shared" si="88"/>
        <v>1.1260754020089185E-5</v>
      </c>
      <c r="AC67" s="71">
        <f t="shared" si="89"/>
        <v>-1.9117763377534916E-2</v>
      </c>
      <c r="AD67" s="71"/>
      <c r="AJ67"/>
      <c r="AL67" s="14">
        <f t="shared" si="90"/>
        <v>0</v>
      </c>
      <c r="AM67" s="71">
        <f t="shared" si="91"/>
        <v>0</v>
      </c>
      <c r="AN67" s="5"/>
      <c r="AT67"/>
      <c r="AU67"/>
      <c r="AV67" s="14">
        <f t="shared" si="92"/>
        <v>0</v>
      </c>
      <c r="AW67" s="71">
        <f t="shared" si="93"/>
        <v>0</v>
      </c>
      <c r="AX67" s="6"/>
      <c r="AY67" s="6"/>
      <c r="BF67" s="14">
        <f t="shared" si="94"/>
        <v>0</v>
      </c>
      <c r="BG67" s="71">
        <f t="shared" si="95"/>
        <v>0</v>
      </c>
      <c r="BH67" s="6"/>
      <c r="BN67"/>
      <c r="BP67" s="14">
        <f t="shared" si="96"/>
        <v>0</v>
      </c>
      <c r="BQ67" s="71">
        <f t="shared" si="97"/>
        <v>0</v>
      </c>
      <c r="BR67" s="6"/>
      <c r="BX67"/>
      <c r="BZ67" s="14">
        <f t="shared" si="98"/>
        <v>0</v>
      </c>
      <c r="CA67" s="71">
        <f t="shared" si="99"/>
        <v>0</v>
      </c>
      <c r="CB67" s="6"/>
      <c r="CJ67" s="14">
        <f t="shared" si="100"/>
        <v>0</v>
      </c>
      <c r="CK67" s="71">
        <f t="shared" si="101"/>
        <v>0</v>
      </c>
      <c r="CR67"/>
      <c r="CT67" s="14">
        <f t="shared" si="102"/>
        <v>0</v>
      </c>
      <c r="CU67" s="71">
        <f t="shared" si="103"/>
        <v>0</v>
      </c>
      <c r="CV67" s="6"/>
      <c r="DB67"/>
      <c r="DD67" s="14">
        <f t="shared" si="104"/>
        <v>0</v>
      </c>
      <c r="DE67" s="71">
        <f t="shared" si="105"/>
        <v>0</v>
      </c>
      <c r="DF67" s="6"/>
      <c r="DN67" s="14">
        <f t="shared" si="106"/>
        <v>0</v>
      </c>
      <c r="DO67" s="71">
        <f t="shared" si="107"/>
        <v>0</v>
      </c>
      <c r="DX67" s="14">
        <f t="shared" si="108"/>
        <v>0</v>
      </c>
      <c r="DY67" s="71">
        <f t="shared" si="109"/>
        <v>0</v>
      </c>
      <c r="EH67" s="14">
        <f t="shared" si="110"/>
        <v>0</v>
      </c>
      <c r="EI67" s="71">
        <f t="shared" si="111"/>
        <v>0</v>
      </c>
      <c r="ER67" s="14">
        <f t="shared" si="112"/>
        <v>0</v>
      </c>
      <c r="ES67" s="71">
        <f t="shared" si="113"/>
        <v>0</v>
      </c>
      <c r="FB67" s="14">
        <f t="shared" si="114"/>
        <v>0</v>
      </c>
      <c r="FC67" s="71">
        <f t="shared" si="115"/>
        <v>0</v>
      </c>
      <c r="FL67" s="14">
        <f t="shared" si="116"/>
        <v>0</v>
      </c>
      <c r="FM67" s="71">
        <f t="shared" si="117"/>
        <v>0</v>
      </c>
      <c r="FV67" s="14">
        <f t="shared" si="118"/>
        <v>0</v>
      </c>
      <c r="FW67" s="71">
        <f t="shared" si="81"/>
        <v>0</v>
      </c>
      <c r="GF67" s="14">
        <f t="shared" si="119"/>
        <v>0</v>
      </c>
      <c r="GG67" s="71">
        <f t="shared" si="120"/>
        <v>0</v>
      </c>
      <c r="GP67" s="14">
        <f t="shared" si="121"/>
        <v>0</v>
      </c>
      <c r="GQ67" s="71">
        <f t="shared" si="122"/>
        <v>0</v>
      </c>
    </row>
    <row r="68" spans="1:199" x14ac:dyDescent="0.25">
      <c r="A68" s="46">
        <v>49</v>
      </c>
      <c r="B68" s="38" t="s">
        <v>67</v>
      </c>
      <c r="C68" s="38" t="s">
        <v>68</v>
      </c>
      <c r="D68" s="35"/>
      <c r="E68" s="54" t="s">
        <v>395</v>
      </c>
      <c r="F68" s="54" t="s">
        <v>395</v>
      </c>
      <c r="G68" s="54" t="s">
        <v>395</v>
      </c>
      <c r="H68" s="58" t="b">
        <f t="shared" si="84"/>
        <v>1</v>
      </c>
      <c r="I68" s="58" t="b">
        <f t="shared" si="85"/>
        <v>1</v>
      </c>
      <c r="J68" s="54"/>
      <c r="R68" s="14">
        <f t="shared" si="86"/>
        <v>0</v>
      </c>
      <c r="S68" s="71">
        <f t="shared" si="87"/>
        <v>0</v>
      </c>
      <c r="T68" s="35"/>
      <c r="AB68" s="14">
        <f t="shared" si="88"/>
        <v>0</v>
      </c>
      <c r="AC68" s="71">
        <f t="shared" si="89"/>
        <v>0</v>
      </c>
      <c r="AD68" s="6"/>
      <c r="AE68" s="22" t="s">
        <v>67</v>
      </c>
      <c r="AF68" s="22" t="s">
        <v>68</v>
      </c>
      <c r="AG68" s="19"/>
      <c r="AH68" s="19"/>
      <c r="AI68" s="19">
        <v>2</v>
      </c>
      <c r="AJ68" s="19">
        <f>SUM(AG68:AI68)</f>
        <v>2</v>
      </c>
      <c r="AK68" s="19">
        <f>AJ68/3</f>
        <v>0.66666666666666663</v>
      </c>
      <c r="AL68" s="14">
        <f t="shared" si="90"/>
        <v>4.5043016080356741E-5</v>
      </c>
      <c r="AM68" s="71">
        <f t="shared" si="91"/>
        <v>-3.3583532254667509E-2</v>
      </c>
      <c r="AN68" s="5"/>
      <c r="AT68"/>
      <c r="AU68"/>
      <c r="AV68" s="14">
        <f t="shared" si="92"/>
        <v>0</v>
      </c>
      <c r="AW68" s="71">
        <f t="shared" si="93"/>
        <v>0</v>
      </c>
      <c r="AX68" s="6"/>
      <c r="AY68" s="6"/>
      <c r="BF68" s="14">
        <f t="shared" si="94"/>
        <v>0</v>
      </c>
      <c r="BG68" s="71">
        <f t="shared" si="95"/>
        <v>0</v>
      </c>
      <c r="BH68" s="6"/>
      <c r="BN68"/>
      <c r="BP68" s="14">
        <f t="shared" si="96"/>
        <v>0</v>
      </c>
      <c r="BQ68" s="71">
        <f t="shared" si="97"/>
        <v>0</v>
      </c>
      <c r="BR68" s="6"/>
      <c r="BX68"/>
      <c r="BZ68" s="14">
        <f t="shared" si="98"/>
        <v>0</v>
      </c>
      <c r="CA68" s="71">
        <f t="shared" si="99"/>
        <v>0</v>
      </c>
      <c r="CB68" s="6"/>
      <c r="CC68" s="22" t="s">
        <v>67</v>
      </c>
      <c r="CD68" s="22" t="s">
        <v>68</v>
      </c>
      <c r="CE68" s="19">
        <v>3</v>
      </c>
      <c r="CF68" s="19"/>
      <c r="CG68" s="19"/>
      <c r="CH68" s="86">
        <f>SUM(CE68:CG68)</f>
        <v>3</v>
      </c>
      <c r="CI68" s="86">
        <f>CH68/3</f>
        <v>1</v>
      </c>
      <c r="CJ68" s="14">
        <f t="shared" si="100"/>
        <v>1.092644077262077E-4</v>
      </c>
      <c r="CK68" s="71">
        <f t="shared" si="101"/>
        <v>-4.7674598541026257E-2</v>
      </c>
      <c r="CR68"/>
      <c r="CT68" s="14">
        <f t="shared" si="102"/>
        <v>0</v>
      </c>
      <c r="CU68" s="71">
        <f t="shared" si="103"/>
        <v>0</v>
      </c>
      <c r="CV68" s="6"/>
      <c r="DB68"/>
      <c r="DD68" s="14">
        <f t="shared" si="104"/>
        <v>0</v>
      </c>
      <c r="DE68" s="71">
        <f t="shared" si="105"/>
        <v>0</v>
      </c>
      <c r="DF68" s="6"/>
      <c r="DN68" s="14">
        <f t="shared" si="106"/>
        <v>0</v>
      </c>
      <c r="DO68" s="71">
        <f t="shared" si="107"/>
        <v>0</v>
      </c>
      <c r="DX68" s="14">
        <f t="shared" si="108"/>
        <v>0</v>
      </c>
      <c r="DY68" s="71">
        <f t="shared" si="109"/>
        <v>0</v>
      </c>
      <c r="EH68" s="14">
        <f t="shared" si="110"/>
        <v>0</v>
      </c>
      <c r="EI68" s="71">
        <f t="shared" si="111"/>
        <v>0</v>
      </c>
      <c r="EK68" s="22" t="s">
        <v>67</v>
      </c>
      <c r="EL68" s="22" t="s">
        <v>68</v>
      </c>
      <c r="EM68" s="19"/>
      <c r="EN68" s="19"/>
      <c r="EO68" s="19">
        <v>4</v>
      </c>
      <c r="EP68" s="19">
        <f>SUM(EM68:EO68)</f>
        <v>4</v>
      </c>
      <c r="EQ68" s="86">
        <f>EP68/3</f>
        <v>1.3333333333333333</v>
      </c>
      <c r="ER68" s="14">
        <f t="shared" si="112"/>
        <v>1.7777777777777781E-4</v>
      </c>
      <c r="ES68" s="71">
        <f t="shared" si="113"/>
        <v>-5.7566508180484137E-2</v>
      </c>
      <c r="EU68" s="22" t="s">
        <v>67</v>
      </c>
      <c r="EV68" s="22" t="s">
        <v>68</v>
      </c>
      <c r="EW68" s="19">
        <v>1</v>
      </c>
      <c r="EX68" s="19">
        <v>2</v>
      </c>
      <c r="EY68" s="19">
        <v>3</v>
      </c>
      <c r="EZ68" s="19">
        <f>SUM(EW68:EY68)</f>
        <v>6</v>
      </c>
      <c r="FA68" s="19">
        <f>EZ68/3</f>
        <v>2</v>
      </c>
      <c r="FB68" s="14">
        <f t="shared" si="114"/>
        <v>4.4321329639889195E-4</v>
      </c>
      <c r="FC68" s="71">
        <f t="shared" si="115"/>
        <v>-8.1278520232433579E-2</v>
      </c>
      <c r="FL68" s="14">
        <f t="shared" si="116"/>
        <v>0</v>
      </c>
      <c r="FM68" s="71">
        <f t="shared" si="117"/>
        <v>0</v>
      </c>
      <c r="FV68" s="14">
        <f t="shared" si="118"/>
        <v>0</v>
      </c>
      <c r="FW68" s="71">
        <f t="shared" si="81"/>
        <v>0</v>
      </c>
      <c r="FY68" s="112" t="s">
        <v>67</v>
      </c>
      <c r="FZ68" s="89"/>
      <c r="GA68" s="88">
        <v>3</v>
      </c>
      <c r="GB68" s="88">
        <v>2</v>
      </c>
      <c r="GC68" s="88">
        <v>2</v>
      </c>
      <c r="GD68" s="88">
        <f>SUM(GA68:GC68)</f>
        <v>7</v>
      </c>
      <c r="GE68" s="88">
        <f>GD68/3</f>
        <v>2.3333333333333335</v>
      </c>
      <c r="GF68" s="14">
        <f t="shared" si="119"/>
        <v>6.3861121609821569E-4</v>
      </c>
      <c r="GG68" s="71">
        <f t="shared" si="120"/>
        <v>-9.2948561371567415E-2</v>
      </c>
      <c r="GI68" s="18" t="s">
        <v>67</v>
      </c>
      <c r="GJ68" s="22"/>
      <c r="GK68" s="19"/>
      <c r="GL68" s="19">
        <v>3</v>
      </c>
      <c r="GM68" s="19">
        <v>4</v>
      </c>
      <c r="GN68" s="19">
        <f>SUM(GK68:GM68)</f>
        <v>7</v>
      </c>
      <c r="GO68" s="19">
        <f>GN68/3</f>
        <v>2.3333333333333335</v>
      </c>
      <c r="GP68" s="14">
        <f t="shared" si="121"/>
        <v>5.7076960710083992E-4</v>
      </c>
      <c r="GQ68" s="71">
        <f t="shared" si="122"/>
        <v>-8.9214461500792763E-2</v>
      </c>
    </row>
    <row r="69" spans="1:199" x14ac:dyDescent="0.25">
      <c r="A69" s="46">
        <v>50</v>
      </c>
      <c r="B69" s="22" t="s">
        <v>304</v>
      </c>
      <c r="C69" s="22" t="s">
        <v>305</v>
      </c>
      <c r="D69" s="35">
        <v>39</v>
      </c>
      <c r="E69" s="34" t="s">
        <v>394</v>
      </c>
      <c r="F69" s="34" t="s">
        <v>394</v>
      </c>
      <c r="G69" s="34" t="s">
        <v>394</v>
      </c>
      <c r="H69" s="58" t="b">
        <f t="shared" si="84"/>
        <v>1</v>
      </c>
      <c r="I69" s="58" t="b">
        <f t="shared" si="85"/>
        <v>1</v>
      </c>
      <c r="J69" s="54"/>
      <c r="R69" s="14">
        <f t="shared" si="86"/>
        <v>0</v>
      </c>
      <c r="S69" s="71">
        <f t="shared" si="87"/>
        <v>0</v>
      </c>
      <c r="T69" s="35"/>
      <c r="AB69" s="14">
        <f t="shared" si="88"/>
        <v>0</v>
      </c>
      <c r="AC69" s="71">
        <f t="shared" si="89"/>
        <v>0</v>
      </c>
      <c r="AD69" s="6"/>
      <c r="AJ69"/>
      <c r="AL69" s="14">
        <f t="shared" si="90"/>
        <v>0</v>
      </c>
      <c r="AM69" s="71">
        <f t="shared" si="91"/>
        <v>0</v>
      </c>
      <c r="AN69" s="5"/>
      <c r="AT69"/>
      <c r="AU69"/>
      <c r="AV69" s="14">
        <f t="shared" si="92"/>
        <v>0</v>
      </c>
      <c r="AW69" s="71">
        <f t="shared" si="93"/>
        <v>0</v>
      </c>
      <c r="AX69" s="6"/>
      <c r="AY69" s="6"/>
      <c r="BF69" s="14">
        <f t="shared" si="94"/>
        <v>0</v>
      </c>
      <c r="BG69" s="71">
        <f t="shared" si="95"/>
        <v>0</v>
      </c>
      <c r="BH69" s="6"/>
      <c r="BN69"/>
      <c r="BP69" s="14">
        <f t="shared" si="96"/>
        <v>0</v>
      </c>
      <c r="BQ69" s="71">
        <f t="shared" si="97"/>
        <v>0</v>
      </c>
      <c r="BR69" s="6"/>
      <c r="BS69" s="22" t="s">
        <v>304</v>
      </c>
      <c r="BT69" s="22" t="s">
        <v>305</v>
      </c>
      <c r="BU69" s="19">
        <v>5</v>
      </c>
      <c r="BV69" s="19">
        <v>2</v>
      </c>
      <c r="BW69" s="19">
        <v>3</v>
      </c>
      <c r="BX69" s="19">
        <f>SUM(BU69:BW69)</f>
        <v>10</v>
      </c>
      <c r="BY69" s="19">
        <f>BX69/3</f>
        <v>3.3333333333333335</v>
      </c>
      <c r="BZ69" s="14">
        <f t="shared" si="98"/>
        <v>1.1336711673412009E-3</v>
      </c>
      <c r="CA69" s="71">
        <f t="shared" si="99"/>
        <v>-0.11418003521241259</v>
      </c>
      <c r="CB69" s="6"/>
      <c r="CJ69" s="14">
        <f t="shared" si="100"/>
        <v>0</v>
      </c>
      <c r="CK69" s="71">
        <f t="shared" si="101"/>
        <v>0</v>
      </c>
      <c r="CR69"/>
      <c r="CT69" s="14">
        <f t="shared" si="102"/>
        <v>0</v>
      </c>
      <c r="CU69" s="71">
        <f t="shared" si="103"/>
        <v>0</v>
      </c>
      <c r="CV69" s="6"/>
      <c r="CW69" s="22" t="s">
        <v>304</v>
      </c>
      <c r="CX69" s="22" t="s">
        <v>305</v>
      </c>
      <c r="CY69" s="19">
        <v>2</v>
      </c>
      <c r="CZ69" s="19"/>
      <c r="DA69" s="19"/>
      <c r="DB69" s="19">
        <f>SUM(CY69:DA69)</f>
        <v>2</v>
      </c>
      <c r="DC69" s="86">
        <f>DB69/3</f>
        <v>0.66666666666666663</v>
      </c>
      <c r="DD69" s="14">
        <f t="shared" si="104"/>
        <v>5.406574394463668E-5</v>
      </c>
      <c r="DE69" s="71">
        <f t="shared" si="105"/>
        <v>-3.612246239511803E-2</v>
      </c>
      <c r="DF69" s="6"/>
      <c r="DN69" s="14">
        <f t="shared" si="106"/>
        <v>0</v>
      </c>
      <c r="DO69" s="71">
        <f t="shared" si="107"/>
        <v>0</v>
      </c>
      <c r="DX69" s="14">
        <f t="shared" si="108"/>
        <v>0</v>
      </c>
      <c r="DY69" s="71">
        <f t="shared" si="109"/>
        <v>0</v>
      </c>
      <c r="EH69" s="14">
        <f t="shared" si="110"/>
        <v>0</v>
      </c>
      <c r="EI69" s="71">
        <f t="shared" si="111"/>
        <v>0</v>
      </c>
      <c r="ER69" s="14">
        <f t="shared" si="112"/>
        <v>0</v>
      </c>
      <c r="ES69" s="71">
        <f t="shared" si="113"/>
        <v>0</v>
      </c>
      <c r="EU69" s="22" t="s">
        <v>304</v>
      </c>
      <c r="EV69" s="22" t="s">
        <v>305</v>
      </c>
      <c r="EW69" s="19"/>
      <c r="EX69" s="19">
        <v>2</v>
      </c>
      <c r="EY69" s="19"/>
      <c r="EZ69" s="19">
        <f>SUM(EW69:EY69)</f>
        <v>2</v>
      </c>
      <c r="FA69" s="19">
        <f>EZ69/3</f>
        <v>0.66666666666666663</v>
      </c>
      <c r="FB69" s="14">
        <f t="shared" si="114"/>
        <v>4.9245921822099109E-5</v>
      </c>
      <c r="FC69" s="71">
        <f t="shared" si="115"/>
        <v>-3.4802399997955827E-2</v>
      </c>
      <c r="FL69" s="14">
        <f t="shared" si="116"/>
        <v>0</v>
      </c>
      <c r="FM69" s="71">
        <f t="shared" si="117"/>
        <v>0</v>
      </c>
      <c r="FV69" s="14">
        <f t="shared" si="118"/>
        <v>0</v>
      </c>
      <c r="FW69" s="71">
        <f t="shared" si="81"/>
        <v>0</v>
      </c>
      <c r="GF69" s="14">
        <f t="shared" si="119"/>
        <v>0</v>
      </c>
      <c r="GG69" s="71">
        <f t="shared" si="120"/>
        <v>0</v>
      </c>
      <c r="GP69" s="14">
        <f t="shared" si="121"/>
        <v>0</v>
      </c>
      <c r="GQ69" s="71">
        <f t="shared" si="122"/>
        <v>0</v>
      </c>
    </row>
    <row r="70" spans="1:199" x14ac:dyDescent="0.25">
      <c r="A70" s="46">
        <v>51</v>
      </c>
      <c r="B70" s="28" t="s">
        <v>306</v>
      </c>
      <c r="C70" s="28" t="s">
        <v>61</v>
      </c>
      <c r="D70" s="75"/>
      <c r="E70" s="73" t="s">
        <v>394</v>
      </c>
      <c r="F70" s="73" t="s">
        <v>394</v>
      </c>
      <c r="G70" s="73" t="s">
        <v>394</v>
      </c>
      <c r="H70" s="58" t="b">
        <f t="shared" si="84"/>
        <v>1</v>
      </c>
      <c r="I70" s="58" t="b">
        <f t="shared" si="85"/>
        <v>1</v>
      </c>
      <c r="J70" s="58"/>
      <c r="R70" s="14">
        <f t="shared" si="86"/>
        <v>0</v>
      </c>
      <c r="S70" s="71">
        <f t="shared" si="87"/>
        <v>0</v>
      </c>
      <c r="T70" s="35"/>
      <c r="AB70" s="14">
        <f t="shared" si="88"/>
        <v>0</v>
      </c>
      <c r="AC70" s="71">
        <f t="shared" si="89"/>
        <v>0</v>
      </c>
      <c r="AD70" s="6"/>
      <c r="AJ70"/>
      <c r="AL70" s="14">
        <f t="shared" si="90"/>
        <v>0</v>
      </c>
      <c r="AM70" s="71">
        <f t="shared" si="91"/>
        <v>0</v>
      </c>
      <c r="AN70" s="5"/>
      <c r="AT70"/>
      <c r="AU70"/>
      <c r="AV70" s="14">
        <f t="shared" si="92"/>
        <v>0</v>
      </c>
      <c r="AW70" s="71">
        <f t="shared" si="93"/>
        <v>0</v>
      </c>
      <c r="AX70" s="6"/>
      <c r="AY70" s="6"/>
      <c r="BF70" s="14">
        <f t="shared" si="94"/>
        <v>0</v>
      </c>
      <c r="BG70" s="71">
        <f t="shared" si="95"/>
        <v>0</v>
      </c>
      <c r="BH70" s="6"/>
      <c r="BN70"/>
      <c r="BP70" s="14">
        <f t="shared" si="96"/>
        <v>0</v>
      </c>
      <c r="BQ70" s="71">
        <f t="shared" si="97"/>
        <v>0</v>
      </c>
      <c r="BR70" s="6"/>
      <c r="BX70"/>
      <c r="BZ70" s="14">
        <f t="shared" si="98"/>
        <v>0</v>
      </c>
      <c r="CA70" s="71">
        <f t="shared" si="99"/>
        <v>0</v>
      </c>
      <c r="CB70" s="6"/>
      <c r="CJ70" s="14">
        <f t="shared" si="100"/>
        <v>0</v>
      </c>
      <c r="CK70" s="71">
        <f t="shared" si="101"/>
        <v>0</v>
      </c>
      <c r="CR70"/>
      <c r="CT70" s="14">
        <f t="shared" si="102"/>
        <v>0</v>
      </c>
      <c r="CU70" s="71">
        <f t="shared" si="103"/>
        <v>0</v>
      </c>
      <c r="CV70" s="6"/>
      <c r="DB70"/>
      <c r="DD70" s="14">
        <f t="shared" si="104"/>
        <v>0</v>
      </c>
      <c r="DE70" s="71">
        <f t="shared" si="105"/>
        <v>0</v>
      </c>
      <c r="DF70" s="6"/>
      <c r="DN70" s="14">
        <f t="shared" si="106"/>
        <v>0</v>
      </c>
      <c r="DO70" s="71">
        <f t="shared" si="107"/>
        <v>0</v>
      </c>
      <c r="DX70" s="14">
        <f t="shared" si="108"/>
        <v>0</v>
      </c>
      <c r="DY70" s="71">
        <f t="shared" si="109"/>
        <v>0</v>
      </c>
      <c r="EH70" s="14">
        <f t="shared" si="110"/>
        <v>0</v>
      </c>
      <c r="EI70" s="71">
        <f t="shared" si="111"/>
        <v>0</v>
      </c>
      <c r="ER70" s="14">
        <f t="shared" si="112"/>
        <v>0</v>
      </c>
      <c r="ES70" s="71">
        <f t="shared" si="113"/>
        <v>0</v>
      </c>
      <c r="FB70" s="14">
        <f t="shared" si="114"/>
        <v>0</v>
      </c>
      <c r="FC70" s="71">
        <f t="shared" si="115"/>
        <v>0</v>
      </c>
      <c r="FL70" s="14">
        <f t="shared" si="116"/>
        <v>0</v>
      </c>
      <c r="FM70" s="71">
        <f t="shared" si="117"/>
        <v>0</v>
      </c>
      <c r="FV70" s="14">
        <f t="shared" si="118"/>
        <v>0</v>
      </c>
      <c r="FW70" s="71">
        <f t="shared" ref="FW70:FW101" si="123">IF(FT70&gt;0,(FT70/(300-SUM(FT$189:FT$193)))*LN(FT70/(300-SUM(FT$189:FT$193))),0)</f>
        <v>0</v>
      </c>
      <c r="GF70" s="14">
        <f t="shared" si="119"/>
        <v>0</v>
      </c>
      <c r="GG70" s="71">
        <f t="shared" si="120"/>
        <v>0</v>
      </c>
      <c r="GP70" s="14">
        <f t="shared" si="121"/>
        <v>0</v>
      </c>
      <c r="GQ70" s="71">
        <f t="shared" si="122"/>
        <v>0</v>
      </c>
    </row>
    <row r="71" spans="1:199" x14ac:dyDescent="0.25">
      <c r="A71" s="46">
        <v>52</v>
      </c>
      <c r="B71" s="38" t="s">
        <v>69</v>
      </c>
      <c r="C71" s="38" t="s">
        <v>70</v>
      </c>
      <c r="D71" s="172"/>
      <c r="E71" s="54" t="s">
        <v>394</v>
      </c>
      <c r="F71" s="54" t="s">
        <v>394</v>
      </c>
      <c r="G71" s="54" t="s">
        <v>395</v>
      </c>
      <c r="H71" s="58" t="b">
        <f t="shared" si="84"/>
        <v>1</v>
      </c>
      <c r="I71" s="58" t="b">
        <f t="shared" si="85"/>
        <v>1</v>
      </c>
      <c r="J71" s="195"/>
      <c r="K71" s="22" t="s">
        <v>69</v>
      </c>
      <c r="L71" s="22" t="s">
        <v>70</v>
      </c>
      <c r="M71" s="19">
        <v>6</v>
      </c>
      <c r="N71" s="19">
        <v>3</v>
      </c>
      <c r="O71" s="19">
        <v>5</v>
      </c>
      <c r="P71" s="21">
        <f>SUM(M71:O71)</f>
        <v>14</v>
      </c>
      <c r="Q71" s="21">
        <f>P71/3</f>
        <v>4.666666666666667</v>
      </c>
      <c r="R71" s="14">
        <f t="shared" si="86"/>
        <v>3.1612393348494378E-3</v>
      </c>
      <c r="S71" s="71">
        <f t="shared" si="87"/>
        <v>-0.16183750175057143</v>
      </c>
      <c r="T71" s="35"/>
      <c r="AB71" s="14">
        <f t="shared" si="88"/>
        <v>0</v>
      </c>
      <c r="AC71" s="71">
        <f t="shared" si="89"/>
        <v>0</v>
      </c>
      <c r="AD71" s="6"/>
      <c r="AJ71"/>
      <c r="AL71" s="14">
        <f t="shared" si="90"/>
        <v>0</v>
      </c>
      <c r="AM71" s="71">
        <f t="shared" si="91"/>
        <v>0</v>
      </c>
      <c r="AN71" s="5"/>
      <c r="AO71" s="22" t="s">
        <v>69</v>
      </c>
      <c r="AP71" s="22" t="s">
        <v>70</v>
      </c>
      <c r="AQ71" s="19">
        <v>7</v>
      </c>
      <c r="AR71" s="19">
        <v>6</v>
      </c>
      <c r="AS71" s="19">
        <v>5</v>
      </c>
      <c r="AT71" s="19">
        <f>SUM(AQ71:AS71)</f>
        <v>18</v>
      </c>
      <c r="AU71" s="19">
        <f>AT71/3</f>
        <v>6</v>
      </c>
      <c r="AV71" s="14">
        <f t="shared" si="92"/>
        <v>3.90625E-3</v>
      </c>
      <c r="AW71" s="71">
        <f t="shared" si="93"/>
        <v>-0.17328679513998632</v>
      </c>
      <c r="AX71" s="35"/>
      <c r="AY71" s="22" t="s">
        <v>69</v>
      </c>
      <c r="AZ71" s="22" t="s">
        <v>70</v>
      </c>
      <c r="BA71" s="19">
        <v>11</v>
      </c>
      <c r="BB71" s="19">
        <v>4</v>
      </c>
      <c r="BC71" s="19">
        <v>5</v>
      </c>
      <c r="BD71" s="19">
        <f>SUM(BA71:BC71)</f>
        <v>20</v>
      </c>
      <c r="BE71" s="19">
        <f>BD71/3</f>
        <v>6.666666666666667</v>
      </c>
      <c r="BF71" s="14">
        <f t="shared" si="94"/>
        <v>4.5346846693648038E-3</v>
      </c>
      <c r="BG71" s="71">
        <f t="shared" si="95"/>
        <v>-0.18168349260934064</v>
      </c>
      <c r="BH71" s="6"/>
      <c r="BI71" s="22" t="s">
        <v>69</v>
      </c>
      <c r="BJ71" s="22" t="s">
        <v>70</v>
      </c>
      <c r="BK71" s="19"/>
      <c r="BL71" s="19">
        <v>4</v>
      </c>
      <c r="BM71" s="19">
        <v>4</v>
      </c>
      <c r="BN71" s="19">
        <f>SUM(BK71:BM71)</f>
        <v>8</v>
      </c>
      <c r="BO71" s="19">
        <f>BN71/3</f>
        <v>2.6666666666666665</v>
      </c>
      <c r="BP71" s="14">
        <f t="shared" si="96"/>
        <v>7.3542085607584018E-4</v>
      </c>
      <c r="BQ71" s="71">
        <f t="shared" si="97"/>
        <v>-9.7831425482304654E-2</v>
      </c>
      <c r="BR71" s="6"/>
      <c r="BX71"/>
      <c r="BZ71" s="14">
        <f t="shared" si="98"/>
        <v>0</v>
      </c>
      <c r="CA71" s="71">
        <f t="shared" si="99"/>
        <v>0</v>
      </c>
      <c r="CB71" s="6"/>
      <c r="CC71" s="22" t="s">
        <v>69</v>
      </c>
      <c r="CD71" s="22" t="s">
        <v>70</v>
      </c>
      <c r="CE71" s="19">
        <v>1</v>
      </c>
      <c r="CF71" s="19">
        <v>2</v>
      </c>
      <c r="CG71" s="19">
        <v>10</v>
      </c>
      <c r="CH71" s="86">
        <f>SUM(CE71:CG71)</f>
        <v>13</v>
      </c>
      <c r="CI71" s="86">
        <f>CH71/3</f>
        <v>4.333333333333333</v>
      </c>
      <c r="CJ71" s="14">
        <f t="shared" si="100"/>
        <v>2.0517427673032332E-3</v>
      </c>
      <c r="CK71" s="71">
        <f t="shared" si="101"/>
        <v>-0.14017047790200382</v>
      </c>
      <c r="CM71" s="22" t="s">
        <v>69</v>
      </c>
      <c r="CN71" s="22" t="s">
        <v>70</v>
      </c>
      <c r="CO71" s="19">
        <v>8</v>
      </c>
      <c r="CP71" s="19">
        <v>10</v>
      </c>
      <c r="CQ71" s="19">
        <v>4</v>
      </c>
      <c r="CR71" s="86">
        <f>SUM(CO71:CQ71)</f>
        <v>22</v>
      </c>
      <c r="CS71" s="86">
        <f>CR71/3</f>
        <v>7.333333333333333</v>
      </c>
      <c r="CT71" s="14">
        <f t="shared" si="102"/>
        <v>6.7386945867676544E-3</v>
      </c>
      <c r="CU71" s="71">
        <f t="shared" si="103"/>
        <v>-0.2052193268558056</v>
      </c>
      <c r="CV71" s="6"/>
      <c r="DB71"/>
      <c r="DD71" s="14">
        <f t="shared" si="104"/>
        <v>0</v>
      </c>
      <c r="DE71" s="71">
        <f t="shared" si="105"/>
        <v>0</v>
      </c>
      <c r="DF71" s="6"/>
      <c r="DG71" s="22" t="s">
        <v>69</v>
      </c>
      <c r="DH71" s="22" t="s">
        <v>70</v>
      </c>
      <c r="DI71" s="19">
        <v>4</v>
      </c>
      <c r="DJ71" s="19">
        <v>3</v>
      </c>
      <c r="DK71" s="19">
        <v>12</v>
      </c>
      <c r="DL71" s="86">
        <f>SUM(DI71:DK71)</f>
        <v>19</v>
      </c>
      <c r="DM71" s="86">
        <f>DL71/3</f>
        <v>6.333333333333333</v>
      </c>
      <c r="DN71" s="14">
        <f t="shared" si="106"/>
        <v>5.1406194375222493E-3</v>
      </c>
      <c r="DO71" s="71">
        <f t="shared" si="107"/>
        <v>-0.18894538147009757</v>
      </c>
      <c r="DX71" s="14">
        <f t="shared" si="108"/>
        <v>0</v>
      </c>
      <c r="DY71" s="71">
        <f t="shared" si="109"/>
        <v>0</v>
      </c>
      <c r="EH71" s="14">
        <f t="shared" si="110"/>
        <v>0</v>
      </c>
      <c r="EI71" s="71">
        <f t="shared" si="111"/>
        <v>0</v>
      </c>
      <c r="ER71" s="14">
        <f t="shared" si="112"/>
        <v>0</v>
      </c>
      <c r="ES71" s="71">
        <f t="shared" si="113"/>
        <v>0</v>
      </c>
      <c r="EU71" s="22" t="s">
        <v>69</v>
      </c>
      <c r="EV71" s="22" t="s">
        <v>70</v>
      </c>
      <c r="EW71" s="19">
        <v>2</v>
      </c>
      <c r="EX71" s="19">
        <v>1</v>
      </c>
      <c r="EY71" s="19">
        <v>5</v>
      </c>
      <c r="EZ71" s="19">
        <f>SUM(EW71:EY71)</f>
        <v>8</v>
      </c>
      <c r="FA71" s="19">
        <f>EZ71/3</f>
        <v>2.6666666666666665</v>
      </c>
      <c r="FB71" s="14">
        <f t="shared" si="114"/>
        <v>7.8793474915358575E-4</v>
      </c>
      <c r="FC71" s="71">
        <f t="shared" si="115"/>
        <v>-0.10029607406565094</v>
      </c>
      <c r="FE71" s="22" t="s">
        <v>69</v>
      </c>
      <c r="FF71" s="22" t="s">
        <v>70</v>
      </c>
      <c r="FG71" s="19">
        <v>4</v>
      </c>
      <c r="FH71" s="19">
        <v>3</v>
      </c>
      <c r="FI71" s="19">
        <v>5</v>
      </c>
      <c r="FJ71" s="19">
        <f>SUM(FG71:FI71)</f>
        <v>12</v>
      </c>
      <c r="FK71" s="86">
        <f>FJ71/3</f>
        <v>4</v>
      </c>
      <c r="FL71" s="14">
        <f t="shared" si="116"/>
        <v>1.7853600476096011E-3</v>
      </c>
      <c r="FM71" s="71">
        <f t="shared" si="117"/>
        <v>-0.13369299669182561</v>
      </c>
      <c r="FO71" s="22" t="s">
        <v>69</v>
      </c>
      <c r="FP71" s="22" t="s">
        <v>70</v>
      </c>
      <c r="FQ71" s="19">
        <v>2</v>
      </c>
      <c r="FR71" s="19"/>
      <c r="FS71" s="19">
        <v>4</v>
      </c>
      <c r="FT71" s="19">
        <f>SUM(FQ71:FS71)</f>
        <v>6</v>
      </c>
      <c r="FU71" s="19">
        <f>FT71/3</f>
        <v>2</v>
      </c>
      <c r="FV71" s="14">
        <f t="shared" si="118"/>
        <v>4.4634001190240027E-4</v>
      </c>
      <c r="FW71" s="71">
        <f t="shared" si="123"/>
        <v>-8.1490452864784874E-2</v>
      </c>
      <c r="FY71" s="89" t="s">
        <v>69</v>
      </c>
      <c r="FZ71" s="89" t="s">
        <v>70</v>
      </c>
      <c r="GA71" s="88">
        <v>7</v>
      </c>
      <c r="GB71" s="88">
        <v>7</v>
      </c>
      <c r="GC71" s="88">
        <v>10</v>
      </c>
      <c r="GD71" s="88">
        <f>SUM(GA71:GC71)</f>
        <v>24</v>
      </c>
      <c r="GE71" s="88">
        <f>GD71/3</f>
        <v>8</v>
      </c>
      <c r="GF71" s="14">
        <f t="shared" si="119"/>
        <v>7.5069400096443323E-3</v>
      </c>
      <c r="GG71" s="71">
        <f t="shared" si="120"/>
        <v>-0.2119246506142434</v>
      </c>
      <c r="GI71" s="22" t="s">
        <v>69</v>
      </c>
      <c r="GJ71" s="22" t="s">
        <v>70</v>
      </c>
      <c r="GK71" s="19">
        <v>6</v>
      </c>
      <c r="GL71" s="19"/>
      <c r="GM71" s="19"/>
      <c r="GN71" s="19">
        <f>SUM(GK71:GM71)</f>
        <v>6</v>
      </c>
      <c r="GO71" s="19">
        <f>GN71/3</f>
        <v>2</v>
      </c>
      <c r="GP71" s="14">
        <f t="shared" si="121"/>
        <v>4.1934093582918843E-4</v>
      </c>
      <c r="GQ71" s="71">
        <f t="shared" si="122"/>
        <v>-7.9626207640730626E-2</v>
      </c>
    </row>
    <row r="72" spans="1:199" x14ac:dyDescent="0.25">
      <c r="A72" s="46">
        <v>53</v>
      </c>
      <c r="B72" s="31" t="s">
        <v>223</v>
      </c>
      <c r="C72" s="37" t="s">
        <v>224</v>
      </c>
      <c r="D72" s="168"/>
      <c r="E72" s="74"/>
      <c r="F72" s="74"/>
      <c r="G72" s="74"/>
      <c r="H72" s="58" t="b">
        <f t="shared" si="84"/>
        <v>0</v>
      </c>
      <c r="I72" s="58" t="b">
        <f t="shared" si="85"/>
        <v>0</v>
      </c>
      <c r="J72" s="74"/>
      <c r="R72" s="14">
        <f t="shared" si="86"/>
        <v>0</v>
      </c>
      <c r="S72" s="71">
        <f t="shared" si="87"/>
        <v>0</v>
      </c>
      <c r="T72" s="35"/>
      <c r="AB72" s="14">
        <f t="shared" si="88"/>
        <v>0</v>
      </c>
      <c r="AC72" s="71">
        <f t="shared" si="89"/>
        <v>0</v>
      </c>
      <c r="AD72" s="6"/>
      <c r="AE72" s="31" t="s">
        <v>223</v>
      </c>
      <c r="AF72" s="37" t="s">
        <v>224</v>
      </c>
      <c r="AG72" s="19">
        <v>3</v>
      </c>
      <c r="AH72" s="38"/>
      <c r="AI72" s="38">
        <v>4</v>
      </c>
      <c r="AJ72" s="19">
        <f>SUM(AG72:AI72)</f>
        <v>7</v>
      </c>
      <c r="AK72" s="19">
        <f>AJ72/3</f>
        <v>2.3333333333333335</v>
      </c>
      <c r="AL72" s="14">
        <f t="shared" si="90"/>
        <v>5.5177694698437007E-4</v>
      </c>
      <c r="AM72" s="71">
        <f t="shared" si="91"/>
        <v>-8.811504483943168E-2</v>
      </c>
      <c r="AN72" s="5"/>
      <c r="AT72"/>
      <c r="AU72"/>
      <c r="AV72" s="14">
        <f t="shared" si="92"/>
        <v>0</v>
      </c>
      <c r="AW72" s="71">
        <f t="shared" si="93"/>
        <v>0</v>
      </c>
      <c r="AX72" s="6"/>
      <c r="AY72" s="6"/>
      <c r="BF72" s="14">
        <f t="shared" si="94"/>
        <v>0</v>
      </c>
      <c r="BG72" s="71">
        <f t="shared" si="95"/>
        <v>0</v>
      </c>
      <c r="BH72" s="6"/>
      <c r="BN72"/>
      <c r="BP72" s="14">
        <f t="shared" si="96"/>
        <v>0</v>
      </c>
      <c r="BQ72" s="71">
        <f t="shared" si="97"/>
        <v>0</v>
      </c>
      <c r="BR72" s="6"/>
      <c r="BX72"/>
      <c r="BZ72" s="14">
        <f t="shared" si="98"/>
        <v>0</v>
      </c>
      <c r="CA72" s="71">
        <f t="shared" si="99"/>
        <v>0</v>
      </c>
      <c r="CB72" s="6"/>
      <c r="CJ72" s="14">
        <f t="shared" si="100"/>
        <v>0</v>
      </c>
      <c r="CK72" s="71">
        <f t="shared" si="101"/>
        <v>0</v>
      </c>
      <c r="CR72"/>
      <c r="CT72" s="14">
        <f t="shared" si="102"/>
        <v>0</v>
      </c>
      <c r="CU72" s="71">
        <f t="shared" si="103"/>
        <v>0</v>
      </c>
      <c r="CV72" s="6"/>
      <c r="DB72"/>
      <c r="DD72" s="14">
        <f t="shared" si="104"/>
        <v>0</v>
      </c>
      <c r="DE72" s="71">
        <f t="shared" si="105"/>
        <v>0</v>
      </c>
      <c r="DF72" s="6"/>
      <c r="DN72" s="14">
        <f t="shared" si="106"/>
        <v>0</v>
      </c>
      <c r="DO72" s="71">
        <f t="shared" si="107"/>
        <v>0</v>
      </c>
      <c r="DX72" s="14">
        <f t="shared" si="108"/>
        <v>0</v>
      </c>
      <c r="DY72" s="71">
        <f t="shared" si="109"/>
        <v>0</v>
      </c>
      <c r="EH72" s="14">
        <f t="shared" si="110"/>
        <v>0</v>
      </c>
      <c r="EI72" s="71">
        <f t="shared" si="111"/>
        <v>0</v>
      </c>
      <c r="ER72" s="14">
        <f t="shared" si="112"/>
        <v>0</v>
      </c>
      <c r="ES72" s="71">
        <f t="shared" si="113"/>
        <v>0</v>
      </c>
      <c r="FB72" s="14">
        <f t="shared" si="114"/>
        <v>0</v>
      </c>
      <c r="FC72" s="71">
        <f t="shared" si="115"/>
        <v>0</v>
      </c>
      <c r="FL72" s="14">
        <f t="shared" si="116"/>
        <v>0</v>
      </c>
      <c r="FM72" s="71">
        <f t="shared" si="117"/>
        <v>0</v>
      </c>
      <c r="FV72" s="14">
        <f t="shared" si="118"/>
        <v>0</v>
      </c>
      <c r="FW72" s="71">
        <f t="shared" si="123"/>
        <v>0</v>
      </c>
      <c r="FY72" s="89" t="s">
        <v>535</v>
      </c>
      <c r="FZ72" s="89"/>
      <c r="GA72" s="88">
        <v>3</v>
      </c>
      <c r="GB72" s="88"/>
      <c r="GC72" s="88"/>
      <c r="GD72" s="88">
        <f>SUM(GA72:GC72)</f>
        <v>3</v>
      </c>
      <c r="GE72" s="88">
        <f>GD72/3</f>
        <v>1</v>
      </c>
      <c r="GF72" s="14">
        <f t="shared" si="119"/>
        <v>1.1729593765069269E-4</v>
      </c>
      <c r="GG72" s="71">
        <f t="shared" si="120"/>
        <v>-4.9011608853998863E-2</v>
      </c>
      <c r="GI72" s="22" t="s">
        <v>535</v>
      </c>
      <c r="GJ72" s="22"/>
      <c r="GK72" s="19">
        <v>6</v>
      </c>
      <c r="GL72" s="19">
        <v>5</v>
      </c>
      <c r="GM72" s="19">
        <v>5</v>
      </c>
      <c r="GN72" s="19">
        <f>SUM(GK72:GM72)</f>
        <v>16</v>
      </c>
      <c r="GO72" s="19">
        <f>GN72/3</f>
        <v>5.333333333333333</v>
      </c>
      <c r="GP72" s="14">
        <f t="shared" si="121"/>
        <v>2.9819799881186737E-3</v>
      </c>
      <c r="GQ72" s="71">
        <f t="shared" si="122"/>
        <v>-0.15877591190592688</v>
      </c>
    </row>
    <row r="73" spans="1:199" x14ac:dyDescent="0.25">
      <c r="A73" s="46">
        <v>54</v>
      </c>
      <c r="B73" s="22" t="s">
        <v>242</v>
      </c>
      <c r="C73" s="22" t="s">
        <v>307</v>
      </c>
      <c r="D73" s="35"/>
      <c r="E73" s="34" t="s">
        <v>394</v>
      </c>
      <c r="F73" s="34" t="s">
        <v>396</v>
      </c>
      <c r="G73" s="34" t="s">
        <v>395</v>
      </c>
      <c r="H73" s="58" t="b">
        <f t="shared" si="84"/>
        <v>1</v>
      </c>
      <c r="I73" s="58" t="b">
        <f t="shared" si="85"/>
        <v>1</v>
      </c>
      <c r="J73" s="54"/>
      <c r="R73" s="14">
        <f t="shared" si="86"/>
        <v>0</v>
      </c>
      <c r="S73" s="71">
        <f t="shared" si="87"/>
        <v>0</v>
      </c>
      <c r="T73" s="35"/>
      <c r="AB73" s="14">
        <f t="shared" si="88"/>
        <v>0</v>
      </c>
      <c r="AC73" s="71">
        <f t="shared" si="89"/>
        <v>0</v>
      </c>
      <c r="AD73" s="6"/>
      <c r="AJ73"/>
      <c r="AL73" s="14">
        <f t="shared" si="90"/>
        <v>0</v>
      </c>
      <c r="AM73" s="71">
        <f t="shared" si="91"/>
        <v>0</v>
      </c>
      <c r="AN73" s="5"/>
      <c r="AT73"/>
      <c r="AU73"/>
      <c r="AV73" s="14">
        <f t="shared" si="92"/>
        <v>0</v>
      </c>
      <c r="AW73" s="71">
        <f t="shared" si="93"/>
        <v>0</v>
      </c>
      <c r="AX73" s="6"/>
      <c r="AY73" s="22" t="s">
        <v>242</v>
      </c>
      <c r="AZ73" s="22"/>
      <c r="BA73" s="19"/>
      <c r="BB73" s="19">
        <v>2</v>
      </c>
      <c r="BC73" s="19"/>
      <c r="BD73" s="19">
        <f>SUM(BA73:BC73)</f>
        <v>2</v>
      </c>
      <c r="BE73" s="19">
        <f>BD73/3</f>
        <v>0.66666666666666663</v>
      </c>
      <c r="BF73" s="14">
        <f t="shared" si="94"/>
        <v>4.5346846693648037E-5</v>
      </c>
      <c r="BG73" s="71">
        <f t="shared" si="95"/>
        <v>-3.367397278277949E-2</v>
      </c>
      <c r="BH73" s="6"/>
      <c r="BI73" s="22" t="s">
        <v>242</v>
      </c>
      <c r="BJ73" s="22"/>
      <c r="BK73" s="19"/>
      <c r="BL73" s="19">
        <v>2</v>
      </c>
      <c r="BM73" s="19">
        <v>1</v>
      </c>
      <c r="BN73" s="19">
        <f>SUM(BK73:BM73)</f>
        <v>3</v>
      </c>
      <c r="BO73" s="19">
        <f>BN73/3</f>
        <v>1</v>
      </c>
      <c r="BP73" s="14">
        <f t="shared" si="96"/>
        <v>1.0341855788566502E-4</v>
      </c>
      <c r="BQ73" s="71">
        <f t="shared" si="97"/>
        <v>-4.6661319332254675E-2</v>
      </c>
      <c r="BR73" s="6"/>
      <c r="BX73"/>
      <c r="BZ73" s="14">
        <f t="shared" si="98"/>
        <v>0</v>
      </c>
      <c r="CA73" s="71">
        <f t="shared" si="99"/>
        <v>0</v>
      </c>
      <c r="CB73" s="6"/>
      <c r="CJ73" s="14">
        <f t="shared" si="100"/>
        <v>0</v>
      </c>
      <c r="CK73" s="71">
        <f t="shared" si="101"/>
        <v>0</v>
      </c>
      <c r="CR73"/>
      <c r="CT73" s="14">
        <f t="shared" si="102"/>
        <v>0</v>
      </c>
      <c r="CU73" s="71">
        <f t="shared" si="103"/>
        <v>0</v>
      </c>
      <c r="CV73" s="6"/>
      <c r="DB73"/>
      <c r="DD73" s="14">
        <f t="shared" si="104"/>
        <v>0</v>
      </c>
      <c r="DE73" s="71">
        <f t="shared" si="105"/>
        <v>0</v>
      </c>
      <c r="DF73" s="6"/>
      <c r="DN73" s="14">
        <f t="shared" si="106"/>
        <v>0</v>
      </c>
      <c r="DO73" s="71">
        <f t="shared" si="107"/>
        <v>0</v>
      </c>
      <c r="DQ73" s="22" t="s">
        <v>242</v>
      </c>
      <c r="DR73" s="22"/>
      <c r="DS73" s="19">
        <v>1</v>
      </c>
      <c r="DT73" s="19"/>
      <c r="DU73" s="19">
        <v>2</v>
      </c>
      <c r="DV73" s="19">
        <f>SUM(DS73:DU73)</f>
        <v>3</v>
      </c>
      <c r="DW73" s="19">
        <f>DV73/3</f>
        <v>1</v>
      </c>
      <c r="DX73" s="14">
        <f t="shared" si="108"/>
        <v>1.020304050607081E-4</v>
      </c>
      <c r="DY73" s="71">
        <f t="shared" si="109"/>
        <v>-4.6415352021561516E-2</v>
      </c>
      <c r="EA73" s="22" t="s">
        <v>242</v>
      </c>
      <c r="EB73" s="22" t="s">
        <v>307</v>
      </c>
      <c r="EC73" s="19">
        <v>2</v>
      </c>
      <c r="ED73" s="19"/>
      <c r="EE73" s="19">
        <v>1</v>
      </c>
      <c r="EF73" s="86">
        <f>SUM(EC73:EE73)</f>
        <v>3</v>
      </c>
      <c r="EG73" s="86">
        <f>EF73/3</f>
        <v>1</v>
      </c>
      <c r="EH73" s="14">
        <f t="shared" si="110"/>
        <v>1.3111124060369441E-4</v>
      </c>
      <c r="EI73" s="71">
        <f t="shared" si="111"/>
        <v>-5.1180139867476958E-2</v>
      </c>
      <c r="ER73" s="14">
        <f t="shared" si="112"/>
        <v>0</v>
      </c>
      <c r="ES73" s="71">
        <f t="shared" si="113"/>
        <v>0</v>
      </c>
      <c r="FB73" s="14">
        <f t="shared" si="114"/>
        <v>0</v>
      </c>
      <c r="FC73" s="71">
        <f t="shared" si="115"/>
        <v>0</v>
      </c>
      <c r="FE73" s="22" t="s">
        <v>242</v>
      </c>
      <c r="FF73" s="22" t="s">
        <v>307</v>
      </c>
      <c r="FG73" s="19"/>
      <c r="FH73" s="19"/>
      <c r="FI73" s="19">
        <v>3</v>
      </c>
      <c r="FJ73" s="19">
        <f>SUM(FG73:FI73)</f>
        <v>3</v>
      </c>
      <c r="FK73" s="86">
        <f>FJ73/3</f>
        <v>1</v>
      </c>
      <c r="FL73" s="14">
        <f t="shared" si="116"/>
        <v>1.1158500297560007E-4</v>
      </c>
      <c r="FM73" s="71">
        <f t="shared" si="117"/>
        <v>-4.8067203691828479E-2</v>
      </c>
      <c r="FO73" s="22" t="s">
        <v>242</v>
      </c>
      <c r="FP73" s="22" t="s">
        <v>307</v>
      </c>
      <c r="FQ73" s="19">
        <v>5</v>
      </c>
      <c r="FR73" s="19"/>
      <c r="FS73" s="19">
        <v>3</v>
      </c>
      <c r="FT73" s="19">
        <f>SUM(FQ73:FS73)</f>
        <v>8</v>
      </c>
      <c r="FU73" s="19">
        <f>FT73/3</f>
        <v>2.6666666666666665</v>
      </c>
      <c r="FV73" s="14">
        <f t="shared" si="118"/>
        <v>7.9349335449315612E-4</v>
      </c>
      <c r="FW73" s="71">
        <f t="shared" si="123"/>
        <v>-0.10055021680229212</v>
      </c>
      <c r="GF73" s="14">
        <f t="shared" si="119"/>
        <v>0</v>
      </c>
      <c r="GG73" s="71">
        <f t="shared" si="120"/>
        <v>0</v>
      </c>
      <c r="GI73" s="22" t="s">
        <v>242</v>
      </c>
      <c r="GJ73" s="22"/>
      <c r="GK73" s="19"/>
      <c r="GL73" s="19">
        <v>2</v>
      </c>
      <c r="GM73" s="19"/>
      <c r="GN73" s="19">
        <f>SUM(GK73:GM73)</f>
        <v>2</v>
      </c>
      <c r="GO73" s="19">
        <f>GN73/3</f>
        <v>0.66666666666666663</v>
      </c>
      <c r="GP73" s="14">
        <f t="shared" si="121"/>
        <v>4.6593437314354277E-5</v>
      </c>
      <c r="GQ73" s="71">
        <f t="shared" si="122"/>
        <v>-3.4041129204485474E-2</v>
      </c>
    </row>
    <row r="74" spans="1:199" x14ac:dyDescent="0.25">
      <c r="A74" s="46">
        <v>55</v>
      </c>
      <c r="B74" s="28" t="s">
        <v>308</v>
      </c>
      <c r="C74" s="28" t="s">
        <v>309</v>
      </c>
      <c r="D74" s="75"/>
      <c r="E74" s="73" t="s">
        <v>394</v>
      </c>
      <c r="F74" s="73" t="s">
        <v>394</v>
      </c>
      <c r="G74" s="73" t="s">
        <v>394</v>
      </c>
      <c r="H74" s="58" t="b">
        <f t="shared" si="84"/>
        <v>1</v>
      </c>
      <c r="I74" s="58" t="b">
        <f t="shared" si="85"/>
        <v>1</v>
      </c>
      <c r="J74" s="58"/>
      <c r="R74" s="14">
        <f t="shared" si="86"/>
        <v>0</v>
      </c>
      <c r="S74" s="71">
        <f t="shared" si="87"/>
        <v>0</v>
      </c>
      <c r="T74" s="35"/>
      <c r="AB74" s="14">
        <f t="shared" si="88"/>
        <v>0</v>
      </c>
      <c r="AC74" s="71">
        <f t="shared" si="89"/>
        <v>0</v>
      </c>
      <c r="AD74" s="6"/>
      <c r="AJ74"/>
      <c r="AL74" s="14">
        <f t="shared" si="90"/>
        <v>0</v>
      </c>
      <c r="AM74" s="71">
        <f t="shared" si="91"/>
        <v>0</v>
      </c>
      <c r="AN74" s="5"/>
      <c r="AT74"/>
      <c r="AU74"/>
      <c r="AV74" s="14">
        <f t="shared" si="92"/>
        <v>0</v>
      </c>
      <c r="AW74" s="71">
        <f t="shared" si="93"/>
        <v>0</v>
      </c>
      <c r="AX74" s="6"/>
      <c r="AY74" s="6"/>
      <c r="BF74" s="14">
        <f t="shared" si="94"/>
        <v>0</v>
      </c>
      <c r="BG74" s="71">
        <f t="shared" si="95"/>
        <v>0</v>
      </c>
      <c r="BH74" s="6"/>
      <c r="BN74"/>
      <c r="BP74" s="14">
        <f t="shared" si="96"/>
        <v>0</v>
      </c>
      <c r="BQ74" s="71">
        <f t="shared" si="97"/>
        <v>0</v>
      </c>
      <c r="BR74" s="6"/>
      <c r="BX74"/>
      <c r="BZ74" s="14">
        <f t="shared" si="98"/>
        <v>0</v>
      </c>
      <c r="CA74" s="71">
        <f t="shared" si="99"/>
        <v>0</v>
      </c>
      <c r="CB74" s="6"/>
      <c r="CJ74" s="14">
        <f t="shared" si="100"/>
        <v>0</v>
      </c>
      <c r="CK74" s="71">
        <f t="shared" si="101"/>
        <v>0</v>
      </c>
      <c r="CR74"/>
      <c r="CT74" s="14">
        <f t="shared" si="102"/>
        <v>0</v>
      </c>
      <c r="CU74" s="71">
        <f t="shared" si="103"/>
        <v>0</v>
      </c>
      <c r="CV74" s="6"/>
      <c r="DB74"/>
      <c r="DD74" s="14">
        <f t="shared" si="104"/>
        <v>0</v>
      </c>
      <c r="DE74" s="71">
        <f t="shared" si="105"/>
        <v>0</v>
      </c>
      <c r="DF74" s="6"/>
      <c r="DN74" s="14">
        <f t="shared" si="106"/>
        <v>0</v>
      </c>
      <c r="DO74" s="71">
        <f t="shared" si="107"/>
        <v>0</v>
      </c>
      <c r="DX74" s="14">
        <f t="shared" si="108"/>
        <v>0</v>
      </c>
      <c r="DY74" s="71">
        <f t="shared" si="109"/>
        <v>0</v>
      </c>
      <c r="EH74" s="14">
        <f t="shared" si="110"/>
        <v>0</v>
      </c>
      <c r="EI74" s="71">
        <f t="shared" si="111"/>
        <v>0</v>
      </c>
      <c r="ER74" s="14">
        <f t="shared" si="112"/>
        <v>0</v>
      </c>
      <c r="ES74" s="71">
        <f t="shared" si="113"/>
        <v>0</v>
      </c>
      <c r="FB74" s="14">
        <f t="shared" si="114"/>
        <v>0</v>
      </c>
      <c r="FC74" s="71">
        <f t="shared" si="115"/>
        <v>0</v>
      </c>
      <c r="FL74" s="14">
        <f t="shared" si="116"/>
        <v>0</v>
      </c>
      <c r="FM74" s="71">
        <f t="shared" si="117"/>
        <v>0</v>
      </c>
      <c r="FV74" s="14">
        <f t="shared" si="118"/>
        <v>0</v>
      </c>
      <c r="FW74" s="71">
        <f t="shared" si="123"/>
        <v>0</v>
      </c>
      <c r="GF74" s="14">
        <f t="shared" si="119"/>
        <v>0</v>
      </c>
      <c r="GG74" s="71">
        <f t="shared" si="120"/>
        <v>0</v>
      </c>
      <c r="GP74" s="14">
        <f t="shared" si="121"/>
        <v>0</v>
      </c>
      <c r="GQ74" s="71">
        <f t="shared" si="122"/>
        <v>0</v>
      </c>
    </row>
    <row r="75" spans="1:199" x14ac:dyDescent="0.25">
      <c r="A75" s="46">
        <v>56</v>
      </c>
      <c r="B75" s="38" t="s">
        <v>72</v>
      </c>
      <c r="C75" s="38" t="s">
        <v>61</v>
      </c>
      <c r="D75" s="35"/>
      <c r="E75" s="54" t="s">
        <v>394</v>
      </c>
      <c r="F75" s="54" t="s">
        <v>394</v>
      </c>
      <c r="G75" s="54" t="s">
        <v>394</v>
      </c>
      <c r="H75" s="58" t="b">
        <f t="shared" si="84"/>
        <v>1</v>
      </c>
      <c r="I75" s="58" t="b">
        <f t="shared" si="85"/>
        <v>1</v>
      </c>
      <c r="J75" s="54"/>
      <c r="R75" s="14">
        <f t="shared" si="86"/>
        <v>0</v>
      </c>
      <c r="S75" s="71">
        <f t="shared" si="87"/>
        <v>0</v>
      </c>
      <c r="T75" s="71"/>
      <c r="U75" s="28" t="s">
        <v>72</v>
      </c>
      <c r="V75" s="29" t="s">
        <v>61</v>
      </c>
      <c r="W75" s="19">
        <v>1</v>
      </c>
      <c r="X75" s="19">
        <v>2</v>
      </c>
      <c r="Y75" s="19">
        <v>1</v>
      </c>
      <c r="Z75" s="19">
        <f>SUM(W75:Y75)</f>
        <v>4</v>
      </c>
      <c r="AA75" s="19">
        <f>Z75/3</f>
        <v>1.3333333333333333</v>
      </c>
      <c r="AB75" s="14">
        <f t="shared" si="88"/>
        <v>1.8017206432142696E-4</v>
      </c>
      <c r="AC75" s="71">
        <f t="shared" si="89"/>
        <v>-5.7863075508530384E-2</v>
      </c>
      <c r="AD75" s="35"/>
      <c r="AJ75"/>
      <c r="AL75" s="14">
        <f t="shared" si="90"/>
        <v>0</v>
      </c>
      <c r="AM75" s="71">
        <f t="shared" si="91"/>
        <v>0</v>
      </c>
      <c r="AN75" s="5"/>
      <c r="AO75" s="22" t="s">
        <v>72</v>
      </c>
      <c r="AP75" s="22" t="s">
        <v>61</v>
      </c>
      <c r="AQ75" s="19"/>
      <c r="AR75" s="19">
        <v>1</v>
      </c>
      <c r="AS75" s="19">
        <v>2</v>
      </c>
      <c r="AT75" s="19">
        <f>SUM(AQ75:AS75)</f>
        <v>3</v>
      </c>
      <c r="AU75" s="19">
        <f>AT75/3</f>
        <v>1</v>
      </c>
      <c r="AV75" s="14">
        <f t="shared" si="92"/>
        <v>1.0850694444444444E-4</v>
      </c>
      <c r="AW75" s="71">
        <f t="shared" si="93"/>
        <v>-4.754529366112329E-2</v>
      </c>
      <c r="AX75" s="35"/>
      <c r="AY75" s="6"/>
      <c r="BF75" s="14">
        <f t="shared" si="94"/>
        <v>0</v>
      </c>
      <c r="BG75" s="71">
        <f t="shared" si="95"/>
        <v>0</v>
      </c>
      <c r="BH75" s="6"/>
      <c r="BN75"/>
      <c r="BP75" s="14">
        <f t="shared" si="96"/>
        <v>0</v>
      </c>
      <c r="BQ75" s="71">
        <f t="shared" si="97"/>
        <v>0</v>
      </c>
      <c r="BR75" s="6"/>
      <c r="BS75" s="22" t="s">
        <v>72</v>
      </c>
      <c r="BT75" s="22" t="s">
        <v>61</v>
      </c>
      <c r="BU75" s="19">
        <v>2</v>
      </c>
      <c r="BV75" s="19"/>
      <c r="BW75" s="19">
        <v>5</v>
      </c>
      <c r="BX75" s="19">
        <f>SUM(BU75:BW75)</f>
        <v>7</v>
      </c>
      <c r="BY75" s="19">
        <f>BX75/3</f>
        <v>2.3333333333333335</v>
      </c>
      <c r="BZ75" s="14">
        <f t="shared" si="98"/>
        <v>5.5549887199718851E-4</v>
      </c>
      <c r="CA75" s="71">
        <f t="shared" si="99"/>
        <v>-8.8332504808860957E-2</v>
      </c>
      <c r="CB75" s="6"/>
      <c r="CJ75" s="14">
        <f t="shared" si="100"/>
        <v>0</v>
      </c>
      <c r="CK75" s="71">
        <f t="shared" si="101"/>
        <v>0</v>
      </c>
      <c r="CR75"/>
      <c r="CT75" s="14">
        <f t="shared" si="102"/>
        <v>0</v>
      </c>
      <c r="CU75" s="71">
        <f t="shared" si="103"/>
        <v>0</v>
      </c>
      <c r="CV75" s="6"/>
      <c r="DB75"/>
      <c r="DD75" s="14">
        <f t="shared" si="104"/>
        <v>0</v>
      </c>
      <c r="DE75" s="71">
        <f t="shared" si="105"/>
        <v>0</v>
      </c>
      <c r="DF75" s="6"/>
      <c r="DN75" s="14">
        <f t="shared" si="106"/>
        <v>0</v>
      </c>
      <c r="DO75" s="71">
        <f t="shared" si="107"/>
        <v>0</v>
      </c>
      <c r="DX75" s="14">
        <f t="shared" si="108"/>
        <v>0</v>
      </c>
      <c r="DY75" s="71">
        <f t="shared" si="109"/>
        <v>0</v>
      </c>
      <c r="EH75" s="14">
        <f t="shared" si="110"/>
        <v>0</v>
      </c>
      <c r="EI75" s="71">
        <f t="shared" si="111"/>
        <v>0</v>
      </c>
      <c r="ER75" s="14">
        <f t="shared" si="112"/>
        <v>0</v>
      </c>
      <c r="ES75" s="71">
        <f t="shared" si="113"/>
        <v>0</v>
      </c>
      <c r="FB75" s="14">
        <f t="shared" si="114"/>
        <v>0</v>
      </c>
      <c r="FC75" s="71">
        <f t="shared" si="115"/>
        <v>0</v>
      </c>
      <c r="FL75" s="14">
        <f t="shared" si="116"/>
        <v>0</v>
      </c>
      <c r="FM75" s="71">
        <f t="shared" si="117"/>
        <v>0</v>
      </c>
      <c r="FV75" s="14">
        <f t="shared" si="118"/>
        <v>0</v>
      </c>
      <c r="FW75" s="71">
        <f t="shared" si="123"/>
        <v>0</v>
      </c>
      <c r="GF75" s="14">
        <f t="shared" si="119"/>
        <v>0</v>
      </c>
      <c r="GG75" s="71">
        <f t="shared" si="120"/>
        <v>0</v>
      </c>
      <c r="GP75" s="14">
        <f t="shared" si="121"/>
        <v>0</v>
      </c>
      <c r="GQ75" s="71">
        <f t="shared" si="122"/>
        <v>0</v>
      </c>
    </row>
    <row r="76" spans="1:199" x14ac:dyDescent="0.25">
      <c r="A76" s="46">
        <v>57</v>
      </c>
      <c r="B76" s="22" t="s">
        <v>310</v>
      </c>
      <c r="C76" s="22" t="s">
        <v>311</v>
      </c>
      <c r="D76" s="35"/>
      <c r="E76" s="34" t="s">
        <v>394</v>
      </c>
      <c r="F76" s="34" t="s">
        <v>394</v>
      </c>
      <c r="G76" s="34" t="s">
        <v>394</v>
      </c>
      <c r="H76" s="58" t="b">
        <f t="shared" si="84"/>
        <v>1</v>
      </c>
      <c r="I76" s="58" t="b">
        <f t="shared" si="85"/>
        <v>1</v>
      </c>
      <c r="J76" s="54"/>
      <c r="R76" s="14">
        <f t="shared" si="86"/>
        <v>0</v>
      </c>
      <c r="S76" s="71">
        <f t="shared" si="87"/>
        <v>0</v>
      </c>
      <c r="T76" s="35"/>
      <c r="U76" s="1"/>
      <c r="V76" s="1"/>
      <c r="W76" s="1"/>
      <c r="X76" s="1"/>
      <c r="Y76" s="1"/>
      <c r="Z76" s="1"/>
      <c r="AA76" s="1"/>
      <c r="AB76" s="14">
        <f t="shared" si="88"/>
        <v>0</v>
      </c>
      <c r="AC76" s="71">
        <f t="shared" si="89"/>
        <v>0</v>
      </c>
      <c r="AD76" s="5"/>
      <c r="AJ76"/>
      <c r="AL76" s="14">
        <f t="shared" si="90"/>
        <v>0</v>
      </c>
      <c r="AM76" s="71">
        <f t="shared" si="91"/>
        <v>0</v>
      </c>
      <c r="AN76" s="5"/>
      <c r="AO76" s="1"/>
      <c r="AP76" s="1"/>
      <c r="AQ76" s="1"/>
      <c r="AT76"/>
      <c r="AU76"/>
      <c r="AV76" s="14">
        <f t="shared" si="92"/>
        <v>0</v>
      </c>
      <c r="AW76" s="71">
        <f t="shared" si="93"/>
        <v>0</v>
      </c>
      <c r="AX76" s="6"/>
      <c r="AY76" s="6"/>
      <c r="BF76" s="14">
        <f t="shared" si="94"/>
        <v>0</v>
      </c>
      <c r="BG76" s="71">
        <f t="shared" si="95"/>
        <v>0</v>
      </c>
      <c r="BH76" s="6"/>
      <c r="BN76"/>
      <c r="BP76" s="14">
        <f t="shared" si="96"/>
        <v>0</v>
      </c>
      <c r="BQ76" s="71">
        <f t="shared" si="97"/>
        <v>0</v>
      </c>
      <c r="BR76" s="6"/>
      <c r="BX76"/>
      <c r="BZ76" s="14">
        <f t="shared" si="98"/>
        <v>0</v>
      </c>
      <c r="CA76" s="71">
        <f t="shared" si="99"/>
        <v>0</v>
      </c>
      <c r="CB76" s="6"/>
      <c r="CJ76" s="14">
        <f t="shared" si="100"/>
        <v>0</v>
      </c>
      <c r="CK76" s="71">
        <f t="shared" si="101"/>
        <v>0</v>
      </c>
      <c r="CR76"/>
      <c r="CT76" s="14">
        <f t="shared" si="102"/>
        <v>0</v>
      </c>
      <c r="CU76" s="71">
        <f t="shared" si="103"/>
        <v>0</v>
      </c>
      <c r="CV76" s="6"/>
      <c r="DB76"/>
      <c r="DD76" s="14">
        <f t="shared" si="104"/>
        <v>0</v>
      </c>
      <c r="DE76" s="71">
        <f t="shared" si="105"/>
        <v>0</v>
      </c>
      <c r="DF76" s="6"/>
      <c r="DN76" s="14">
        <f t="shared" si="106"/>
        <v>0</v>
      </c>
      <c r="DO76" s="71">
        <f t="shared" si="107"/>
        <v>0</v>
      </c>
      <c r="DQ76" s="22" t="s">
        <v>310</v>
      </c>
      <c r="DR76" s="22" t="s">
        <v>76</v>
      </c>
      <c r="DS76" s="19">
        <v>2</v>
      </c>
      <c r="DT76" s="19">
        <v>1</v>
      </c>
      <c r="DU76" s="19">
        <v>3</v>
      </c>
      <c r="DV76" s="19">
        <f>SUM(DS76:DU76)</f>
        <v>6</v>
      </c>
      <c r="DW76" s="19">
        <f>DV76/3</f>
        <v>2</v>
      </c>
      <c r="DX76" s="14">
        <f t="shared" si="108"/>
        <v>4.0812162024283241E-4</v>
      </c>
      <c r="DY76" s="71">
        <f t="shared" si="109"/>
        <v>-7.8827730698477677E-2</v>
      </c>
      <c r="EH76" s="14">
        <f t="shared" si="110"/>
        <v>0</v>
      </c>
      <c r="EI76" s="71">
        <f t="shared" si="111"/>
        <v>0</v>
      </c>
      <c r="ER76" s="14">
        <f t="shared" si="112"/>
        <v>0</v>
      </c>
      <c r="ES76" s="71">
        <f t="shared" si="113"/>
        <v>0</v>
      </c>
      <c r="EU76" s="22" t="s">
        <v>310</v>
      </c>
      <c r="EV76" s="22" t="s">
        <v>502</v>
      </c>
      <c r="EW76" s="19">
        <v>2</v>
      </c>
      <c r="EX76" s="19">
        <v>3</v>
      </c>
      <c r="EY76" s="19">
        <v>1</v>
      </c>
      <c r="EZ76" s="19">
        <f>SUM(EW76:EY76)</f>
        <v>6</v>
      </c>
      <c r="FA76" s="19">
        <f>EZ76/3</f>
        <v>2</v>
      </c>
      <c r="FB76" s="14">
        <f t="shared" si="114"/>
        <v>4.4321329639889195E-4</v>
      </c>
      <c r="FC76" s="71">
        <f t="shared" si="115"/>
        <v>-8.1278520232433579E-2</v>
      </c>
      <c r="FL76" s="14">
        <f t="shared" si="116"/>
        <v>0</v>
      </c>
      <c r="FM76" s="71">
        <f t="shared" si="117"/>
        <v>0</v>
      </c>
      <c r="FV76" s="14">
        <f t="shared" si="118"/>
        <v>0</v>
      </c>
      <c r="FW76" s="71">
        <f t="shared" si="123"/>
        <v>0</v>
      </c>
      <c r="GF76" s="14">
        <f t="shared" si="119"/>
        <v>0</v>
      </c>
      <c r="GG76" s="71">
        <f t="shared" si="120"/>
        <v>0</v>
      </c>
      <c r="GP76" s="14">
        <f t="shared" si="121"/>
        <v>0</v>
      </c>
      <c r="GQ76" s="71">
        <f t="shared" si="122"/>
        <v>0</v>
      </c>
    </row>
    <row r="77" spans="1:199" x14ac:dyDescent="0.25">
      <c r="A77" s="46">
        <v>58</v>
      </c>
      <c r="B77" s="28" t="s">
        <v>312</v>
      </c>
      <c r="C77" s="29" t="s">
        <v>313</v>
      </c>
      <c r="D77" s="75"/>
      <c r="E77" s="58" t="s">
        <v>396</v>
      </c>
      <c r="F77" s="58" t="s">
        <v>394</v>
      </c>
      <c r="G77" s="58" t="s">
        <v>394</v>
      </c>
      <c r="H77" s="58" t="b">
        <f t="shared" si="84"/>
        <v>1</v>
      </c>
      <c r="I77" s="58" t="b">
        <f t="shared" si="85"/>
        <v>1</v>
      </c>
      <c r="J77" s="58"/>
      <c r="R77" s="14">
        <f t="shared" si="86"/>
        <v>0</v>
      </c>
      <c r="S77" s="71">
        <f t="shared" si="87"/>
        <v>0</v>
      </c>
      <c r="T77" s="35"/>
      <c r="U77" s="1"/>
      <c r="V77" s="1"/>
      <c r="W77" s="1"/>
      <c r="X77" s="1"/>
      <c r="Y77" s="1"/>
      <c r="Z77" s="1"/>
      <c r="AA77" s="1"/>
      <c r="AB77" s="14">
        <f t="shared" si="88"/>
        <v>0</v>
      </c>
      <c r="AC77" s="71">
        <f t="shared" si="89"/>
        <v>0</v>
      </c>
      <c r="AD77" s="5"/>
      <c r="AJ77"/>
      <c r="AL77" s="14">
        <f t="shared" si="90"/>
        <v>0</v>
      </c>
      <c r="AM77" s="71">
        <f t="shared" si="91"/>
        <v>0</v>
      </c>
      <c r="AN77" s="5"/>
      <c r="AO77" s="1"/>
      <c r="AP77" s="1"/>
      <c r="AQ77" s="1"/>
      <c r="AT77"/>
      <c r="AU77"/>
      <c r="AV77" s="14">
        <f t="shared" si="92"/>
        <v>0</v>
      </c>
      <c r="AW77" s="71">
        <f t="shared" si="93"/>
        <v>0</v>
      </c>
      <c r="AX77" s="6"/>
      <c r="AY77" s="6"/>
      <c r="BF77" s="14">
        <f t="shared" si="94"/>
        <v>0</v>
      </c>
      <c r="BG77" s="71">
        <f t="shared" si="95"/>
        <v>0</v>
      </c>
      <c r="BH77" s="6"/>
      <c r="BN77"/>
      <c r="BP77" s="14">
        <f t="shared" si="96"/>
        <v>0</v>
      </c>
      <c r="BQ77" s="71">
        <f t="shared" si="97"/>
        <v>0</v>
      </c>
      <c r="BR77" s="6"/>
      <c r="BX77"/>
      <c r="BZ77" s="14">
        <f t="shared" si="98"/>
        <v>0</v>
      </c>
      <c r="CA77" s="71">
        <f t="shared" si="99"/>
        <v>0</v>
      </c>
      <c r="CB77" s="6"/>
      <c r="CJ77" s="14">
        <f t="shared" si="100"/>
        <v>0</v>
      </c>
      <c r="CK77" s="71">
        <f t="shared" si="101"/>
        <v>0</v>
      </c>
      <c r="CR77"/>
      <c r="CT77" s="14">
        <f t="shared" si="102"/>
        <v>0</v>
      </c>
      <c r="CU77" s="71">
        <f t="shared" si="103"/>
        <v>0</v>
      </c>
      <c r="CV77" s="6"/>
      <c r="DB77"/>
      <c r="DD77" s="14">
        <f t="shared" si="104"/>
        <v>0</v>
      </c>
      <c r="DE77" s="71">
        <f t="shared" si="105"/>
        <v>0</v>
      </c>
      <c r="DF77" s="6"/>
      <c r="DG77" s="28" t="s">
        <v>312</v>
      </c>
      <c r="DH77" s="29" t="s">
        <v>313</v>
      </c>
      <c r="DI77" s="19">
        <v>4</v>
      </c>
      <c r="DJ77" s="19">
        <v>3</v>
      </c>
      <c r="DK77" s="19"/>
      <c r="DL77" s="86">
        <f>SUM(DI77:DK77)</f>
        <v>7</v>
      </c>
      <c r="DM77" s="86">
        <f>DL77/3</f>
        <v>2.3333333333333335</v>
      </c>
      <c r="DN77" s="14">
        <f t="shared" si="106"/>
        <v>6.9775720897116418E-4</v>
      </c>
      <c r="DO77" s="71">
        <f t="shared" si="107"/>
        <v>-9.5987689579307034E-2</v>
      </c>
      <c r="DX77" s="14">
        <f t="shared" si="108"/>
        <v>0</v>
      </c>
      <c r="DY77" s="71">
        <f t="shared" si="109"/>
        <v>0</v>
      </c>
      <c r="EA77" s="22" t="s">
        <v>312</v>
      </c>
      <c r="EB77" s="22" t="s">
        <v>313</v>
      </c>
      <c r="EC77" s="19"/>
      <c r="ED77" s="19">
        <v>8</v>
      </c>
      <c r="EE77" s="19">
        <v>2</v>
      </c>
      <c r="EF77" s="86">
        <f>SUM(EC77:EE77)</f>
        <v>10</v>
      </c>
      <c r="EG77" s="86">
        <f>EF77/3</f>
        <v>3.3333333333333335</v>
      </c>
      <c r="EH77" s="14">
        <f t="shared" si="110"/>
        <v>1.4567915622632716E-3</v>
      </c>
      <c r="EI77" s="71">
        <f t="shared" si="111"/>
        <v>-0.1246473057544676</v>
      </c>
      <c r="ER77" s="14">
        <f t="shared" si="112"/>
        <v>0</v>
      </c>
      <c r="ES77" s="71">
        <f t="shared" si="113"/>
        <v>0</v>
      </c>
      <c r="EU77" s="22" t="s">
        <v>312</v>
      </c>
      <c r="EV77" s="22" t="s">
        <v>313</v>
      </c>
      <c r="EW77" s="19">
        <v>3</v>
      </c>
      <c r="EX77" s="19"/>
      <c r="EY77" s="19">
        <v>2</v>
      </c>
      <c r="EZ77" s="19">
        <f>SUM(EW77:EY77)</f>
        <v>5</v>
      </c>
      <c r="FA77" s="19">
        <f>EZ77/3</f>
        <v>1.6666666666666667</v>
      </c>
      <c r="FB77" s="14">
        <f t="shared" si="114"/>
        <v>3.0778701138811941E-4</v>
      </c>
      <c r="FC77" s="71">
        <f t="shared" si="115"/>
        <v>-7.0930723997097364E-2</v>
      </c>
      <c r="FL77" s="14">
        <f t="shared" si="116"/>
        <v>0</v>
      </c>
      <c r="FM77" s="71">
        <f t="shared" si="117"/>
        <v>0</v>
      </c>
      <c r="FO77" s="22" t="s">
        <v>312</v>
      </c>
      <c r="FP77" s="22" t="s">
        <v>313</v>
      </c>
      <c r="FQ77" s="19">
        <v>2</v>
      </c>
      <c r="FR77" s="19"/>
      <c r="FS77" s="19"/>
      <c r="FT77" s="19">
        <f>SUM(FQ77:FS77)</f>
        <v>2</v>
      </c>
      <c r="FU77" s="19">
        <f>FT77/3</f>
        <v>0.66666666666666663</v>
      </c>
      <c r="FV77" s="14">
        <f t="shared" si="118"/>
        <v>4.9593334655822257E-5</v>
      </c>
      <c r="FW77" s="71">
        <f t="shared" si="123"/>
        <v>-3.4900190546487755E-2</v>
      </c>
      <c r="GF77" s="14">
        <f t="shared" si="119"/>
        <v>0</v>
      </c>
      <c r="GG77" s="71">
        <f t="shared" si="120"/>
        <v>0</v>
      </c>
      <c r="GI77" s="22" t="s">
        <v>548</v>
      </c>
      <c r="GJ77" s="22"/>
      <c r="GK77" s="19">
        <v>3</v>
      </c>
      <c r="GL77" s="19"/>
      <c r="GM77" s="19"/>
      <c r="GN77" s="19">
        <f>SUM(GK77:GM77)</f>
        <v>3</v>
      </c>
      <c r="GO77" s="19">
        <f>GN77/3</f>
        <v>1</v>
      </c>
      <c r="GP77" s="14">
        <f t="shared" si="121"/>
        <v>1.0483523395729711E-4</v>
      </c>
      <c r="GQ77" s="71">
        <f t="shared" si="122"/>
        <v>-4.691017392848762E-2</v>
      </c>
    </row>
    <row r="78" spans="1:199" x14ac:dyDescent="0.25">
      <c r="A78" s="46">
        <v>59</v>
      </c>
      <c r="B78" s="38" t="s">
        <v>73</v>
      </c>
      <c r="C78" s="38" t="s">
        <v>74</v>
      </c>
      <c r="D78" s="172"/>
      <c r="E78" s="54" t="s">
        <v>394</v>
      </c>
      <c r="F78" s="54" t="s">
        <v>396</v>
      </c>
      <c r="G78" s="54" t="s">
        <v>396</v>
      </c>
      <c r="H78" s="58" t="b">
        <f t="shared" si="84"/>
        <v>1</v>
      </c>
      <c r="I78" s="58" t="b">
        <f t="shared" si="85"/>
        <v>1</v>
      </c>
      <c r="J78" s="195"/>
      <c r="K78" s="22" t="s">
        <v>73</v>
      </c>
      <c r="L78" s="22" t="s">
        <v>74</v>
      </c>
      <c r="M78" s="19">
        <v>3</v>
      </c>
      <c r="N78" s="19"/>
      <c r="O78" s="19">
        <v>1</v>
      </c>
      <c r="P78" s="21">
        <f>SUM(M78:O78)</f>
        <v>4</v>
      </c>
      <c r="Q78" s="21">
        <f>P78/3</f>
        <v>1.3333333333333333</v>
      </c>
      <c r="R78" s="14">
        <f t="shared" si="86"/>
        <v>2.5806035386526018E-4</v>
      </c>
      <c r="S78" s="71">
        <f t="shared" si="87"/>
        <v>-6.6363992535659708E-2</v>
      </c>
      <c r="T78" s="35"/>
      <c r="U78" s="1"/>
      <c r="V78" s="1"/>
      <c r="W78" s="1"/>
      <c r="X78" s="1"/>
      <c r="Y78" s="1"/>
      <c r="Z78" s="1"/>
      <c r="AA78" s="1"/>
      <c r="AB78" s="14">
        <f t="shared" si="88"/>
        <v>0</v>
      </c>
      <c r="AC78" s="71">
        <f t="shared" si="89"/>
        <v>0</v>
      </c>
      <c r="AD78" s="5"/>
      <c r="AJ78"/>
      <c r="AL78" s="14">
        <f t="shared" si="90"/>
        <v>0</v>
      </c>
      <c r="AM78" s="71">
        <f t="shared" si="91"/>
        <v>0</v>
      </c>
      <c r="AN78" s="5"/>
      <c r="AO78" s="22" t="s">
        <v>73</v>
      </c>
      <c r="AP78" s="22" t="s">
        <v>74</v>
      </c>
      <c r="AQ78" s="19">
        <v>2</v>
      </c>
      <c r="AR78" s="19">
        <v>4</v>
      </c>
      <c r="AS78" s="19">
        <v>3</v>
      </c>
      <c r="AT78" s="19">
        <f>SUM(AQ78:AS78)</f>
        <v>9</v>
      </c>
      <c r="AU78" s="19">
        <f>AT78/3</f>
        <v>3</v>
      </c>
      <c r="AV78" s="14">
        <f t="shared" si="92"/>
        <v>9.765625E-4</v>
      </c>
      <c r="AW78" s="71">
        <f t="shared" si="93"/>
        <v>-0.10830424696249145</v>
      </c>
      <c r="AX78" s="35"/>
      <c r="AY78" s="6"/>
      <c r="BF78" s="14">
        <f t="shared" si="94"/>
        <v>0</v>
      </c>
      <c r="BG78" s="71">
        <f t="shared" si="95"/>
        <v>0</v>
      </c>
      <c r="BH78" s="6"/>
      <c r="BI78" s="22" t="s">
        <v>73</v>
      </c>
      <c r="BJ78" s="22" t="s">
        <v>74</v>
      </c>
      <c r="BK78" s="19">
        <v>2</v>
      </c>
      <c r="BL78" s="19"/>
      <c r="BM78" s="19"/>
      <c r="BN78" s="19">
        <f>SUM(BK78:BM78)</f>
        <v>2</v>
      </c>
      <c r="BO78" s="19">
        <f>BN78/3</f>
        <v>0.66666666666666663</v>
      </c>
      <c r="BP78" s="14">
        <f t="shared" si="96"/>
        <v>4.5963803504740011E-5</v>
      </c>
      <c r="BQ78" s="71">
        <f t="shared" si="97"/>
        <v>-3.3856462208677114E-2</v>
      </c>
      <c r="BR78" s="6"/>
      <c r="BX78"/>
      <c r="BZ78" s="14">
        <f t="shared" si="98"/>
        <v>0</v>
      </c>
      <c r="CA78" s="71">
        <f t="shared" si="99"/>
        <v>0</v>
      </c>
      <c r="CB78" s="6"/>
      <c r="CJ78" s="14">
        <f t="shared" si="100"/>
        <v>0</v>
      </c>
      <c r="CK78" s="71">
        <f t="shared" si="101"/>
        <v>0</v>
      </c>
      <c r="CM78" s="22" t="s">
        <v>73</v>
      </c>
      <c r="CN78" s="22" t="s">
        <v>74</v>
      </c>
      <c r="CO78" s="19"/>
      <c r="CP78" s="19">
        <v>1</v>
      </c>
      <c r="CQ78" s="19">
        <v>2</v>
      </c>
      <c r="CR78" s="86">
        <f>SUM(CO78:CQ78)</f>
        <v>3</v>
      </c>
      <c r="CS78" s="86">
        <f>CR78/3</f>
        <v>1</v>
      </c>
      <c r="CT78" s="14">
        <f t="shared" si="102"/>
        <v>1.2530630429939853E-4</v>
      </c>
      <c r="CU78" s="71">
        <f t="shared" si="103"/>
        <v>-5.0287776401224782E-2</v>
      </c>
      <c r="CV78" s="6"/>
      <c r="DB78"/>
      <c r="DD78" s="14">
        <f t="shared" si="104"/>
        <v>0</v>
      </c>
      <c r="DE78" s="71">
        <f t="shared" si="105"/>
        <v>0</v>
      </c>
      <c r="DF78" s="6"/>
      <c r="DN78" s="14">
        <f t="shared" si="106"/>
        <v>0</v>
      </c>
      <c r="DO78" s="71">
        <f t="shared" si="107"/>
        <v>0</v>
      </c>
      <c r="DX78" s="14">
        <f t="shared" si="108"/>
        <v>0</v>
      </c>
      <c r="DY78" s="71">
        <f t="shared" si="109"/>
        <v>0</v>
      </c>
      <c r="EH78" s="14">
        <f t="shared" si="110"/>
        <v>0</v>
      </c>
      <c r="EI78" s="71">
        <f t="shared" si="111"/>
        <v>0</v>
      </c>
      <c r="ER78" s="14">
        <f t="shared" si="112"/>
        <v>0</v>
      </c>
      <c r="ES78" s="71">
        <f t="shared" si="113"/>
        <v>0</v>
      </c>
      <c r="FB78" s="14">
        <f t="shared" si="114"/>
        <v>0</v>
      </c>
      <c r="FC78" s="71">
        <f t="shared" si="115"/>
        <v>0</v>
      </c>
      <c r="FL78" s="14">
        <f t="shared" si="116"/>
        <v>0</v>
      </c>
      <c r="FM78" s="71">
        <f t="shared" si="117"/>
        <v>0</v>
      </c>
      <c r="FV78" s="14">
        <f t="shared" si="118"/>
        <v>0</v>
      </c>
      <c r="FW78" s="71">
        <f t="shared" si="123"/>
        <v>0</v>
      </c>
      <c r="GF78" s="14">
        <f t="shared" si="119"/>
        <v>0</v>
      </c>
      <c r="GG78" s="71">
        <f t="shared" si="120"/>
        <v>0</v>
      </c>
      <c r="GP78" s="14">
        <f t="shared" si="121"/>
        <v>0</v>
      </c>
      <c r="GQ78" s="71">
        <f t="shared" si="122"/>
        <v>0</v>
      </c>
    </row>
    <row r="79" spans="1:199" x14ac:dyDescent="0.25">
      <c r="A79" s="46">
        <v>60</v>
      </c>
      <c r="B79" s="38" t="s">
        <v>75</v>
      </c>
      <c r="C79" s="38" t="s">
        <v>76</v>
      </c>
      <c r="D79" s="35"/>
      <c r="E79" s="54" t="s">
        <v>397</v>
      </c>
      <c r="F79" s="54" t="s">
        <v>394</v>
      </c>
      <c r="G79" s="54" t="s">
        <v>394</v>
      </c>
      <c r="H79" s="58" t="b">
        <f t="shared" si="84"/>
        <v>1</v>
      </c>
      <c r="I79" s="58" t="b">
        <f t="shared" si="85"/>
        <v>1</v>
      </c>
      <c r="J79" s="54"/>
      <c r="R79" s="14">
        <f t="shared" si="86"/>
        <v>0</v>
      </c>
      <c r="S79" s="71">
        <f t="shared" si="87"/>
        <v>0</v>
      </c>
      <c r="T79" s="71"/>
      <c r="U79" s="22" t="s">
        <v>75</v>
      </c>
      <c r="V79" s="22" t="s">
        <v>76</v>
      </c>
      <c r="W79" s="19"/>
      <c r="X79" s="19"/>
      <c r="Y79" s="19">
        <v>2</v>
      </c>
      <c r="Z79" s="19">
        <f>SUM(W79:Y79)</f>
        <v>2</v>
      </c>
      <c r="AA79" s="19">
        <f>Z79/3</f>
        <v>0.66666666666666663</v>
      </c>
      <c r="AB79" s="14">
        <f t="shared" si="88"/>
        <v>4.5043016080356741E-5</v>
      </c>
      <c r="AC79" s="71">
        <f t="shared" si="89"/>
        <v>-3.3583532254667509E-2</v>
      </c>
      <c r="AD79" s="35"/>
      <c r="AE79" s="22" t="s">
        <v>75</v>
      </c>
      <c r="AF79" s="22" t="s">
        <v>76</v>
      </c>
      <c r="AG79" s="19">
        <v>6</v>
      </c>
      <c r="AH79" s="19">
        <v>8</v>
      </c>
      <c r="AI79" s="19">
        <v>5</v>
      </c>
      <c r="AJ79" s="19">
        <f>SUM(AG79:AI79)</f>
        <v>19</v>
      </c>
      <c r="AK79" s="19">
        <f>AJ79/3</f>
        <v>6.333333333333333</v>
      </c>
      <c r="AL79" s="14">
        <f t="shared" si="90"/>
        <v>4.0651322012521963E-3</v>
      </c>
      <c r="AM79" s="71">
        <f t="shared" si="91"/>
        <v>-0.1755048175820145</v>
      </c>
      <c r="AN79" s="5"/>
      <c r="AO79" s="22" t="s">
        <v>75</v>
      </c>
      <c r="AP79" s="22" t="s">
        <v>76</v>
      </c>
      <c r="AQ79" s="19">
        <v>3</v>
      </c>
      <c r="AR79" s="19">
        <v>6</v>
      </c>
      <c r="AS79" s="19">
        <v>7</v>
      </c>
      <c r="AT79" s="19">
        <f>SUM(AQ79:AS79)</f>
        <v>16</v>
      </c>
      <c r="AU79" s="19">
        <f>AT79/3</f>
        <v>5.333333333333333</v>
      </c>
      <c r="AV79" s="14">
        <f t="shared" si="92"/>
        <v>3.0864197530864196E-3</v>
      </c>
      <c r="AW79" s="71">
        <f t="shared" si="93"/>
        <v>-0.16057620877200915</v>
      </c>
      <c r="AX79" s="35"/>
      <c r="AY79" s="22" t="s">
        <v>75</v>
      </c>
      <c r="AZ79" s="22" t="s">
        <v>76</v>
      </c>
      <c r="BA79" s="19">
        <v>3</v>
      </c>
      <c r="BB79" s="19">
        <v>2</v>
      </c>
      <c r="BC79" s="19">
        <v>3</v>
      </c>
      <c r="BD79" s="19">
        <f>SUM(BA79:BC79)</f>
        <v>8</v>
      </c>
      <c r="BE79" s="19">
        <f>BD79/3</f>
        <v>2.6666666666666665</v>
      </c>
      <c r="BF79" s="14">
        <f t="shared" si="94"/>
        <v>7.2554954709836859E-4</v>
      </c>
      <c r="BG79" s="71">
        <f t="shared" si="95"/>
        <v>-9.7354628878730323E-2</v>
      </c>
      <c r="BH79" s="6"/>
      <c r="BN79"/>
      <c r="BP79" s="14">
        <f t="shared" si="96"/>
        <v>0</v>
      </c>
      <c r="BQ79" s="71">
        <f t="shared" si="97"/>
        <v>0</v>
      </c>
      <c r="BR79" s="6"/>
      <c r="BX79"/>
      <c r="BZ79" s="14">
        <f t="shared" si="98"/>
        <v>0</v>
      </c>
      <c r="CA79" s="71">
        <f t="shared" si="99"/>
        <v>0</v>
      </c>
      <c r="CB79" s="6"/>
      <c r="CJ79" s="14">
        <f t="shared" si="100"/>
        <v>0</v>
      </c>
      <c r="CK79" s="71">
        <f t="shared" si="101"/>
        <v>0</v>
      </c>
      <c r="CR79"/>
      <c r="CT79" s="14">
        <f t="shared" si="102"/>
        <v>0</v>
      </c>
      <c r="CU79" s="71">
        <f t="shared" si="103"/>
        <v>0</v>
      </c>
      <c r="CV79" s="6"/>
      <c r="DB79"/>
      <c r="DD79" s="14">
        <f t="shared" si="104"/>
        <v>0</v>
      </c>
      <c r="DE79" s="71">
        <f t="shared" si="105"/>
        <v>0</v>
      </c>
      <c r="DF79" s="6"/>
      <c r="DG79" s="22" t="s">
        <v>75</v>
      </c>
      <c r="DH79" s="22" t="s">
        <v>76</v>
      </c>
      <c r="DI79" s="19">
        <v>6</v>
      </c>
      <c r="DJ79" s="19">
        <v>12</v>
      </c>
      <c r="DK79" s="19">
        <v>4</v>
      </c>
      <c r="DL79" s="86">
        <f>SUM(DI79:DK79)</f>
        <v>22</v>
      </c>
      <c r="DM79" s="86">
        <f>DL79/3</f>
        <v>7.333333333333333</v>
      </c>
      <c r="DN79" s="14">
        <f t="shared" si="106"/>
        <v>6.8921324314702732E-3</v>
      </c>
      <c r="DO79" s="71">
        <f t="shared" si="107"/>
        <v>-0.20660800829363751</v>
      </c>
      <c r="DX79" s="14">
        <f t="shared" si="108"/>
        <v>0</v>
      </c>
      <c r="DY79" s="71">
        <f t="shared" si="109"/>
        <v>0</v>
      </c>
      <c r="EA79" s="22" t="s">
        <v>75</v>
      </c>
      <c r="EB79" s="22" t="s">
        <v>76</v>
      </c>
      <c r="EC79" s="19">
        <v>4</v>
      </c>
      <c r="ED79" s="19">
        <v>4</v>
      </c>
      <c r="EE79" s="19">
        <v>1</v>
      </c>
      <c r="EF79" s="86">
        <f>SUM(EC79:EE79)</f>
        <v>9</v>
      </c>
      <c r="EG79" s="86">
        <f>EF79/3</f>
        <v>3</v>
      </c>
      <c r="EH79" s="14">
        <f t="shared" si="110"/>
        <v>1.18000116543325E-3</v>
      </c>
      <c r="EI79" s="71">
        <f t="shared" si="111"/>
        <v>-0.115801829533679</v>
      </c>
      <c r="EK79" s="22" t="s">
        <v>75</v>
      </c>
      <c r="EL79" s="22" t="s">
        <v>76</v>
      </c>
      <c r="EM79" s="19">
        <v>4</v>
      </c>
      <c r="EN79" s="19">
        <v>2</v>
      </c>
      <c r="EO79" s="19">
        <v>6</v>
      </c>
      <c r="EP79" s="19">
        <f>SUM(EM79:EO79)</f>
        <v>12</v>
      </c>
      <c r="EQ79" s="86">
        <f>EP79/3</f>
        <v>4</v>
      </c>
      <c r="ER79" s="14">
        <f t="shared" si="112"/>
        <v>1.6000000000000001E-3</v>
      </c>
      <c r="ES79" s="71">
        <f t="shared" si="113"/>
        <v>-0.12875503299472801</v>
      </c>
      <c r="EU79" s="22" t="s">
        <v>75</v>
      </c>
      <c r="EV79" s="22" t="s">
        <v>76</v>
      </c>
      <c r="EW79" s="19">
        <v>2</v>
      </c>
      <c r="EX79" s="19">
        <v>5</v>
      </c>
      <c r="EY79" s="19">
        <v>1</v>
      </c>
      <c r="EZ79" s="19">
        <f>SUM(EW79:EY79)</f>
        <v>8</v>
      </c>
      <c r="FA79" s="19">
        <f>EZ79/3</f>
        <v>2.6666666666666665</v>
      </c>
      <c r="FB79" s="14">
        <f t="shared" si="114"/>
        <v>7.8793474915358575E-4</v>
      </c>
      <c r="FC79" s="71">
        <f t="shared" si="115"/>
        <v>-0.10029607406565094</v>
      </c>
      <c r="FE79" s="22" t="s">
        <v>75</v>
      </c>
      <c r="FF79" s="22" t="s">
        <v>76</v>
      </c>
      <c r="FG79" s="19"/>
      <c r="FH79" s="19"/>
      <c r="FI79" s="19">
        <v>8</v>
      </c>
      <c r="FJ79" s="19">
        <f>SUM(FG79:FI79)</f>
        <v>8</v>
      </c>
      <c r="FK79" s="86">
        <f>FJ79/3</f>
        <v>2.6666666666666665</v>
      </c>
      <c r="FL79" s="14">
        <f t="shared" si="116"/>
        <v>7.9349335449315612E-4</v>
      </c>
      <c r="FM79" s="71">
        <f t="shared" si="117"/>
        <v>-0.10055021680229212</v>
      </c>
      <c r="FO79" s="22" t="s">
        <v>75</v>
      </c>
      <c r="FP79" s="22" t="s">
        <v>76</v>
      </c>
      <c r="FQ79" s="19">
        <v>9</v>
      </c>
      <c r="FR79" s="19"/>
      <c r="FS79" s="19">
        <v>6</v>
      </c>
      <c r="FT79" s="19">
        <f>SUM(FQ79:FS79)</f>
        <v>15</v>
      </c>
      <c r="FU79" s="19">
        <f>FT79/3</f>
        <v>5</v>
      </c>
      <c r="FV79" s="14">
        <f t="shared" si="118"/>
        <v>2.789625074390002E-3</v>
      </c>
      <c r="FW79" s="71">
        <f t="shared" si="123"/>
        <v>-0.15533049491508782</v>
      </c>
      <c r="GF79" s="14">
        <f t="shared" si="119"/>
        <v>0</v>
      </c>
      <c r="GG79" s="71">
        <f t="shared" si="120"/>
        <v>0</v>
      </c>
      <c r="GI79" s="22" t="s">
        <v>75</v>
      </c>
      <c r="GJ79" s="22" t="s">
        <v>76</v>
      </c>
      <c r="GK79" s="19">
        <v>5</v>
      </c>
      <c r="GL79" s="19"/>
      <c r="GM79" s="19">
        <v>3</v>
      </c>
      <c r="GN79" s="19">
        <f>SUM(GK79:GM79)</f>
        <v>8</v>
      </c>
      <c r="GO79" s="19">
        <f>GN79/3</f>
        <v>2.6666666666666665</v>
      </c>
      <c r="GP79" s="14">
        <f t="shared" si="121"/>
        <v>7.4549499702966844E-4</v>
      </c>
      <c r="GQ79" s="71">
        <f t="shared" si="122"/>
        <v>-9.8313476241289596E-2</v>
      </c>
    </row>
    <row r="80" spans="1:199" x14ac:dyDescent="0.25">
      <c r="A80" s="46">
        <v>61</v>
      </c>
      <c r="B80" s="38" t="s">
        <v>77</v>
      </c>
      <c r="C80" s="38" t="s">
        <v>78</v>
      </c>
      <c r="D80" s="35"/>
      <c r="E80" s="54" t="s">
        <v>394</v>
      </c>
      <c r="F80" s="54" t="s">
        <v>394</v>
      </c>
      <c r="G80" s="54" t="s">
        <v>394</v>
      </c>
      <c r="H80" s="58" t="b">
        <f t="shared" si="84"/>
        <v>1</v>
      </c>
      <c r="I80" s="58" t="b">
        <f t="shared" si="85"/>
        <v>1</v>
      </c>
      <c r="J80" s="54"/>
      <c r="R80" s="14">
        <f t="shared" si="86"/>
        <v>0</v>
      </c>
      <c r="S80" s="71">
        <f t="shared" si="87"/>
        <v>0</v>
      </c>
      <c r="T80" s="35"/>
      <c r="U80" s="1"/>
      <c r="V80" s="1"/>
      <c r="W80" s="1"/>
      <c r="X80" s="1"/>
      <c r="Y80" s="1"/>
      <c r="Z80" s="1"/>
      <c r="AA80" s="1"/>
      <c r="AB80" s="14">
        <f t="shared" si="88"/>
        <v>0</v>
      </c>
      <c r="AC80" s="71">
        <f t="shared" si="89"/>
        <v>0</v>
      </c>
      <c r="AD80" s="5"/>
      <c r="AJ80"/>
      <c r="AL80" s="14">
        <f t="shared" si="90"/>
        <v>0</v>
      </c>
      <c r="AM80" s="71">
        <f t="shared" si="91"/>
        <v>0</v>
      </c>
      <c r="AN80" s="5"/>
      <c r="AO80" s="1"/>
      <c r="AP80" s="1"/>
      <c r="AQ80" s="1"/>
      <c r="AT80"/>
      <c r="AU80"/>
      <c r="AV80" s="14">
        <f t="shared" si="92"/>
        <v>0</v>
      </c>
      <c r="AW80" s="71">
        <f t="shared" si="93"/>
        <v>0</v>
      </c>
      <c r="AX80" s="6"/>
      <c r="AY80" s="6"/>
      <c r="BF80" s="14">
        <f t="shared" si="94"/>
        <v>0</v>
      </c>
      <c r="BG80" s="71">
        <f t="shared" si="95"/>
        <v>0</v>
      </c>
      <c r="BH80" s="6"/>
      <c r="BI80" s="22" t="s">
        <v>77</v>
      </c>
      <c r="BJ80" s="22" t="s">
        <v>78</v>
      </c>
      <c r="BK80" s="19">
        <v>4</v>
      </c>
      <c r="BL80" s="19">
        <v>3</v>
      </c>
      <c r="BM80" s="19">
        <v>4</v>
      </c>
      <c r="BN80" s="19">
        <f>SUM(BK80:BM80)</f>
        <v>11</v>
      </c>
      <c r="BO80" s="19">
        <f>BN80/3</f>
        <v>3.6666666666666665</v>
      </c>
      <c r="BP80" s="14">
        <f t="shared" si="96"/>
        <v>1.3904050560183856E-3</v>
      </c>
      <c r="BQ80" s="71">
        <f t="shared" si="97"/>
        <v>-0.12264366413205403</v>
      </c>
      <c r="BR80" s="6"/>
      <c r="BX80"/>
      <c r="BZ80" s="14">
        <f t="shared" si="98"/>
        <v>0</v>
      </c>
      <c r="CA80" s="71">
        <f t="shared" si="99"/>
        <v>0</v>
      </c>
      <c r="CB80" s="6"/>
      <c r="CC80" s="22" t="s">
        <v>77</v>
      </c>
      <c r="CD80" s="22" t="s">
        <v>78</v>
      </c>
      <c r="CE80" s="19">
        <v>17</v>
      </c>
      <c r="CF80" s="19">
        <v>14</v>
      </c>
      <c r="CG80" s="19">
        <v>6</v>
      </c>
      <c r="CH80" s="86">
        <f>SUM(CE80:CG80)</f>
        <v>37</v>
      </c>
      <c r="CI80" s="86">
        <f>CH80/3</f>
        <v>12.333333333333334</v>
      </c>
      <c r="CJ80" s="14">
        <f t="shared" si="100"/>
        <v>1.662033046413092E-2</v>
      </c>
      <c r="CK80" s="71">
        <f t="shared" si="101"/>
        <v>-0.26410062444344834</v>
      </c>
      <c r="CM80" s="22" t="s">
        <v>77</v>
      </c>
      <c r="CN80" s="22" t="s">
        <v>78</v>
      </c>
      <c r="CO80" s="19"/>
      <c r="CP80" s="19">
        <v>3</v>
      </c>
      <c r="CQ80" s="19">
        <v>6</v>
      </c>
      <c r="CR80" s="86">
        <f>SUM(CO80:CQ80)</f>
        <v>9</v>
      </c>
      <c r="CS80" s="86">
        <f>CR80/3</f>
        <v>3</v>
      </c>
      <c r="CT80" s="14">
        <f t="shared" si="102"/>
        <v>1.1277567386945868E-3</v>
      </c>
      <c r="CU80" s="71">
        <f t="shared" si="103"/>
        <v>-0.11396963294243186</v>
      </c>
      <c r="CV80" s="6"/>
      <c r="DB80"/>
      <c r="DD80" s="14">
        <f t="shared" si="104"/>
        <v>0</v>
      </c>
      <c r="DE80" s="71">
        <f t="shared" si="105"/>
        <v>0</v>
      </c>
      <c r="DF80" s="6"/>
      <c r="DN80" s="14">
        <f t="shared" si="106"/>
        <v>0</v>
      </c>
      <c r="DO80" s="71">
        <f t="shared" si="107"/>
        <v>0</v>
      </c>
      <c r="DX80" s="14">
        <f t="shared" si="108"/>
        <v>0</v>
      </c>
      <c r="DY80" s="71">
        <f t="shared" si="109"/>
        <v>0</v>
      </c>
      <c r="EH80" s="14">
        <f t="shared" si="110"/>
        <v>0</v>
      </c>
      <c r="EI80" s="71">
        <f t="shared" si="111"/>
        <v>0</v>
      </c>
      <c r="ER80" s="14">
        <f t="shared" si="112"/>
        <v>0</v>
      </c>
      <c r="ES80" s="71">
        <f t="shared" si="113"/>
        <v>0</v>
      </c>
      <c r="FB80" s="14">
        <f t="shared" si="114"/>
        <v>0</v>
      </c>
      <c r="FC80" s="71">
        <f t="shared" si="115"/>
        <v>0</v>
      </c>
      <c r="FL80" s="14">
        <f t="shared" si="116"/>
        <v>0</v>
      </c>
      <c r="FM80" s="71">
        <f t="shared" si="117"/>
        <v>0</v>
      </c>
      <c r="FV80" s="14">
        <f t="shared" si="118"/>
        <v>0</v>
      </c>
      <c r="FW80" s="71">
        <f t="shared" si="123"/>
        <v>0</v>
      </c>
      <c r="FY80" s="89" t="s">
        <v>77</v>
      </c>
      <c r="FZ80" s="89" t="s">
        <v>78</v>
      </c>
      <c r="GA80" s="88"/>
      <c r="GB80" s="88"/>
      <c r="GC80" s="88">
        <v>2</v>
      </c>
      <c r="GD80" s="88">
        <f>SUM(GA80:GC80)</f>
        <v>2</v>
      </c>
      <c r="GE80" s="88">
        <f>GD80/3</f>
        <v>0.66666666666666663</v>
      </c>
      <c r="GF80" s="14">
        <f t="shared" si="119"/>
        <v>5.2131527844752316E-5</v>
      </c>
      <c r="GG80" s="71">
        <f t="shared" si="120"/>
        <v>-3.5601951809584066E-2</v>
      </c>
      <c r="GP80" s="14">
        <f t="shared" si="121"/>
        <v>0</v>
      </c>
      <c r="GQ80" s="71">
        <f t="shared" si="122"/>
        <v>0</v>
      </c>
    </row>
    <row r="81" spans="1:199" x14ac:dyDescent="0.25">
      <c r="A81" s="46">
        <v>62</v>
      </c>
      <c r="B81" s="38" t="s">
        <v>79</v>
      </c>
      <c r="C81" s="38" t="s">
        <v>80</v>
      </c>
      <c r="D81" s="35"/>
      <c r="E81" s="54" t="s">
        <v>396</v>
      </c>
      <c r="F81" s="54" t="s">
        <v>394</v>
      </c>
      <c r="G81" s="54" t="s">
        <v>396</v>
      </c>
      <c r="H81" s="58" t="b">
        <f t="shared" si="84"/>
        <v>1</v>
      </c>
      <c r="I81" s="58" t="b">
        <f t="shared" si="85"/>
        <v>1</v>
      </c>
      <c r="J81" s="54"/>
      <c r="K81" s="1"/>
      <c r="L81" s="1"/>
      <c r="M81" s="1"/>
      <c r="N81" s="1"/>
      <c r="O81" s="1"/>
      <c r="P81" s="1"/>
      <c r="Q81" s="1"/>
      <c r="R81" s="14">
        <f t="shared" si="86"/>
        <v>0</v>
      </c>
      <c r="S81" s="71">
        <f t="shared" si="87"/>
        <v>0</v>
      </c>
      <c r="T81" s="71"/>
      <c r="U81" s="22" t="s">
        <v>79</v>
      </c>
      <c r="V81" s="22" t="s">
        <v>80</v>
      </c>
      <c r="W81" s="19">
        <v>2</v>
      </c>
      <c r="X81" s="19"/>
      <c r="Y81" s="19">
        <v>1</v>
      </c>
      <c r="Z81" s="19">
        <f>SUM(W81:Y81)</f>
        <v>3</v>
      </c>
      <c r="AA81" s="19">
        <f>Z81/3</f>
        <v>1</v>
      </c>
      <c r="AB81" s="14">
        <f t="shared" si="88"/>
        <v>1.0134678618080266E-4</v>
      </c>
      <c r="AC81" s="71">
        <f t="shared" si="89"/>
        <v>-4.6293434877556654E-2</v>
      </c>
      <c r="AD81" s="35"/>
      <c r="AJ81"/>
      <c r="AL81" s="14">
        <f t="shared" si="90"/>
        <v>0</v>
      </c>
      <c r="AM81" s="71">
        <f t="shared" si="91"/>
        <v>0</v>
      </c>
      <c r="AN81" s="5"/>
      <c r="AO81" s="1"/>
      <c r="AP81" s="1"/>
      <c r="AQ81" s="1"/>
      <c r="AT81"/>
      <c r="AU81"/>
      <c r="AV81" s="14">
        <f t="shared" si="92"/>
        <v>0</v>
      </c>
      <c r="AW81" s="71">
        <f t="shared" si="93"/>
        <v>0</v>
      </c>
      <c r="AX81" s="6"/>
      <c r="AY81" s="22" t="s">
        <v>79</v>
      </c>
      <c r="AZ81" s="22" t="s">
        <v>80</v>
      </c>
      <c r="BA81" s="19">
        <v>2</v>
      </c>
      <c r="BB81" s="19"/>
      <c r="BC81" s="19"/>
      <c r="BD81" s="19">
        <f>SUM(BA81:BC81)</f>
        <v>2</v>
      </c>
      <c r="BE81" s="19">
        <f>BD81/3</f>
        <v>0.66666666666666663</v>
      </c>
      <c r="BF81" s="14">
        <f t="shared" si="94"/>
        <v>4.5346846693648037E-5</v>
      </c>
      <c r="BG81" s="71">
        <f t="shared" si="95"/>
        <v>-3.367397278277949E-2</v>
      </c>
      <c r="BH81" s="6"/>
      <c r="BI81" s="22" t="s">
        <v>79</v>
      </c>
      <c r="BJ81" s="22" t="s">
        <v>80</v>
      </c>
      <c r="BK81" s="19">
        <v>2</v>
      </c>
      <c r="BL81" s="19"/>
      <c r="BM81" s="19">
        <v>3</v>
      </c>
      <c r="BN81" s="19">
        <f>SUM(BK81:BM81)</f>
        <v>5</v>
      </c>
      <c r="BO81" s="19">
        <f>BN81/3</f>
        <v>1.6666666666666667</v>
      </c>
      <c r="BP81" s="14">
        <f t="shared" si="96"/>
        <v>2.8727377190462512E-4</v>
      </c>
      <c r="BQ81" s="71">
        <f t="shared" si="97"/>
        <v>-6.9110804133995243E-2</v>
      </c>
      <c r="BR81" s="6"/>
      <c r="BX81"/>
      <c r="BZ81" s="14">
        <f t="shared" si="98"/>
        <v>0</v>
      </c>
      <c r="CA81" s="71">
        <f t="shared" si="99"/>
        <v>0</v>
      </c>
      <c r="CB81" s="6"/>
      <c r="CC81" s="22" t="s">
        <v>79</v>
      </c>
      <c r="CD81" s="22" t="s">
        <v>80</v>
      </c>
      <c r="CE81" s="19">
        <v>1</v>
      </c>
      <c r="CF81" s="19">
        <v>2</v>
      </c>
      <c r="CG81" s="19"/>
      <c r="CH81" s="86">
        <f>SUM(CE81:CG81)</f>
        <v>3</v>
      </c>
      <c r="CI81" s="86">
        <f>CH81/3</f>
        <v>1</v>
      </c>
      <c r="CJ81" s="14">
        <f t="shared" si="100"/>
        <v>1.092644077262077E-4</v>
      </c>
      <c r="CK81" s="71">
        <f t="shared" si="101"/>
        <v>-4.7674598541026257E-2</v>
      </c>
      <c r="CM81" s="22" t="s">
        <v>79</v>
      </c>
      <c r="CN81" s="22" t="s">
        <v>80</v>
      </c>
      <c r="CO81" s="19">
        <v>5</v>
      </c>
      <c r="CP81" s="19"/>
      <c r="CQ81" s="19">
        <v>2</v>
      </c>
      <c r="CR81" s="86">
        <f>SUM(CO81:CQ81)</f>
        <v>7</v>
      </c>
      <c r="CS81" s="86">
        <f>CR81/3</f>
        <v>2.3333333333333335</v>
      </c>
      <c r="CT81" s="14">
        <f t="shared" si="102"/>
        <v>6.8222321229672526E-4</v>
      </c>
      <c r="CU81" s="71">
        <f t="shared" si="103"/>
        <v>-9.520723067234628E-2</v>
      </c>
      <c r="CV81" s="6"/>
      <c r="DB81"/>
      <c r="DD81" s="14">
        <f t="shared" si="104"/>
        <v>0</v>
      </c>
      <c r="DE81" s="71">
        <f t="shared" si="105"/>
        <v>0</v>
      </c>
      <c r="DF81" s="6"/>
      <c r="DN81" s="14">
        <f t="shared" si="106"/>
        <v>0</v>
      </c>
      <c r="DO81" s="71">
        <f t="shared" si="107"/>
        <v>0</v>
      </c>
      <c r="DX81" s="14">
        <f t="shared" si="108"/>
        <v>0</v>
      </c>
      <c r="DY81" s="71">
        <f t="shared" si="109"/>
        <v>0</v>
      </c>
      <c r="EH81" s="14">
        <f t="shared" si="110"/>
        <v>0</v>
      </c>
      <c r="EI81" s="71">
        <f t="shared" si="111"/>
        <v>0</v>
      </c>
      <c r="ER81" s="14">
        <f t="shared" si="112"/>
        <v>0</v>
      </c>
      <c r="ES81" s="71">
        <f t="shared" si="113"/>
        <v>0</v>
      </c>
      <c r="EU81" s="22" t="s">
        <v>79</v>
      </c>
      <c r="EV81" s="22" t="s">
        <v>80</v>
      </c>
      <c r="EW81" s="19">
        <v>5</v>
      </c>
      <c r="EX81" s="19">
        <v>6</v>
      </c>
      <c r="EY81" s="19"/>
      <c r="EZ81" s="19">
        <f>SUM(EW81:EY81)</f>
        <v>11</v>
      </c>
      <c r="FA81" s="19">
        <f>EZ81/3</f>
        <v>3.6666666666666665</v>
      </c>
      <c r="FB81" s="14">
        <f t="shared" si="114"/>
        <v>1.4896891351184982E-3</v>
      </c>
      <c r="FC81" s="71">
        <f t="shared" si="115"/>
        <v>-0.12561590520060731</v>
      </c>
      <c r="FL81" s="14">
        <f t="shared" si="116"/>
        <v>0</v>
      </c>
      <c r="FM81" s="71">
        <f t="shared" si="117"/>
        <v>0</v>
      </c>
      <c r="FO81" s="22" t="s">
        <v>79</v>
      </c>
      <c r="FP81" s="22" t="s">
        <v>80</v>
      </c>
      <c r="FQ81" s="19">
        <v>3</v>
      </c>
      <c r="FR81" s="19">
        <v>2</v>
      </c>
      <c r="FS81" s="19">
        <v>3</v>
      </c>
      <c r="FT81" s="19">
        <f>SUM(FQ81:FS81)</f>
        <v>8</v>
      </c>
      <c r="FU81" s="19">
        <f>FT81/3</f>
        <v>2.6666666666666665</v>
      </c>
      <c r="FV81" s="14">
        <f t="shared" si="118"/>
        <v>7.9349335449315612E-4</v>
      </c>
      <c r="FW81" s="71">
        <f t="shared" si="123"/>
        <v>-0.10055021680229212</v>
      </c>
      <c r="FY81" s="89" t="s">
        <v>79</v>
      </c>
      <c r="FZ81" s="89" t="s">
        <v>80</v>
      </c>
      <c r="GA81" s="88"/>
      <c r="GB81" s="88"/>
      <c r="GC81" s="88">
        <v>1</v>
      </c>
      <c r="GD81" s="88">
        <f>SUM(GA81:GC81)</f>
        <v>1</v>
      </c>
      <c r="GE81" s="88">
        <f>GD81/3</f>
        <v>0.33333333333333331</v>
      </c>
      <c r="GF81" s="14">
        <f t="shared" si="119"/>
        <v>1.3032881961188079E-5</v>
      </c>
      <c r="GG81" s="71">
        <f t="shared" si="120"/>
        <v>-2.0303312296705196E-2</v>
      </c>
      <c r="GP81" s="14">
        <f t="shared" si="121"/>
        <v>0</v>
      </c>
      <c r="GQ81" s="71">
        <f t="shared" si="122"/>
        <v>0</v>
      </c>
    </row>
    <row r="82" spans="1:199" x14ac:dyDescent="0.25">
      <c r="A82" s="46">
        <v>63</v>
      </c>
      <c r="B82" s="38" t="s">
        <v>81</v>
      </c>
      <c r="C82" s="38" t="s">
        <v>82</v>
      </c>
      <c r="D82" s="172"/>
      <c r="E82" s="54" t="s">
        <v>394</v>
      </c>
      <c r="F82" s="54" t="s">
        <v>394</v>
      </c>
      <c r="G82" s="54" t="s">
        <v>395</v>
      </c>
      <c r="H82" s="58" t="b">
        <f t="shared" si="84"/>
        <v>1</v>
      </c>
      <c r="I82" s="58" t="b">
        <f t="shared" si="85"/>
        <v>1</v>
      </c>
      <c r="J82" s="195"/>
      <c r="K82" s="22" t="s">
        <v>81</v>
      </c>
      <c r="L82" s="22" t="s">
        <v>82</v>
      </c>
      <c r="M82" s="19">
        <v>5</v>
      </c>
      <c r="N82" s="19">
        <v>1</v>
      </c>
      <c r="O82" s="19">
        <v>6</v>
      </c>
      <c r="P82" s="21">
        <f>SUM(M82:O82)</f>
        <v>12</v>
      </c>
      <c r="Q82" s="21">
        <f>P82/3</f>
        <v>4</v>
      </c>
      <c r="R82" s="14">
        <f t="shared" si="86"/>
        <v>2.3225431847873424E-3</v>
      </c>
      <c r="S82" s="71">
        <f t="shared" si="87"/>
        <v>-0.14614680706875699</v>
      </c>
      <c r="T82" s="35"/>
      <c r="U82" s="1"/>
      <c r="V82" s="1"/>
      <c r="W82" s="1"/>
      <c r="X82" s="1"/>
      <c r="Y82" s="1"/>
      <c r="Z82" s="1"/>
      <c r="AA82" s="1"/>
      <c r="AB82" s="14">
        <f t="shared" si="88"/>
        <v>0</v>
      </c>
      <c r="AC82" s="71">
        <f t="shared" si="89"/>
        <v>0</v>
      </c>
      <c r="AD82" s="5"/>
      <c r="AE82" s="1"/>
      <c r="AF82" s="1"/>
      <c r="AG82" s="1"/>
      <c r="AH82" s="1"/>
      <c r="AI82" s="1"/>
      <c r="AJ82" s="1"/>
      <c r="AK82" s="1"/>
      <c r="AL82" s="14">
        <f t="shared" si="90"/>
        <v>0</v>
      </c>
      <c r="AM82" s="71">
        <f t="shared" si="91"/>
        <v>0</v>
      </c>
      <c r="AN82" s="5"/>
      <c r="AO82" s="22" t="s">
        <v>81</v>
      </c>
      <c r="AP82" s="22" t="s">
        <v>82</v>
      </c>
      <c r="AQ82" s="19">
        <v>11</v>
      </c>
      <c r="AR82" s="19">
        <v>12</v>
      </c>
      <c r="AS82" s="19">
        <v>15</v>
      </c>
      <c r="AT82" s="19">
        <f>SUM(AQ82:AS82)</f>
        <v>38</v>
      </c>
      <c r="AU82" s="19">
        <f>AT82/3</f>
        <v>12.666666666666666</v>
      </c>
      <c r="AV82" s="14">
        <f t="shared" si="92"/>
        <v>1.7409336419753087E-2</v>
      </c>
      <c r="AW82" s="71">
        <f t="shared" si="93"/>
        <v>-0.26723688949848362</v>
      </c>
      <c r="AX82" s="35"/>
      <c r="AY82" s="6"/>
      <c r="BF82" s="14">
        <f t="shared" si="94"/>
        <v>0</v>
      </c>
      <c r="BG82" s="71">
        <f t="shared" si="95"/>
        <v>0</v>
      </c>
      <c r="BN82"/>
      <c r="BP82" s="14">
        <f t="shared" si="96"/>
        <v>0</v>
      </c>
      <c r="BQ82" s="71">
        <f t="shared" si="97"/>
        <v>0</v>
      </c>
      <c r="BR82" s="6"/>
      <c r="BX82"/>
      <c r="BZ82" s="14">
        <f t="shared" si="98"/>
        <v>0</v>
      </c>
      <c r="CA82" s="71">
        <f t="shared" si="99"/>
        <v>0</v>
      </c>
      <c r="CB82" s="6"/>
      <c r="CC82" s="22" t="s">
        <v>81</v>
      </c>
      <c r="CD82" s="22" t="s">
        <v>82</v>
      </c>
      <c r="CE82" s="19">
        <v>4</v>
      </c>
      <c r="CF82" s="19">
        <v>6</v>
      </c>
      <c r="CG82" s="19">
        <v>2</v>
      </c>
      <c r="CH82" s="86">
        <f>SUM(CE82:CG82)</f>
        <v>12</v>
      </c>
      <c r="CI82" s="86">
        <f>CH82/3</f>
        <v>4</v>
      </c>
      <c r="CJ82" s="14">
        <f t="shared" si="100"/>
        <v>1.7482305236193232E-3</v>
      </c>
      <c r="CK82" s="71">
        <f t="shared" si="101"/>
        <v>-0.13273486686989355</v>
      </c>
      <c r="CM82" s="22" t="s">
        <v>81</v>
      </c>
      <c r="CN82" s="22" t="s">
        <v>82</v>
      </c>
      <c r="CO82" s="19">
        <v>4</v>
      </c>
      <c r="CP82" s="19">
        <v>5</v>
      </c>
      <c r="CQ82" s="19">
        <v>7</v>
      </c>
      <c r="CR82" s="86">
        <f>SUM(CO82:CQ82)</f>
        <v>16</v>
      </c>
      <c r="CS82" s="86">
        <f>CR82/3</f>
        <v>5.333333333333333</v>
      </c>
      <c r="CT82" s="14">
        <f t="shared" si="102"/>
        <v>3.5642682111828913E-3</v>
      </c>
      <c r="CU82" s="71">
        <f t="shared" si="103"/>
        <v>-0.16826258258334778</v>
      </c>
      <c r="CV82" s="6"/>
      <c r="DB82"/>
      <c r="DD82" s="14">
        <f t="shared" si="104"/>
        <v>0</v>
      </c>
      <c r="DE82" s="71">
        <f t="shared" si="105"/>
        <v>0</v>
      </c>
      <c r="DF82" s="6"/>
      <c r="DG82" s="22" t="s">
        <v>81</v>
      </c>
      <c r="DH82" s="22" t="s">
        <v>82</v>
      </c>
      <c r="DI82" s="19">
        <v>1</v>
      </c>
      <c r="DJ82" s="19">
        <v>1</v>
      </c>
      <c r="DK82" s="19"/>
      <c r="DL82" s="86">
        <f>SUM(DI82:DK82)</f>
        <v>2</v>
      </c>
      <c r="DM82" s="86">
        <f>DL82/3</f>
        <v>0.66666666666666663</v>
      </c>
      <c r="DN82" s="14">
        <f t="shared" si="106"/>
        <v>5.6959772160911357E-5</v>
      </c>
      <c r="DO82" s="71">
        <f t="shared" si="107"/>
        <v>-3.6879869022085107E-2</v>
      </c>
      <c r="DX82" s="14">
        <f t="shared" si="108"/>
        <v>0</v>
      </c>
      <c r="DY82" s="71">
        <f t="shared" si="109"/>
        <v>0</v>
      </c>
      <c r="EA82" s="22" t="s">
        <v>483</v>
      </c>
      <c r="EB82" s="22"/>
      <c r="EC82" s="19"/>
      <c r="ED82" s="19">
        <v>2</v>
      </c>
      <c r="EE82" s="19"/>
      <c r="EF82" s="86">
        <f>SUM(EC82:EE82)</f>
        <v>2</v>
      </c>
      <c r="EG82" s="86">
        <f>EF82/3</f>
        <v>0.66666666666666663</v>
      </c>
      <c r="EH82" s="14">
        <f t="shared" si="110"/>
        <v>5.827166249053085E-5</v>
      </c>
      <c r="EI82" s="71">
        <f t="shared" si="111"/>
        <v>-3.7215246741993516E-2</v>
      </c>
      <c r="ER82" s="14">
        <f t="shared" si="112"/>
        <v>0</v>
      </c>
      <c r="ES82" s="71">
        <f t="shared" si="113"/>
        <v>0</v>
      </c>
      <c r="EU82" s="22" t="s">
        <v>81</v>
      </c>
      <c r="EV82" s="22" t="s">
        <v>82</v>
      </c>
      <c r="EW82" s="19">
        <v>1</v>
      </c>
      <c r="EX82" s="19">
        <v>1</v>
      </c>
      <c r="EY82" s="19">
        <v>4</v>
      </c>
      <c r="EZ82" s="19">
        <f>SUM(EW82:EY82)</f>
        <v>6</v>
      </c>
      <c r="FA82" s="19">
        <f>EZ82/3</f>
        <v>2</v>
      </c>
      <c r="FB82" s="14">
        <f t="shared" si="114"/>
        <v>4.4321329639889195E-4</v>
      </c>
      <c r="FC82" s="71">
        <f t="shared" si="115"/>
        <v>-8.1278520232433579E-2</v>
      </c>
      <c r="FE82" s="22" t="s">
        <v>81</v>
      </c>
      <c r="FF82" s="22" t="s">
        <v>82</v>
      </c>
      <c r="FG82" s="19">
        <v>2</v>
      </c>
      <c r="FH82" s="19">
        <v>1</v>
      </c>
      <c r="FI82" s="19">
        <v>3</v>
      </c>
      <c r="FJ82" s="19">
        <f>SUM(FG82:FI82)</f>
        <v>6</v>
      </c>
      <c r="FK82" s="86">
        <f>FJ82/3</f>
        <v>2</v>
      </c>
      <c r="FL82" s="14">
        <f t="shared" si="116"/>
        <v>4.4634001190240027E-4</v>
      </c>
      <c r="FM82" s="71">
        <f t="shared" si="117"/>
        <v>-8.1490452864784874E-2</v>
      </c>
      <c r="FO82" s="22" t="s">
        <v>81</v>
      </c>
      <c r="FP82" s="22" t="s">
        <v>82</v>
      </c>
      <c r="FQ82" s="19">
        <v>5</v>
      </c>
      <c r="FR82" s="19">
        <v>4</v>
      </c>
      <c r="FS82" s="19"/>
      <c r="FT82" s="19">
        <f>SUM(FQ82:FS82)</f>
        <v>9</v>
      </c>
      <c r="FU82" s="19">
        <f>FT82/3</f>
        <v>3</v>
      </c>
      <c r="FV82" s="14">
        <f t="shared" si="118"/>
        <v>1.0042650267804007E-3</v>
      </c>
      <c r="FW82" s="71">
        <f t="shared" si="123"/>
        <v>-0.10938643291346789</v>
      </c>
      <c r="FY82" s="89" t="s">
        <v>81</v>
      </c>
      <c r="FZ82" s="89" t="s">
        <v>82</v>
      </c>
      <c r="GA82" s="88">
        <v>2</v>
      </c>
      <c r="GB82" s="88">
        <v>2</v>
      </c>
      <c r="GC82" s="88">
        <v>3</v>
      </c>
      <c r="GD82" s="88">
        <f>SUM(GA82:GC82)</f>
        <v>7</v>
      </c>
      <c r="GE82" s="88">
        <f>GD82/3</f>
        <v>2.3333333333333335</v>
      </c>
      <c r="GF82" s="14">
        <f t="shared" si="119"/>
        <v>6.3861121609821569E-4</v>
      </c>
      <c r="GG82" s="71">
        <f t="shared" si="120"/>
        <v>-9.2948561371567415E-2</v>
      </c>
      <c r="GP82" s="14">
        <f t="shared" si="121"/>
        <v>0</v>
      </c>
      <c r="GQ82" s="71">
        <f t="shared" si="122"/>
        <v>0</v>
      </c>
    </row>
    <row r="83" spans="1:199" x14ac:dyDescent="0.25">
      <c r="A83" s="46">
        <v>64</v>
      </c>
      <c r="B83" s="28" t="s">
        <v>314</v>
      </c>
      <c r="C83" s="28" t="s">
        <v>315</v>
      </c>
      <c r="D83" s="35">
        <v>42</v>
      </c>
      <c r="E83" s="73" t="s">
        <v>394</v>
      </c>
      <c r="F83" s="73" t="s">
        <v>394</v>
      </c>
      <c r="G83" s="73" t="s">
        <v>394</v>
      </c>
      <c r="H83" s="58" t="b">
        <f t="shared" si="84"/>
        <v>1</v>
      </c>
      <c r="I83" s="58" t="b">
        <f t="shared" si="85"/>
        <v>1</v>
      </c>
      <c r="J83" s="58"/>
      <c r="K83" s="1"/>
      <c r="L83" s="1"/>
      <c r="M83" s="1"/>
      <c r="N83" s="1"/>
      <c r="O83" s="1"/>
      <c r="P83" s="1"/>
      <c r="Q83" s="1"/>
      <c r="R83" s="14">
        <f t="shared" si="86"/>
        <v>0</v>
      </c>
      <c r="S83" s="71">
        <f t="shared" si="87"/>
        <v>0</v>
      </c>
      <c r="T83" s="35"/>
      <c r="U83" s="1"/>
      <c r="V83" s="1"/>
      <c r="W83" s="1"/>
      <c r="X83" s="1"/>
      <c r="Y83" s="1"/>
      <c r="Z83" s="1"/>
      <c r="AA83" s="1"/>
      <c r="AB83" s="14">
        <f t="shared" si="88"/>
        <v>0</v>
      </c>
      <c r="AC83" s="71">
        <f t="shared" si="89"/>
        <v>0</v>
      </c>
      <c r="AD83" s="5"/>
      <c r="AE83" s="1"/>
      <c r="AF83" s="1"/>
      <c r="AG83" s="1"/>
      <c r="AH83" s="1"/>
      <c r="AI83" s="1"/>
      <c r="AJ83" s="1"/>
      <c r="AK83" s="1"/>
      <c r="AL83" s="14">
        <f t="shared" si="90"/>
        <v>0</v>
      </c>
      <c r="AM83" s="71">
        <f t="shared" si="91"/>
        <v>0</v>
      </c>
      <c r="AN83" s="5"/>
      <c r="AO83" s="1"/>
      <c r="AP83" s="1"/>
      <c r="AQ83" s="1"/>
      <c r="AT83"/>
      <c r="AU83"/>
      <c r="AV83" s="14">
        <f t="shared" si="92"/>
        <v>0</v>
      </c>
      <c r="AW83" s="71">
        <f t="shared" si="93"/>
        <v>0</v>
      </c>
      <c r="AX83" s="6"/>
      <c r="AY83" s="6"/>
      <c r="BF83" s="14">
        <f t="shared" si="94"/>
        <v>0</v>
      </c>
      <c r="BG83" s="71">
        <f t="shared" si="95"/>
        <v>0</v>
      </c>
      <c r="BN83"/>
      <c r="BP83" s="14">
        <f t="shared" si="96"/>
        <v>0</v>
      </c>
      <c r="BQ83" s="71">
        <f t="shared" si="97"/>
        <v>0</v>
      </c>
      <c r="BR83" s="6"/>
      <c r="BX83"/>
      <c r="BZ83" s="14">
        <f t="shared" si="98"/>
        <v>0</v>
      </c>
      <c r="CA83" s="71">
        <f t="shared" si="99"/>
        <v>0</v>
      </c>
      <c r="CB83" s="6"/>
      <c r="CJ83" s="14">
        <f t="shared" si="100"/>
        <v>0</v>
      </c>
      <c r="CK83" s="71">
        <f t="shared" si="101"/>
        <v>0</v>
      </c>
      <c r="CR83"/>
      <c r="CT83" s="14">
        <f t="shared" si="102"/>
        <v>0</v>
      </c>
      <c r="CU83" s="71">
        <f t="shared" si="103"/>
        <v>0</v>
      </c>
      <c r="CV83" s="6"/>
      <c r="DB83"/>
      <c r="DD83" s="14">
        <f t="shared" si="104"/>
        <v>0</v>
      </c>
      <c r="DE83" s="71">
        <f t="shared" si="105"/>
        <v>0</v>
      </c>
      <c r="DF83" s="6"/>
      <c r="DN83" s="14">
        <f t="shared" si="106"/>
        <v>0</v>
      </c>
      <c r="DO83" s="71">
        <f t="shared" si="107"/>
        <v>0</v>
      </c>
      <c r="DX83" s="14">
        <f t="shared" si="108"/>
        <v>0</v>
      </c>
      <c r="DY83" s="71">
        <f t="shared" si="109"/>
        <v>0</v>
      </c>
      <c r="EH83" s="14">
        <f t="shared" si="110"/>
        <v>0</v>
      </c>
      <c r="EI83" s="71">
        <f t="shared" si="111"/>
        <v>0</v>
      </c>
      <c r="ER83" s="14">
        <f t="shared" si="112"/>
        <v>0</v>
      </c>
      <c r="ES83" s="71">
        <f t="shared" si="113"/>
        <v>0</v>
      </c>
      <c r="FB83" s="14">
        <f t="shared" si="114"/>
        <v>0</v>
      </c>
      <c r="FC83" s="71">
        <f t="shared" si="115"/>
        <v>0</v>
      </c>
      <c r="FL83" s="14">
        <f t="shared" si="116"/>
        <v>0</v>
      </c>
      <c r="FM83" s="71">
        <f t="shared" si="117"/>
        <v>0</v>
      </c>
      <c r="FV83" s="14">
        <f t="shared" si="118"/>
        <v>0</v>
      </c>
      <c r="FW83" s="71">
        <f t="shared" si="123"/>
        <v>0</v>
      </c>
      <c r="GF83" s="14">
        <f t="shared" si="119"/>
        <v>0</v>
      </c>
      <c r="GG83" s="71">
        <f t="shared" si="120"/>
        <v>0</v>
      </c>
      <c r="GP83" s="14">
        <f t="shared" si="121"/>
        <v>0</v>
      </c>
      <c r="GQ83" s="71">
        <f t="shared" si="122"/>
        <v>0</v>
      </c>
    </row>
    <row r="84" spans="1:199" x14ac:dyDescent="0.25">
      <c r="A84" s="46">
        <v>65</v>
      </c>
      <c r="B84" s="38" t="s">
        <v>83</v>
      </c>
      <c r="C84" s="38" t="s">
        <v>84</v>
      </c>
      <c r="D84" s="90">
        <v>43</v>
      </c>
      <c r="E84" s="54" t="s">
        <v>396</v>
      </c>
      <c r="F84" s="54" t="s">
        <v>394</v>
      </c>
      <c r="G84" s="54" t="s">
        <v>394</v>
      </c>
      <c r="H84" s="58" t="b">
        <f t="shared" si="84"/>
        <v>1</v>
      </c>
      <c r="I84" s="58" t="b">
        <f t="shared" si="85"/>
        <v>1</v>
      </c>
      <c r="J84" s="54"/>
      <c r="K84" s="1"/>
      <c r="L84" s="1"/>
      <c r="M84" s="1"/>
      <c r="N84" s="1"/>
      <c r="O84" s="1"/>
      <c r="P84" s="1"/>
      <c r="Q84" s="1"/>
      <c r="R84" s="14">
        <f t="shared" si="86"/>
        <v>0</v>
      </c>
      <c r="S84" s="71">
        <f t="shared" si="87"/>
        <v>0</v>
      </c>
      <c r="T84" s="35"/>
      <c r="U84" s="1"/>
      <c r="V84" s="1"/>
      <c r="W84" s="1"/>
      <c r="X84" s="1"/>
      <c r="Y84" s="1"/>
      <c r="Z84" s="1"/>
      <c r="AA84" s="1"/>
      <c r="AB84" s="14">
        <f t="shared" si="88"/>
        <v>0</v>
      </c>
      <c r="AC84" s="71">
        <f t="shared" si="89"/>
        <v>0</v>
      </c>
      <c r="AD84" s="5"/>
      <c r="AE84" s="1"/>
      <c r="AF84" s="1"/>
      <c r="AG84" s="1"/>
      <c r="AH84" s="1"/>
      <c r="AI84" s="1"/>
      <c r="AJ84" s="1"/>
      <c r="AK84" s="1"/>
      <c r="AL84" s="14">
        <f t="shared" si="90"/>
        <v>0</v>
      </c>
      <c r="AM84" s="71">
        <f t="shared" si="91"/>
        <v>0</v>
      </c>
      <c r="AN84" s="5"/>
      <c r="AO84" s="1"/>
      <c r="AP84" s="1"/>
      <c r="AQ84" s="1"/>
      <c r="AT84"/>
      <c r="AU84"/>
      <c r="AV84" s="14">
        <f t="shared" si="92"/>
        <v>0</v>
      </c>
      <c r="AW84" s="71">
        <f t="shared" si="93"/>
        <v>0</v>
      </c>
      <c r="AX84" s="6"/>
      <c r="AY84" s="6"/>
      <c r="BF84" s="14">
        <f t="shared" si="94"/>
        <v>0</v>
      </c>
      <c r="BG84" s="71">
        <f t="shared" si="95"/>
        <v>0</v>
      </c>
      <c r="BI84" s="22" t="s">
        <v>83</v>
      </c>
      <c r="BJ84" s="22" t="s">
        <v>84</v>
      </c>
      <c r="BK84" s="19">
        <v>2</v>
      </c>
      <c r="BL84" s="19"/>
      <c r="BM84" s="19">
        <v>1</v>
      </c>
      <c r="BN84" s="19">
        <f>SUM(BK84:BM84)</f>
        <v>3</v>
      </c>
      <c r="BO84" s="19">
        <f>BN84/3</f>
        <v>1</v>
      </c>
      <c r="BP84" s="14">
        <f t="shared" si="96"/>
        <v>1.0341855788566502E-4</v>
      </c>
      <c r="BQ84" s="71">
        <f t="shared" si="97"/>
        <v>-4.6661319332254675E-2</v>
      </c>
      <c r="BR84" s="6"/>
      <c r="BX84"/>
      <c r="BZ84" s="14">
        <f t="shared" si="98"/>
        <v>0</v>
      </c>
      <c r="CA84" s="71">
        <f t="shared" si="99"/>
        <v>0</v>
      </c>
      <c r="CB84" s="6"/>
      <c r="CJ84" s="14">
        <f t="shared" si="100"/>
        <v>0</v>
      </c>
      <c r="CK84" s="71">
        <f t="shared" si="101"/>
        <v>0</v>
      </c>
      <c r="CR84"/>
      <c r="CT84" s="14">
        <f t="shared" si="102"/>
        <v>0</v>
      </c>
      <c r="CU84" s="71">
        <f t="shared" si="103"/>
        <v>0</v>
      </c>
      <c r="CV84" s="6"/>
      <c r="DB84"/>
      <c r="DD84" s="14">
        <f t="shared" si="104"/>
        <v>0</v>
      </c>
      <c r="DE84" s="71">
        <f t="shared" si="105"/>
        <v>0</v>
      </c>
      <c r="DF84" s="6"/>
      <c r="DN84" s="14">
        <f t="shared" si="106"/>
        <v>0</v>
      </c>
      <c r="DO84" s="71">
        <f t="shared" si="107"/>
        <v>0</v>
      </c>
      <c r="DX84" s="14">
        <f t="shared" si="108"/>
        <v>0</v>
      </c>
      <c r="DY84" s="71">
        <f t="shared" si="109"/>
        <v>0</v>
      </c>
      <c r="EH84" s="14">
        <f t="shared" si="110"/>
        <v>0</v>
      </c>
      <c r="EI84" s="71">
        <f t="shared" si="111"/>
        <v>0</v>
      </c>
      <c r="ER84" s="14">
        <f t="shared" si="112"/>
        <v>0</v>
      </c>
      <c r="ES84" s="71">
        <f t="shared" si="113"/>
        <v>0</v>
      </c>
      <c r="FB84" s="14">
        <f t="shared" si="114"/>
        <v>0</v>
      </c>
      <c r="FC84" s="71">
        <f t="shared" si="115"/>
        <v>0</v>
      </c>
      <c r="FL84" s="14">
        <f t="shared" si="116"/>
        <v>0</v>
      </c>
      <c r="FM84" s="71">
        <f t="shared" si="117"/>
        <v>0</v>
      </c>
      <c r="FV84" s="14">
        <f t="shared" si="118"/>
        <v>0</v>
      </c>
      <c r="FW84" s="71">
        <f t="shared" si="123"/>
        <v>0</v>
      </c>
      <c r="GF84" s="14">
        <f t="shared" si="119"/>
        <v>0</v>
      </c>
      <c r="GG84" s="71">
        <f t="shared" si="120"/>
        <v>0</v>
      </c>
      <c r="GP84" s="14">
        <f t="shared" si="121"/>
        <v>0</v>
      </c>
      <c r="GQ84" s="71">
        <f t="shared" si="122"/>
        <v>0</v>
      </c>
    </row>
    <row r="85" spans="1:199" x14ac:dyDescent="0.25">
      <c r="A85" s="46">
        <v>66</v>
      </c>
      <c r="B85" s="28" t="s">
        <v>316</v>
      </c>
      <c r="C85" s="28"/>
      <c r="D85" s="75"/>
      <c r="E85" s="73" t="s">
        <v>396</v>
      </c>
      <c r="F85" s="73" t="s">
        <v>394</v>
      </c>
      <c r="G85" s="73" t="s">
        <v>394</v>
      </c>
      <c r="H85" s="58" t="b">
        <f t="shared" si="84"/>
        <v>1</v>
      </c>
      <c r="I85" s="58" t="b">
        <f t="shared" si="85"/>
        <v>1</v>
      </c>
      <c r="J85" s="58"/>
      <c r="K85" s="1"/>
      <c r="L85" s="1"/>
      <c r="M85" s="1"/>
      <c r="N85" s="1"/>
      <c r="O85" s="1"/>
      <c r="P85" s="1"/>
      <c r="Q85" s="1"/>
      <c r="R85" s="14">
        <f t="shared" si="86"/>
        <v>0</v>
      </c>
      <c r="S85" s="71">
        <f t="shared" si="87"/>
        <v>0</v>
      </c>
      <c r="T85" s="35"/>
      <c r="U85" s="1"/>
      <c r="V85" s="1"/>
      <c r="W85" s="1"/>
      <c r="X85" s="1"/>
      <c r="Y85" s="1"/>
      <c r="Z85" s="1"/>
      <c r="AA85" s="1"/>
      <c r="AB85" s="14">
        <f t="shared" si="88"/>
        <v>0</v>
      </c>
      <c r="AC85" s="71">
        <f t="shared" si="89"/>
        <v>0</v>
      </c>
      <c r="AD85" s="5"/>
      <c r="AE85" s="1"/>
      <c r="AF85" s="1"/>
      <c r="AG85" s="1"/>
      <c r="AH85" s="1"/>
      <c r="AI85" s="1"/>
      <c r="AJ85" s="1"/>
      <c r="AK85" s="1"/>
      <c r="AL85" s="14">
        <f t="shared" si="90"/>
        <v>0</v>
      </c>
      <c r="AM85" s="71">
        <f t="shared" si="91"/>
        <v>0</v>
      </c>
      <c r="AN85" s="5"/>
      <c r="AO85" s="1"/>
      <c r="AP85" s="1"/>
      <c r="AQ85" s="1"/>
      <c r="AT85"/>
      <c r="AU85"/>
      <c r="AV85" s="14">
        <f t="shared" si="92"/>
        <v>0</v>
      </c>
      <c r="AW85" s="71">
        <f t="shared" si="93"/>
        <v>0</v>
      </c>
      <c r="AX85" s="6"/>
      <c r="AY85" s="6"/>
      <c r="BF85" s="14">
        <f t="shared" si="94"/>
        <v>0</v>
      </c>
      <c r="BG85" s="71">
        <f t="shared" si="95"/>
        <v>0</v>
      </c>
      <c r="BN85"/>
      <c r="BP85" s="14">
        <f t="shared" si="96"/>
        <v>0</v>
      </c>
      <c r="BQ85" s="71">
        <f t="shared" si="97"/>
        <v>0</v>
      </c>
      <c r="BR85" s="6"/>
      <c r="BX85"/>
      <c r="BZ85" s="14">
        <f t="shared" si="98"/>
        <v>0</v>
      </c>
      <c r="CA85" s="71">
        <f t="shared" si="99"/>
        <v>0</v>
      </c>
      <c r="CB85" s="6"/>
      <c r="CJ85" s="14">
        <f t="shared" si="100"/>
        <v>0</v>
      </c>
      <c r="CK85" s="71">
        <f t="shared" si="101"/>
        <v>0</v>
      </c>
      <c r="CR85"/>
      <c r="CT85" s="14">
        <f t="shared" si="102"/>
        <v>0</v>
      </c>
      <c r="CU85" s="71">
        <f t="shared" si="103"/>
        <v>0</v>
      </c>
      <c r="CV85" s="6"/>
      <c r="DB85"/>
      <c r="DD85" s="14">
        <f t="shared" si="104"/>
        <v>0</v>
      </c>
      <c r="DE85" s="71">
        <f t="shared" si="105"/>
        <v>0</v>
      </c>
      <c r="DF85" s="6"/>
      <c r="DN85" s="14">
        <f t="shared" si="106"/>
        <v>0</v>
      </c>
      <c r="DO85" s="71">
        <f t="shared" si="107"/>
        <v>0</v>
      </c>
      <c r="DX85" s="14">
        <f t="shared" si="108"/>
        <v>0</v>
      </c>
      <c r="DY85" s="71">
        <f t="shared" si="109"/>
        <v>0</v>
      </c>
      <c r="EH85" s="14">
        <f t="shared" si="110"/>
        <v>0</v>
      </c>
      <c r="EI85" s="71">
        <f t="shared" si="111"/>
        <v>0</v>
      </c>
      <c r="ER85" s="14">
        <f t="shared" si="112"/>
        <v>0</v>
      </c>
      <c r="ES85" s="71">
        <f t="shared" si="113"/>
        <v>0</v>
      </c>
      <c r="FB85" s="14">
        <f t="shared" si="114"/>
        <v>0</v>
      </c>
      <c r="FC85" s="71">
        <f t="shared" si="115"/>
        <v>0</v>
      </c>
      <c r="FL85" s="14">
        <f t="shared" si="116"/>
        <v>0</v>
      </c>
      <c r="FM85" s="71">
        <f t="shared" si="117"/>
        <v>0</v>
      </c>
      <c r="FV85" s="14">
        <f t="shared" si="118"/>
        <v>0</v>
      </c>
      <c r="FW85" s="71">
        <f t="shared" si="123"/>
        <v>0</v>
      </c>
      <c r="GF85" s="14">
        <f t="shared" si="119"/>
        <v>0</v>
      </c>
      <c r="GG85" s="71">
        <f t="shared" si="120"/>
        <v>0</v>
      </c>
      <c r="GP85" s="14">
        <f t="shared" si="121"/>
        <v>0</v>
      </c>
      <c r="GQ85" s="71">
        <f t="shared" si="122"/>
        <v>0</v>
      </c>
    </row>
    <row r="86" spans="1:199" x14ac:dyDescent="0.25">
      <c r="A86" s="46">
        <v>67</v>
      </c>
      <c r="B86" s="38" t="s">
        <v>85</v>
      </c>
      <c r="C86" s="38" t="s">
        <v>86</v>
      </c>
      <c r="D86" s="172"/>
      <c r="E86" s="54" t="s">
        <v>394</v>
      </c>
      <c r="F86" s="54" t="s">
        <v>394</v>
      </c>
      <c r="G86" s="54" t="s">
        <v>394</v>
      </c>
      <c r="H86" s="58" t="b">
        <f t="shared" si="84"/>
        <v>1</v>
      </c>
      <c r="I86" s="58" t="b">
        <f t="shared" si="85"/>
        <v>1</v>
      </c>
      <c r="J86" s="195"/>
      <c r="K86" s="22" t="s">
        <v>85</v>
      </c>
      <c r="L86" s="22" t="s">
        <v>86</v>
      </c>
      <c r="M86" s="19"/>
      <c r="N86" s="19">
        <v>5</v>
      </c>
      <c r="O86" s="19">
        <v>6</v>
      </c>
      <c r="P86" s="21">
        <f>SUM(M86:O86)</f>
        <v>11</v>
      </c>
      <c r="Q86" s="21">
        <f>P86/3</f>
        <v>3.6666666666666665</v>
      </c>
      <c r="R86" s="14">
        <f t="shared" si="86"/>
        <v>1.9515814261060306E-3</v>
      </c>
      <c r="S86" s="71">
        <f t="shared" si="87"/>
        <v>-0.13781178257160526</v>
      </c>
      <c r="T86" s="71"/>
      <c r="U86" s="22" t="s">
        <v>85</v>
      </c>
      <c r="V86" s="22" t="s">
        <v>86</v>
      </c>
      <c r="W86" s="19"/>
      <c r="X86" s="19">
        <v>2</v>
      </c>
      <c r="Y86" s="19">
        <v>2</v>
      </c>
      <c r="Z86" s="19">
        <f>SUM(W86:Y86)</f>
        <v>4</v>
      </c>
      <c r="AA86" s="19">
        <f>Z86/3</f>
        <v>1.3333333333333333</v>
      </c>
      <c r="AB86" s="14">
        <f t="shared" si="88"/>
        <v>1.8017206432142696E-4</v>
      </c>
      <c r="AC86" s="71">
        <f t="shared" si="89"/>
        <v>-5.7863075508530384E-2</v>
      </c>
      <c r="AD86" s="35"/>
      <c r="AE86" s="22" t="s">
        <v>85</v>
      </c>
      <c r="AF86" s="22" t="s">
        <v>86</v>
      </c>
      <c r="AG86" s="19">
        <v>2</v>
      </c>
      <c r="AH86" s="19">
        <v>1</v>
      </c>
      <c r="AI86" s="19">
        <v>1</v>
      </c>
      <c r="AJ86" s="19">
        <f>SUM(AG86:AI86)</f>
        <v>4</v>
      </c>
      <c r="AK86" s="19">
        <f>AJ86/3</f>
        <v>1.3333333333333333</v>
      </c>
      <c r="AL86" s="14">
        <f t="shared" si="90"/>
        <v>1.8017206432142696E-4</v>
      </c>
      <c r="AM86" s="71">
        <f t="shared" si="91"/>
        <v>-5.7863075508530384E-2</v>
      </c>
      <c r="AN86" s="5"/>
      <c r="AO86" s="22" t="s">
        <v>85</v>
      </c>
      <c r="AP86" s="22" t="s">
        <v>86</v>
      </c>
      <c r="AQ86" s="19">
        <v>4</v>
      </c>
      <c r="AR86" s="19">
        <v>7</v>
      </c>
      <c r="AS86" s="19">
        <v>9</v>
      </c>
      <c r="AT86" s="19">
        <f>SUM(AQ86:AS86)</f>
        <v>20</v>
      </c>
      <c r="AU86" s="19">
        <f>AT86/3</f>
        <v>6.666666666666667</v>
      </c>
      <c r="AV86" s="14">
        <f t="shared" si="92"/>
        <v>4.8225308641975315E-3</v>
      </c>
      <c r="AW86" s="71">
        <f t="shared" si="93"/>
        <v>-0.18522418101263577</v>
      </c>
      <c r="AX86" s="35"/>
      <c r="AY86" s="22" t="s">
        <v>85</v>
      </c>
      <c r="AZ86" s="22" t="s">
        <v>86</v>
      </c>
      <c r="BA86" s="19"/>
      <c r="BB86" s="19">
        <v>2</v>
      </c>
      <c r="BC86" s="19"/>
      <c r="BD86" s="19">
        <f>SUM(BA86:BC86)</f>
        <v>2</v>
      </c>
      <c r="BE86" s="19">
        <f>BD86/3</f>
        <v>0.66666666666666663</v>
      </c>
      <c r="BF86" s="14">
        <f t="shared" si="94"/>
        <v>4.5346846693648037E-5</v>
      </c>
      <c r="BG86" s="71">
        <f t="shared" si="95"/>
        <v>-3.367397278277949E-2</v>
      </c>
      <c r="BN86"/>
      <c r="BP86" s="14">
        <f t="shared" si="96"/>
        <v>0</v>
      </c>
      <c r="BQ86" s="71">
        <f t="shared" si="97"/>
        <v>0</v>
      </c>
      <c r="BR86" s="6"/>
      <c r="BX86"/>
      <c r="BZ86" s="14">
        <f t="shared" si="98"/>
        <v>0</v>
      </c>
      <c r="CA86" s="71">
        <f t="shared" si="99"/>
        <v>0</v>
      </c>
      <c r="CB86" s="6"/>
      <c r="CC86" s="22" t="s">
        <v>85</v>
      </c>
      <c r="CD86" s="22" t="s">
        <v>86</v>
      </c>
      <c r="CE86" s="19"/>
      <c r="CF86" s="19">
        <v>1</v>
      </c>
      <c r="CG86" s="19">
        <v>1</v>
      </c>
      <c r="CH86" s="86">
        <f>SUM(CE86:CG86)</f>
        <v>2</v>
      </c>
      <c r="CI86" s="86">
        <f>CH86/3</f>
        <v>0.66666666666666663</v>
      </c>
      <c r="CJ86" s="14">
        <f t="shared" si="100"/>
        <v>4.8561958989425635E-5</v>
      </c>
      <c r="CK86" s="71">
        <f t="shared" si="101"/>
        <v>-3.4608606517070914E-2</v>
      </c>
      <c r="CR86"/>
      <c r="CT86" s="14">
        <f t="shared" si="102"/>
        <v>0</v>
      </c>
      <c r="CU86" s="71">
        <f t="shared" si="103"/>
        <v>0</v>
      </c>
      <c r="CV86" s="6"/>
      <c r="CW86" s="22" t="s">
        <v>85</v>
      </c>
      <c r="CX86" s="22" t="s">
        <v>86</v>
      </c>
      <c r="CY86" s="19"/>
      <c r="CZ86" s="19">
        <v>2</v>
      </c>
      <c r="DA86" s="19">
        <v>2</v>
      </c>
      <c r="DB86" s="19">
        <f>SUM(CY86:DA86)</f>
        <v>4</v>
      </c>
      <c r="DC86" s="86">
        <f>DB86/3</f>
        <v>1.3333333333333333</v>
      </c>
      <c r="DD86" s="14">
        <f t="shared" si="104"/>
        <v>2.1626297577854672E-4</v>
      </c>
      <c r="DE86" s="71">
        <f t="shared" si="105"/>
        <v>-6.2051583899648634E-2</v>
      </c>
      <c r="DF86" s="6"/>
      <c r="DN86" s="14">
        <f t="shared" si="106"/>
        <v>0</v>
      </c>
      <c r="DO86" s="71">
        <f t="shared" si="107"/>
        <v>0</v>
      </c>
      <c r="DX86" s="14">
        <f t="shared" si="108"/>
        <v>0</v>
      </c>
      <c r="DY86" s="71">
        <f t="shared" si="109"/>
        <v>0</v>
      </c>
      <c r="EH86" s="14">
        <f t="shared" si="110"/>
        <v>0</v>
      </c>
      <c r="EI86" s="71">
        <f t="shared" si="111"/>
        <v>0</v>
      </c>
      <c r="EK86" s="22" t="s">
        <v>85</v>
      </c>
      <c r="EL86" s="22" t="s">
        <v>86</v>
      </c>
      <c r="EM86" s="19"/>
      <c r="EN86" s="19">
        <v>3</v>
      </c>
      <c r="EO86" s="19"/>
      <c r="EP86" s="19">
        <f>SUM(EM86:EO86)</f>
        <v>3</v>
      </c>
      <c r="EQ86" s="86">
        <f>EP86/3</f>
        <v>1</v>
      </c>
      <c r="ER86" s="14">
        <f t="shared" si="112"/>
        <v>1E-4</v>
      </c>
      <c r="ES86" s="71">
        <f t="shared" si="113"/>
        <v>-4.605170185988091E-2</v>
      </c>
      <c r="EU86" s="22" t="s">
        <v>85</v>
      </c>
      <c r="EV86" s="22" t="s">
        <v>86</v>
      </c>
      <c r="EW86" s="19">
        <v>2</v>
      </c>
      <c r="EX86" s="19">
        <v>2</v>
      </c>
      <c r="EY86" s="19">
        <v>5</v>
      </c>
      <c r="EZ86" s="19">
        <f>SUM(EW86:EY86)</f>
        <v>9</v>
      </c>
      <c r="FA86" s="19">
        <f>EZ86/3</f>
        <v>3</v>
      </c>
      <c r="FB86" s="14">
        <f t="shared" si="114"/>
        <v>9.9722991689750701E-4</v>
      </c>
      <c r="FC86" s="71">
        <f t="shared" si="115"/>
        <v>-0.10911361903997152</v>
      </c>
      <c r="FE86" s="22" t="s">
        <v>85</v>
      </c>
      <c r="FF86" s="22" t="s">
        <v>86</v>
      </c>
      <c r="FG86" s="19">
        <v>2</v>
      </c>
      <c r="FH86" s="19">
        <v>5</v>
      </c>
      <c r="FI86" s="19"/>
      <c r="FJ86" s="19">
        <f>SUM(FG86:FI86)</f>
        <v>7</v>
      </c>
      <c r="FK86" s="86">
        <f>FJ86/3</f>
        <v>2.3333333333333335</v>
      </c>
      <c r="FL86" s="14">
        <f t="shared" si="116"/>
        <v>6.075183495338226E-4</v>
      </c>
      <c r="FM86" s="71">
        <f t="shared" si="117"/>
        <v>-9.1272706421624106E-2</v>
      </c>
      <c r="FO86" s="22" t="s">
        <v>85</v>
      </c>
      <c r="FP86" s="22" t="s">
        <v>86</v>
      </c>
      <c r="FQ86" s="19">
        <v>3</v>
      </c>
      <c r="FR86" s="19">
        <v>3</v>
      </c>
      <c r="FS86" s="19">
        <v>3</v>
      </c>
      <c r="FT86" s="19">
        <f>SUM(FQ86:FS86)</f>
        <v>9</v>
      </c>
      <c r="FU86" s="19">
        <f>FT86/3</f>
        <v>3</v>
      </c>
      <c r="FV86" s="14">
        <f t="shared" si="118"/>
        <v>1.0042650267804007E-3</v>
      </c>
      <c r="FW86" s="71">
        <f t="shared" si="123"/>
        <v>-0.10938643291346789</v>
      </c>
      <c r="FY86" s="89" t="s">
        <v>85</v>
      </c>
      <c r="FZ86" s="89" t="s">
        <v>86</v>
      </c>
      <c r="GA86" s="88">
        <v>5</v>
      </c>
      <c r="GB86" s="88">
        <v>3</v>
      </c>
      <c r="GC86" s="88">
        <v>8</v>
      </c>
      <c r="GD86" s="88">
        <f>SUM(GA86:GC86)</f>
        <v>16</v>
      </c>
      <c r="GE86" s="88">
        <f>GD86/3</f>
        <v>5.333333333333333</v>
      </c>
      <c r="GF86" s="14">
        <f t="shared" si="119"/>
        <v>3.3364177820641482E-3</v>
      </c>
      <c r="GG86" s="71">
        <f t="shared" si="120"/>
        <v>-0.16470346766484087</v>
      </c>
      <c r="GI86" s="22" t="s">
        <v>85</v>
      </c>
      <c r="GJ86" s="22" t="s">
        <v>86</v>
      </c>
      <c r="GK86" s="19">
        <v>3</v>
      </c>
      <c r="GL86" s="19">
        <v>2</v>
      </c>
      <c r="GM86" s="19"/>
      <c r="GN86" s="19">
        <f>SUM(GK86:GM86)</f>
        <v>5</v>
      </c>
      <c r="GO86" s="19">
        <f>GN86/3</f>
        <v>1.6666666666666667</v>
      </c>
      <c r="GP86" s="14">
        <f t="shared" si="121"/>
        <v>2.9120898321471423E-4</v>
      </c>
      <c r="GQ86" s="71">
        <f t="shared" si="122"/>
        <v>-6.9466462399026749E-2</v>
      </c>
    </row>
    <row r="87" spans="1:199" x14ac:dyDescent="0.25">
      <c r="A87" s="46">
        <v>68</v>
      </c>
      <c r="B87" s="28" t="s">
        <v>317</v>
      </c>
      <c r="C87" s="28" t="s">
        <v>318</v>
      </c>
      <c r="D87" s="75"/>
      <c r="E87" s="73" t="s">
        <v>394</v>
      </c>
      <c r="F87" s="73" t="s">
        <v>394</v>
      </c>
      <c r="G87" s="73" t="s">
        <v>394</v>
      </c>
      <c r="H87" s="58" t="b">
        <f t="shared" ref="H87:H118" si="124">OR(E87="MD",F87="MD",E87="D",F87="D",E87="PD",F87="PD")</f>
        <v>1</v>
      </c>
      <c r="I87" s="58" t="b">
        <f t="shared" ref="I87:I118" si="125">OR(E87="MD",F87="MD",G87="MD",E87="D",F87="D",G87="D",E87="PD",F87="PD",G87="PD")</f>
        <v>1</v>
      </c>
      <c r="J87" s="58"/>
      <c r="K87" s="1"/>
      <c r="L87" s="1"/>
      <c r="M87" s="1"/>
      <c r="N87" s="1"/>
      <c r="O87" s="1"/>
      <c r="P87" s="1"/>
      <c r="Q87" s="1"/>
      <c r="R87" s="14">
        <f t="shared" si="86"/>
        <v>0</v>
      </c>
      <c r="S87" s="71">
        <f t="shared" si="87"/>
        <v>0</v>
      </c>
      <c r="T87" s="35"/>
      <c r="U87" s="1"/>
      <c r="V87" s="1"/>
      <c r="W87" s="1"/>
      <c r="X87" s="1"/>
      <c r="Y87" s="1"/>
      <c r="Z87" s="1"/>
      <c r="AA87" s="1"/>
      <c r="AB87" s="14">
        <f t="shared" si="88"/>
        <v>0</v>
      </c>
      <c r="AC87" s="71">
        <f t="shared" si="89"/>
        <v>0</v>
      </c>
      <c r="AD87" s="5"/>
      <c r="AE87" s="1"/>
      <c r="AF87" s="1"/>
      <c r="AG87" s="1"/>
      <c r="AH87" s="1"/>
      <c r="AI87" s="1"/>
      <c r="AJ87" s="1"/>
      <c r="AK87" s="1"/>
      <c r="AL87" s="14">
        <f t="shared" si="90"/>
        <v>0</v>
      </c>
      <c r="AM87" s="71">
        <f t="shared" si="91"/>
        <v>0</v>
      </c>
      <c r="AN87" s="5"/>
      <c r="AO87" s="1"/>
      <c r="AP87" s="1"/>
      <c r="AQ87" s="1"/>
      <c r="AT87"/>
      <c r="AU87"/>
      <c r="AV87" s="14">
        <f t="shared" si="92"/>
        <v>0</v>
      </c>
      <c r="AW87" s="71">
        <f t="shared" si="93"/>
        <v>0</v>
      </c>
      <c r="AX87" s="6"/>
      <c r="AY87" s="6"/>
      <c r="BF87" s="14">
        <f t="shared" si="94"/>
        <v>0</v>
      </c>
      <c r="BG87" s="71">
        <f t="shared" si="95"/>
        <v>0</v>
      </c>
      <c r="BN87"/>
      <c r="BP87" s="14">
        <f t="shared" si="96"/>
        <v>0</v>
      </c>
      <c r="BQ87" s="71">
        <f t="shared" si="97"/>
        <v>0</v>
      </c>
      <c r="BR87" s="6"/>
      <c r="BX87"/>
      <c r="BZ87" s="14">
        <f t="shared" si="98"/>
        <v>0</v>
      </c>
      <c r="CA87" s="71">
        <f t="shared" si="99"/>
        <v>0</v>
      </c>
      <c r="CB87" s="6"/>
      <c r="CJ87" s="14">
        <f t="shared" si="100"/>
        <v>0</v>
      </c>
      <c r="CK87" s="71">
        <f t="shared" si="101"/>
        <v>0</v>
      </c>
      <c r="CR87"/>
      <c r="CT87" s="14">
        <f t="shared" si="102"/>
        <v>0</v>
      </c>
      <c r="CU87" s="71">
        <f t="shared" si="103"/>
        <v>0</v>
      </c>
      <c r="CV87" s="6"/>
      <c r="DB87"/>
      <c r="DD87" s="14">
        <f t="shared" si="104"/>
        <v>0</v>
      </c>
      <c r="DE87" s="71">
        <f t="shared" si="105"/>
        <v>0</v>
      </c>
      <c r="DF87" s="6"/>
      <c r="DN87" s="14">
        <f t="shared" si="106"/>
        <v>0</v>
      </c>
      <c r="DO87" s="71">
        <f t="shared" si="107"/>
        <v>0</v>
      </c>
      <c r="DX87" s="14">
        <f t="shared" si="108"/>
        <v>0</v>
      </c>
      <c r="DY87" s="71">
        <f t="shared" si="109"/>
        <v>0</v>
      </c>
      <c r="EH87" s="14">
        <f t="shared" si="110"/>
        <v>0</v>
      </c>
      <c r="EI87" s="71">
        <f t="shared" si="111"/>
        <v>0</v>
      </c>
      <c r="ER87" s="14">
        <f t="shared" si="112"/>
        <v>0</v>
      </c>
      <c r="ES87" s="71">
        <f t="shared" si="113"/>
        <v>0</v>
      </c>
      <c r="FB87" s="14">
        <f t="shared" si="114"/>
        <v>0</v>
      </c>
      <c r="FC87" s="71">
        <f t="shared" si="115"/>
        <v>0</v>
      </c>
      <c r="FL87" s="14">
        <f t="shared" si="116"/>
        <v>0</v>
      </c>
      <c r="FM87" s="71">
        <f t="shared" si="117"/>
        <v>0</v>
      </c>
      <c r="FV87" s="14">
        <f t="shared" si="118"/>
        <v>0</v>
      </c>
      <c r="FW87" s="71">
        <f t="shared" si="123"/>
        <v>0</v>
      </c>
      <c r="GF87" s="14">
        <f t="shared" si="119"/>
        <v>0</v>
      </c>
      <c r="GG87" s="71">
        <f t="shared" si="120"/>
        <v>0</v>
      </c>
      <c r="GP87" s="14">
        <f t="shared" si="121"/>
        <v>0</v>
      </c>
      <c r="GQ87" s="71">
        <f t="shared" si="122"/>
        <v>0</v>
      </c>
    </row>
    <row r="88" spans="1:199" x14ac:dyDescent="0.25">
      <c r="A88" s="46">
        <v>69</v>
      </c>
      <c r="B88" s="22" t="s">
        <v>319</v>
      </c>
      <c r="C88" s="22"/>
      <c r="D88" s="35"/>
      <c r="E88" s="34" t="s">
        <v>394</v>
      </c>
      <c r="F88" s="34" t="s">
        <v>394</v>
      </c>
      <c r="G88" s="34" t="s">
        <v>394</v>
      </c>
      <c r="H88" s="58" t="b">
        <f t="shared" si="124"/>
        <v>1</v>
      </c>
      <c r="I88" s="58" t="b">
        <f t="shared" si="125"/>
        <v>1</v>
      </c>
      <c r="J88" s="54"/>
      <c r="K88" s="1"/>
      <c r="L88" s="1"/>
      <c r="M88" s="1"/>
      <c r="N88" s="1"/>
      <c r="O88" s="1"/>
      <c r="P88" s="1"/>
      <c r="Q88" s="1"/>
      <c r="R88" s="14">
        <f t="shared" si="86"/>
        <v>0</v>
      </c>
      <c r="S88" s="71">
        <f t="shared" si="87"/>
        <v>0</v>
      </c>
      <c r="T88" s="35"/>
      <c r="U88" s="1"/>
      <c r="V88" s="1"/>
      <c r="W88" s="1"/>
      <c r="X88" s="1"/>
      <c r="Y88" s="1"/>
      <c r="Z88" s="1"/>
      <c r="AA88" s="1"/>
      <c r="AB88" s="14">
        <f t="shared" si="88"/>
        <v>0</v>
      </c>
      <c r="AC88" s="71">
        <f t="shared" si="89"/>
        <v>0</v>
      </c>
      <c r="AD88" s="5"/>
      <c r="AE88" s="1"/>
      <c r="AF88" s="1"/>
      <c r="AG88" s="1"/>
      <c r="AH88" s="1"/>
      <c r="AI88" s="1"/>
      <c r="AJ88" s="1"/>
      <c r="AK88" s="1"/>
      <c r="AL88" s="14">
        <f t="shared" si="90"/>
        <v>0</v>
      </c>
      <c r="AM88" s="71">
        <f t="shared" si="91"/>
        <v>0</v>
      </c>
      <c r="AN88" s="5"/>
      <c r="AO88" s="1"/>
      <c r="AP88" s="1"/>
      <c r="AQ88" s="1"/>
      <c r="AT88"/>
      <c r="AU88"/>
      <c r="AV88" s="14">
        <f t="shared" si="92"/>
        <v>0</v>
      </c>
      <c r="AW88" s="71">
        <f t="shared" si="93"/>
        <v>0</v>
      </c>
      <c r="AX88" s="6"/>
      <c r="AY88" s="6"/>
      <c r="BF88" s="14">
        <f t="shared" si="94"/>
        <v>0</v>
      </c>
      <c r="BG88" s="71">
        <f t="shared" si="95"/>
        <v>0</v>
      </c>
      <c r="BN88"/>
      <c r="BP88" s="14">
        <f t="shared" si="96"/>
        <v>0</v>
      </c>
      <c r="BQ88" s="71">
        <f t="shared" si="97"/>
        <v>0</v>
      </c>
      <c r="BR88" s="6"/>
      <c r="BX88"/>
      <c r="BZ88" s="14">
        <f t="shared" si="98"/>
        <v>0</v>
      </c>
      <c r="CA88" s="71">
        <f t="shared" si="99"/>
        <v>0</v>
      </c>
      <c r="CB88" s="6"/>
      <c r="CJ88" s="14">
        <f t="shared" si="100"/>
        <v>0</v>
      </c>
      <c r="CK88" s="71">
        <f t="shared" si="101"/>
        <v>0</v>
      </c>
      <c r="CM88" s="22" t="s">
        <v>319</v>
      </c>
      <c r="CN88" s="22"/>
      <c r="CO88" s="19">
        <v>2</v>
      </c>
      <c r="CP88" s="19">
        <v>2</v>
      </c>
      <c r="CQ88" s="19">
        <v>4</v>
      </c>
      <c r="CR88" s="86">
        <f>SUM(CO88:CQ88)</f>
        <v>8</v>
      </c>
      <c r="CS88" s="86">
        <f>CR88/3</f>
        <v>2.6666666666666665</v>
      </c>
      <c r="CT88" s="14">
        <f t="shared" si="102"/>
        <v>8.9106705279572282E-4</v>
      </c>
      <c r="CU88" s="71">
        <f t="shared" si="103"/>
        <v>-0.1048222519054036</v>
      </c>
      <c r="CV88" s="6"/>
      <c r="DB88"/>
      <c r="DD88" s="14">
        <f t="shared" si="104"/>
        <v>0</v>
      </c>
      <c r="DE88" s="71">
        <f t="shared" si="105"/>
        <v>0</v>
      </c>
      <c r="DF88" s="6"/>
      <c r="DN88" s="14">
        <f t="shared" si="106"/>
        <v>0</v>
      </c>
      <c r="DO88" s="71">
        <f t="shared" si="107"/>
        <v>0</v>
      </c>
      <c r="DX88" s="14">
        <f t="shared" si="108"/>
        <v>0</v>
      </c>
      <c r="DY88" s="71">
        <f t="shared" si="109"/>
        <v>0</v>
      </c>
      <c r="EH88" s="14">
        <f t="shared" si="110"/>
        <v>0</v>
      </c>
      <c r="EI88" s="71">
        <f t="shared" si="111"/>
        <v>0</v>
      </c>
      <c r="ER88" s="14">
        <f t="shared" si="112"/>
        <v>0</v>
      </c>
      <c r="ES88" s="71">
        <f t="shared" si="113"/>
        <v>0</v>
      </c>
      <c r="FB88" s="14">
        <f t="shared" si="114"/>
        <v>0</v>
      </c>
      <c r="FC88" s="71">
        <f t="shared" si="115"/>
        <v>0</v>
      </c>
      <c r="FL88" s="14">
        <f t="shared" si="116"/>
        <v>0</v>
      </c>
      <c r="FM88" s="71">
        <f t="shared" si="117"/>
        <v>0</v>
      </c>
      <c r="FV88" s="14">
        <f t="shared" si="118"/>
        <v>0</v>
      </c>
      <c r="FW88" s="71">
        <f t="shared" si="123"/>
        <v>0</v>
      </c>
      <c r="GF88" s="14">
        <f t="shared" si="119"/>
        <v>0</v>
      </c>
      <c r="GG88" s="71">
        <f t="shared" si="120"/>
        <v>0</v>
      </c>
      <c r="GP88" s="14">
        <f t="shared" si="121"/>
        <v>0</v>
      </c>
      <c r="GQ88" s="71">
        <f t="shared" si="122"/>
        <v>0</v>
      </c>
    </row>
    <row r="89" spans="1:199" x14ac:dyDescent="0.25">
      <c r="A89" s="46">
        <v>70</v>
      </c>
      <c r="B89" s="28" t="s">
        <v>320</v>
      </c>
      <c r="C89" s="28"/>
      <c r="D89" s="75">
        <v>44</v>
      </c>
      <c r="E89" s="73" t="s">
        <v>396</v>
      </c>
      <c r="F89" s="73" t="s">
        <v>394</v>
      </c>
      <c r="G89" s="73" t="s">
        <v>394</v>
      </c>
      <c r="H89" s="58" t="b">
        <f t="shared" si="124"/>
        <v>1</v>
      </c>
      <c r="I89" s="58" t="b">
        <f t="shared" si="125"/>
        <v>1</v>
      </c>
      <c r="J89" s="58"/>
      <c r="K89" s="1"/>
      <c r="L89" s="1"/>
      <c r="M89" s="1"/>
      <c r="N89" s="1"/>
      <c r="O89" s="1"/>
      <c r="P89" s="1"/>
      <c r="Q89" s="1"/>
      <c r="R89" s="14">
        <f t="shared" si="86"/>
        <v>0</v>
      </c>
      <c r="S89" s="71">
        <f t="shared" si="87"/>
        <v>0</v>
      </c>
      <c r="T89" s="35"/>
      <c r="U89" s="1"/>
      <c r="V89" s="1"/>
      <c r="W89" s="1"/>
      <c r="X89" s="1"/>
      <c r="Y89" s="1"/>
      <c r="Z89" s="1"/>
      <c r="AA89" s="1"/>
      <c r="AB89" s="14">
        <f t="shared" si="88"/>
        <v>0</v>
      </c>
      <c r="AC89" s="71">
        <f t="shared" si="89"/>
        <v>0</v>
      </c>
      <c r="AD89" s="5"/>
      <c r="AE89" s="1"/>
      <c r="AF89" s="1"/>
      <c r="AG89" s="1"/>
      <c r="AH89" s="1"/>
      <c r="AI89" s="1"/>
      <c r="AJ89" s="1"/>
      <c r="AK89" s="1"/>
      <c r="AL89" s="14">
        <f t="shared" si="90"/>
        <v>0</v>
      </c>
      <c r="AM89" s="71">
        <f t="shared" si="91"/>
        <v>0</v>
      </c>
      <c r="AN89" s="5"/>
      <c r="AO89" s="1"/>
      <c r="AP89" s="1"/>
      <c r="AQ89" s="1"/>
      <c r="AT89"/>
      <c r="AU89"/>
      <c r="AV89" s="14">
        <f t="shared" si="92"/>
        <v>0</v>
      </c>
      <c r="AW89" s="71">
        <f t="shared" si="93"/>
        <v>0</v>
      </c>
      <c r="AX89" s="6"/>
      <c r="AY89" s="6"/>
      <c r="BF89" s="14">
        <f t="shared" si="94"/>
        <v>0</v>
      </c>
      <c r="BG89" s="71">
        <f t="shared" si="95"/>
        <v>0</v>
      </c>
      <c r="BN89"/>
      <c r="BP89" s="14">
        <f t="shared" si="96"/>
        <v>0</v>
      </c>
      <c r="BQ89" s="71">
        <f t="shared" si="97"/>
        <v>0</v>
      </c>
      <c r="BR89" s="6"/>
      <c r="BX89"/>
      <c r="BZ89" s="14">
        <f t="shared" si="98"/>
        <v>0</v>
      </c>
      <c r="CA89" s="71">
        <f t="shared" si="99"/>
        <v>0</v>
      </c>
      <c r="CB89" s="6"/>
      <c r="CJ89" s="14">
        <f t="shared" si="100"/>
        <v>0</v>
      </c>
      <c r="CK89" s="71">
        <f t="shared" si="101"/>
        <v>0</v>
      </c>
      <c r="CR89"/>
      <c r="CT89" s="14">
        <f t="shared" si="102"/>
        <v>0</v>
      </c>
      <c r="CU89" s="71">
        <f t="shared" si="103"/>
        <v>0</v>
      </c>
      <c r="CV89" s="6"/>
      <c r="DB89"/>
      <c r="DD89" s="14">
        <f t="shared" si="104"/>
        <v>0</v>
      </c>
      <c r="DE89" s="71">
        <f t="shared" si="105"/>
        <v>0</v>
      </c>
      <c r="DF89" s="6"/>
      <c r="DN89" s="14">
        <f t="shared" si="106"/>
        <v>0</v>
      </c>
      <c r="DO89" s="71">
        <f t="shared" si="107"/>
        <v>0</v>
      </c>
      <c r="DX89" s="14">
        <f t="shared" si="108"/>
        <v>0</v>
      </c>
      <c r="DY89" s="71">
        <f t="shared" si="109"/>
        <v>0</v>
      </c>
      <c r="EH89" s="14">
        <f t="shared" si="110"/>
        <v>0</v>
      </c>
      <c r="EI89" s="71">
        <f t="shared" si="111"/>
        <v>0</v>
      </c>
      <c r="ER89" s="14">
        <f t="shared" si="112"/>
        <v>0</v>
      </c>
      <c r="ES89" s="71">
        <f t="shared" si="113"/>
        <v>0</v>
      </c>
      <c r="FB89" s="14">
        <f t="shared" si="114"/>
        <v>0</v>
      </c>
      <c r="FC89" s="71">
        <f t="shared" si="115"/>
        <v>0</v>
      </c>
      <c r="FL89" s="14">
        <f t="shared" si="116"/>
        <v>0</v>
      </c>
      <c r="FM89" s="71">
        <f t="shared" si="117"/>
        <v>0</v>
      </c>
      <c r="FV89" s="14">
        <f t="shared" si="118"/>
        <v>0</v>
      </c>
      <c r="FW89" s="71">
        <f t="shared" si="123"/>
        <v>0</v>
      </c>
      <c r="GF89" s="14">
        <f t="shared" si="119"/>
        <v>0</v>
      </c>
      <c r="GG89" s="71">
        <f t="shared" si="120"/>
        <v>0</v>
      </c>
      <c r="GP89" s="14">
        <f t="shared" si="121"/>
        <v>0</v>
      </c>
      <c r="GQ89" s="71">
        <f t="shared" si="122"/>
        <v>0</v>
      </c>
    </row>
    <row r="90" spans="1:199" x14ac:dyDescent="0.25">
      <c r="A90" s="46">
        <v>71</v>
      </c>
      <c r="B90" s="31" t="s">
        <v>230</v>
      </c>
      <c r="C90" s="31" t="s">
        <v>231</v>
      </c>
      <c r="D90" s="75">
        <v>45</v>
      </c>
      <c r="E90" s="58" t="s">
        <v>394</v>
      </c>
      <c r="F90" s="58" t="s">
        <v>394</v>
      </c>
      <c r="G90" s="58" t="s">
        <v>394</v>
      </c>
      <c r="H90" s="58" t="b">
        <f t="shared" si="124"/>
        <v>1</v>
      </c>
      <c r="I90" s="58" t="b">
        <f t="shared" si="125"/>
        <v>1</v>
      </c>
      <c r="J90" s="58"/>
      <c r="K90" s="1"/>
      <c r="L90" s="1"/>
      <c r="M90" s="1"/>
      <c r="N90" s="1"/>
      <c r="O90" s="1"/>
      <c r="P90" s="1"/>
      <c r="Q90" s="1"/>
      <c r="R90" s="14">
        <f t="shared" si="86"/>
        <v>0</v>
      </c>
      <c r="S90" s="71">
        <f t="shared" si="87"/>
        <v>0</v>
      </c>
      <c r="T90" s="35"/>
      <c r="U90" s="1"/>
      <c r="V90" s="1"/>
      <c r="W90" s="1"/>
      <c r="X90" s="1"/>
      <c r="Y90" s="1"/>
      <c r="Z90" s="1"/>
      <c r="AA90" s="1"/>
      <c r="AB90" s="14">
        <f t="shared" si="88"/>
        <v>0</v>
      </c>
      <c r="AC90" s="71">
        <f t="shared" si="89"/>
        <v>0</v>
      </c>
      <c r="AD90" s="5"/>
      <c r="AE90" s="1"/>
      <c r="AF90" s="1"/>
      <c r="AG90" s="1"/>
      <c r="AH90" s="1"/>
      <c r="AI90" s="1"/>
      <c r="AJ90" s="1"/>
      <c r="AK90" s="1"/>
      <c r="AL90" s="14">
        <f t="shared" si="90"/>
        <v>0</v>
      </c>
      <c r="AM90" s="71">
        <f t="shared" si="91"/>
        <v>0</v>
      </c>
      <c r="AN90" s="5"/>
      <c r="AO90" s="1"/>
      <c r="AP90" s="1"/>
      <c r="AQ90" s="1"/>
      <c r="AT90"/>
      <c r="AU90"/>
      <c r="AV90" s="14">
        <f t="shared" si="92"/>
        <v>0</v>
      </c>
      <c r="AW90" s="71">
        <f t="shared" si="93"/>
        <v>0</v>
      </c>
      <c r="AX90" s="6"/>
      <c r="AY90" s="6"/>
      <c r="BF90" s="14">
        <f t="shared" si="94"/>
        <v>0</v>
      </c>
      <c r="BG90" s="71">
        <f t="shared" si="95"/>
        <v>0</v>
      </c>
      <c r="BI90" s="28" t="s">
        <v>230</v>
      </c>
      <c r="BJ90" s="29" t="s">
        <v>231</v>
      </c>
      <c r="BK90" s="19">
        <v>2</v>
      </c>
      <c r="BL90" s="19"/>
      <c r="BM90" s="19"/>
      <c r="BN90" s="19">
        <f>SUM(BK90:BM90)</f>
        <v>2</v>
      </c>
      <c r="BO90" s="19">
        <f>BN90/3</f>
        <v>0.66666666666666663</v>
      </c>
      <c r="BP90" s="14">
        <f t="shared" si="96"/>
        <v>4.5963803504740011E-5</v>
      </c>
      <c r="BQ90" s="71">
        <f t="shared" si="97"/>
        <v>-3.3856462208677114E-2</v>
      </c>
      <c r="BR90" s="6"/>
      <c r="BS90" s="22" t="s">
        <v>230</v>
      </c>
      <c r="BT90" s="22" t="s">
        <v>231</v>
      </c>
      <c r="BU90" s="19"/>
      <c r="BV90" s="19">
        <v>2</v>
      </c>
      <c r="BW90" s="19">
        <v>6</v>
      </c>
      <c r="BX90" s="19">
        <f>SUM(BU90:BW90)</f>
        <v>8</v>
      </c>
      <c r="BY90" s="19">
        <f>BX90/3</f>
        <v>2.6666666666666665</v>
      </c>
      <c r="BZ90" s="14">
        <f t="shared" si="98"/>
        <v>7.2554954709836859E-4</v>
      </c>
      <c r="CA90" s="71">
        <f t="shared" si="99"/>
        <v>-9.7354628878730323E-2</v>
      </c>
      <c r="CB90" s="6"/>
      <c r="CJ90" s="14">
        <f t="shared" si="100"/>
        <v>0</v>
      </c>
      <c r="CK90" s="71">
        <f t="shared" si="101"/>
        <v>0</v>
      </c>
      <c r="CR90"/>
      <c r="CT90" s="14">
        <f t="shared" si="102"/>
        <v>0</v>
      </c>
      <c r="CU90" s="71">
        <f t="shared" si="103"/>
        <v>0</v>
      </c>
      <c r="CV90" s="6"/>
      <c r="DB90"/>
      <c r="DD90" s="14">
        <f t="shared" si="104"/>
        <v>0</v>
      </c>
      <c r="DE90" s="71">
        <f t="shared" si="105"/>
        <v>0</v>
      </c>
      <c r="DF90" s="6"/>
      <c r="DN90" s="14">
        <f t="shared" si="106"/>
        <v>0</v>
      </c>
      <c r="DO90" s="71">
        <f t="shared" si="107"/>
        <v>0</v>
      </c>
      <c r="DQ90" s="22" t="s">
        <v>470</v>
      </c>
      <c r="DR90" s="22"/>
      <c r="DS90" s="19">
        <v>7</v>
      </c>
      <c r="DT90" s="19">
        <v>3</v>
      </c>
      <c r="DU90" s="19">
        <v>1</v>
      </c>
      <c r="DV90" s="19">
        <f>SUM(DS90:DU90)</f>
        <v>11</v>
      </c>
      <c r="DW90" s="19">
        <f>DV90/3</f>
        <v>3.6666666666666665</v>
      </c>
      <c r="DX90" s="14">
        <f t="shared" si="108"/>
        <v>1.3717421124828531E-3</v>
      </c>
      <c r="DY90" s="71">
        <f t="shared" si="109"/>
        <v>-0.1220680320742344</v>
      </c>
      <c r="EH90" s="14">
        <f t="shared" si="110"/>
        <v>0</v>
      </c>
      <c r="EI90" s="71">
        <f t="shared" si="111"/>
        <v>0</v>
      </c>
      <c r="ER90" s="14">
        <f t="shared" si="112"/>
        <v>0</v>
      </c>
      <c r="ES90" s="71">
        <f t="shared" si="113"/>
        <v>0</v>
      </c>
      <c r="FB90" s="14">
        <f t="shared" si="114"/>
        <v>0</v>
      </c>
      <c r="FC90" s="71">
        <f t="shared" si="115"/>
        <v>0</v>
      </c>
      <c r="FL90" s="14">
        <f t="shared" si="116"/>
        <v>0</v>
      </c>
      <c r="FM90" s="71">
        <f t="shared" si="117"/>
        <v>0</v>
      </c>
      <c r="FV90" s="14">
        <f t="shared" si="118"/>
        <v>0</v>
      </c>
      <c r="FW90" s="71">
        <f t="shared" si="123"/>
        <v>0</v>
      </c>
      <c r="GF90" s="14">
        <f t="shared" si="119"/>
        <v>0</v>
      </c>
      <c r="GG90" s="71">
        <f t="shared" si="120"/>
        <v>0</v>
      </c>
      <c r="GP90" s="14">
        <f t="shared" si="121"/>
        <v>0</v>
      </c>
      <c r="GQ90" s="71">
        <f t="shared" si="122"/>
        <v>0</v>
      </c>
    </row>
    <row r="91" spans="1:199" x14ac:dyDescent="0.25">
      <c r="A91" s="46">
        <v>72</v>
      </c>
      <c r="B91" s="38" t="s">
        <v>88</v>
      </c>
      <c r="C91" s="38" t="s">
        <v>89</v>
      </c>
      <c r="D91" s="35"/>
      <c r="E91" s="54" t="s">
        <v>394</v>
      </c>
      <c r="F91" s="54" t="s">
        <v>395</v>
      </c>
      <c r="G91" s="54" t="s">
        <v>395</v>
      </c>
      <c r="H91" s="58" t="b">
        <f t="shared" si="124"/>
        <v>1</v>
      </c>
      <c r="I91" s="58" t="b">
        <f t="shared" si="125"/>
        <v>1</v>
      </c>
      <c r="J91" s="54"/>
      <c r="K91" s="1"/>
      <c r="L91" s="1"/>
      <c r="M91" s="1"/>
      <c r="N91" s="1"/>
      <c r="O91" s="1"/>
      <c r="P91" s="1"/>
      <c r="Q91" s="1"/>
      <c r="R91" s="14">
        <f t="shared" si="86"/>
        <v>0</v>
      </c>
      <c r="S91" s="71">
        <f t="shared" si="87"/>
        <v>0</v>
      </c>
      <c r="T91" s="71"/>
      <c r="U91" s="22" t="s">
        <v>88</v>
      </c>
      <c r="V91" s="22" t="s">
        <v>89</v>
      </c>
      <c r="W91" s="19">
        <v>1</v>
      </c>
      <c r="X91" s="19">
        <v>1</v>
      </c>
      <c r="Y91" s="19"/>
      <c r="Z91" s="19">
        <f>SUM(W91:Y91)</f>
        <v>2</v>
      </c>
      <c r="AA91" s="19">
        <f>Z91/3</f>
        <v>0.66666666666666663</v>
      </c>
      <c r="AB91" s="14">
        <f t="shared" si="88"/>
        <v>4.5043016080356741E-5</v>
      </c>
      <c r="AC91" s="71">
        <f t="shared" si="89"/>
        <v>-3.3583532254667509E-2</v>
      </c>
      <c r="AD91" s="35"/>
      <c r="AE91" s="1"/>
      <c r="AF91" s="1"/>
      <c r="AG91" s="1"/>
      <c r="AH91" s="1"/>
      <c r="AI91" s="1"/>
      <c r="AJ91" s="1"/>
      <c r="AK91" s="1"/>
      <c r="AL91" s="14">
        <f t="shared" si="90"/>
        <v>0</v>
      </c>
      <c r="AM91" s="71">
        <f t="shared" si="91"/>
        <v>0</v>
      </c>
      <c r="AN91" s="5"/>
      <c r="AO91" s="1"/>
      <c r="AP91" s="1"/>
      <c r="AQ91" s="1"/>
      <c r="AT91"/>
      <c r="AU91"/>
      <c r="AV91" s="14">
        <f t="shared" si="92"/>
        <v>0</v>
      </c>
      <c r="AW91" s="71">
        <f t="shared" si="93"/>
        <v>0</v>
      </c>
      <c r="AX91" s="6"/>
      <c r="AY91" s="6"/>
      <c r="BF91" s="14">
        <f t="shared" si="94"/>
        <v>0</v>
      </c>
      <c r="BG91" s="71">
        <f t="shared" si="95"/>
        <v>0</v>
      </c>
      <c r="BN91"/>
      <c r="BP91" s="14">
        <f t="shared" si="96"/>
        <v>0</v>
      </c>
      <c r="BQ91" s="71">
        <f t="shared" si="97"/>
        <v>0</v>
      </c>
      <c r="BR91" s="6"/>
      <c r="BX91"/>
      <c r="BZ91" s="14">
        <f t="shared" si="98"/>
        <v>0</v>
      </c>
      <c r="CA91" s="71">
        <f t="shared" si="99"/>
        <v>0</v>
      </c>
      <c r="CB91" s="6"/>
      <c r="CJ91" s="14">
        <f t="shared" si="100"/>
        <v>0</v>
      </c>
      <c r="CK91" s="71">
        <f t="shared" si="101"/>
        <v>0</v>
      </c>
      <c r="CM91" s="22" t="s">
        <v>88</v>
      </c>
      <c r="CN91" s="22" t="s">
        <v>89</v>
      </c>
      <c r="CO91" s="19">
        <v>2</v>
      </c>
      <c r="CP91" s="19"/>
      <c r="CQ91" s="19"/>
      <c r="CR91" s="86">
        <f>SUM(CO91:CQ91)</f>
        <v>2</v>
      </c>
      <c r="CS91" s="86">
        <f>CR91/3</f>
        <v>0.66666666666666663</v>
      </c>
      <c r="CT91" s="14">
        <f t="shared" si="102"/>
        <v>5.5691690799732676E-5</v>
      </c>
      <c r="CU91" s="71">
        <f t="shared" si="103"/>
        <v>-3.6551043283215755E-2</v>
      </c>
      <c r="CV91" s="6"/>
      <c r="DB91"/>
      <c r="DD91" s="14">
        <f t="shared" si="104"/>
        <v>0</v>
      </c>
      <c r="DE91" s="71">
        <f t="shared" si="105"/>
        <v>0</v>
      </c>
      <c r="DF91" s="6"/>
      <c r="DN91" s="14">
        <f t="shared" si="106"/>
        <v>0</v>
      </c>
      <c r="DO91" s="71">
        <f t="shared" si="107"/>
        <v>0</v>
      </c>
      <c r="DX91" s="14">
        <f t="shared" si="108"/>
        <v>0</v>
      </c>
      <c r="DY91" s="71">
        <f t="shared" si="109"/>
        <v>0</v>
      </c>
      <c r="EH91" s="14">
        <f t="shared" si="110"/>
        <v>0</v>
      </c>
      <c r="EI91" s="71">
        <f t="shared" si="111"/>
        <v>0</v>
      </c>
      <c r="ER91" s="14">
        <f t="shared" si="112"/>
        <v>0</v>
      </c>
      <c r="ES91" s="71">
        <f t="shared" si="113"/>
        <v>0</v>
      </c>
      <c r="EU91" s="22" t="s">
        <v>88</v>
      </c>
      <c r="EV91" s="22" t="s">
        <v>89</v>
      </c>
      <c r="EW91" s="19">
        <v>2</v>
      </c>
      <c r="EX91" s="19">
        <v>1</v>
      </c>
      <c r="EY91" s="19">
        <v>3</v>
      </c>
      <c r="EZ91" s="19">
        <f>SUM(EW91:EY91)</f>
        <v>6</v>
      </c>
      <c r="FA91" s="19">
        <f>EZ91/3</f>
        <v>2</v>
      </c>
      <c r="FB91" s="14">
        <f t="shared" si="114"/>
        <v>4.4321329639889195E-4</v>
      </c>
      <c r="FC91" s="71">
        <f t="shared" si="115"/>
        <v>-8.1278520232433579E-2</v>
      </c>
      <c r="FL91" s="14">
        <f t="shared" si="116"/>
        <v>0</v>
      </c>
      <c r="FM91" s="71">
        <f t="shared" si="117"/>
        <v>0</v>
      </c>
      <c r="FV91" s="14">
        <f t="shared" si="118"/>
        <v>0</v>
      </c>
      <c r="FW91" s="71">
        <f t="shared" si="123"/>
        <v>0</v>
      </c>
      <c r="GF91" s="14">
        <f t="shared" si="119"/>
        <v>0</v>
      </c>
      <c r="GG91" s="71">
        <f t="shared" si="120"/>
        <v>0</v>
      </c>
      <c r="GI91" s="22" t="s">
        <v>88</v>
      </c>
      <c r="GJ91" s="22" t="s">
        <v>89</v>
      </c>
      <c r="GK91" s="19">
        <v>4</v>
      </c>
      <c r="GL91" s="19"/>
      <c r="GM91" s="19">
        <v>4</v>
      </c>
      <c r="GN91" s="19">
        <f>SUM(GK91:GM91)</f>
        <v>8</v>
      </c>
      <c r="GO91" s="19">
        <f>GN91/3</f>
        <v>2.6666666666666665</v>
      </c>
      <c r="GP91" s="14">
        <f t="shared" si="121"/>
        <v>7.4549499702966844E-4</v>
      </c>
      <c r="GQ91" s="71">
        <f t="shared" si="122"/>
        <v>-9.8313476241289596E-2</v>
      </c>
    </row>
    <row r="92" spans="1:199" x14ac:dyDescent="0.25">
      <c r="A92" s="46">
        <v>73</v>
      </c>
      <c r="B92" s="22" t="s">
        <v>322</v>
      </c>
      <c r="C92" s="22"/>
      <c r="D92" s="35"/>
      <c r="E92" s="34" t="s">
        <v>394</v>
      </c>
      <c r="F92" s="34" t="s">
        <v>394</v>
      </c>
      <c r="G92" s="34" t="s">
        <v>394</v>
      </c>
      <c r="H92" s="58" t="b">
        <f t="shared" si="124"/>
        <v>1</v>
      </c>
      <c r="I92" s="58" t="b">
        <f t="shared" si="125"/>
        <v>1</v>
      </c>
      <c r="J92" s="54"/>
      <c r="K92" s="1"/>
      <c r="L92" s="1"/>
      <c r="M92" s="1"/>
      <c r="N92" s="1"/>
      <c r="O92" s="1"/>
      <c r="P92" s="1"/>
      <c r="Q92" s="1"/>
      <c r="R92" s="14">
        <f t="shared" si="86"/>
        <v>0</v>
      </c>
      <c r="S92" s="71">
        <f t="shared" si="87"/>
        <v>0</v>
      </c>
      <c r="T92" s="35"/>
      <c r="AB92" s="14">
        <f t="shared" si="88"/>
        <v>0</v>
      </c>
      <c r="AC92" s="71">
        <f t="shared" si="89"/>
        <v>0</v>
      </c>
      <c r="AD92" s="6"/>
      <c r="AE92" s="1"/>
      <c r="AF92" s="1"/>
      <c r="AG92" s="1"/>
      <c r="AH92" s="1"/>
      <c r="AI92" s="1"/>
      <c r="AJ92" s="1"/>
      <c r="AK92" s="1"/>
      <c r="AL92" s="14">
        <f t="shared" si="90"/>
        <v>0</v>
      </c>
      <c r="AM92" s="71">
        <f t="shared" si="91"/>
        <v>0</v>
      </c>
      <c r="AN92" s="5"/>
      <c r="AO92" s="1"/>
      <c r="AP92" s="1"/>
      <c r="AQ92" s="1"/>
      <c r="AT92"/>
      <c r="AU92"/>
      <c r="AV92" s="14">
        <f t="shared" si="92"/>
        <v>0</v>
      </c>
      <c r="AW92" s="71">
        <f t="shared" si="93"/>
        <v>0</v>
      </c>
      <c r="AX92" s="6"/>
      <c r="AY92" s="6"/>
      <c r="BF92" s="14">
        <f t="shared" si="94"/>
        <v>0</v>
      </c>
      <c r="BG92" s="71">
        <f t="shared" si="95"/>
        <v>0</v>
      </c>
      <c r="BN92"/>
      <c r="BP92" s="14">
        <f t="shared" si="96"/>
        <v>0</v>
      </c>
      <c r="BQ92" s="71">
        <f t="shared" si="97"/>
        <v>0</v>
      </c>
      <c r="BR92" s="6"/>
      <c r="BX92"/>
      <c r="BZ92" s="14">
        <f t="shared" si="98"/>
        <v>0</v>
      </c>
      <c r="CA92" s="71">
        <f t="shared" si="99"/>
        <v>0</v>
      </c>
      <c r="CB92" s="6"/>
      <c r="CC92" s="22" t="s">
        <v>322</v>
      </c>
      <c r="CD92" s="22"/>
      <c r="CE92" s="19">
        <v>2</v>
      </c>
      <c r="CF92" s="19"/>
      <c r="CG92" s="19"/>
      <c r="CH92" s="86">
        <f>SUM(CE92:CG92)</f>
        <v>2</v>
      </c>
      <c r="CI92" s="86">
        <f>CH92/3</f>
        <v>0.66666666666666663</v>
      </c>
      <c r="CJ92" s="14">
        <f t="shared" si="100"/>
        <v>4.8561958989425635E-5</v>
      </c>
      <c r="CK92" s="71">
        <f t="shared" si="101"/>
        <v>-3.4608606517070914E-2</v>
      </c>
      <c r="CR92"/>
      <c r="CT92" s="14">
        <f t="shared" si="102"/>
        <v>0</v>
      </c>
      <c r="CU92" s="71">
        <f t="shared" si="103"/>
        <v>0</v>
      </c>
      <c r="CV92" s="6"/>
      <c r="DB92"/>
      <c r="DD92" s="14">
        <f t="shared" si="104"/>
        <v>0</v>
      </c>
      <c r="DE92" s="71">
        <f t="shared" si="105"/>
        <v>0</v>
      </c>
      <c r="DF92" s="6"/>
      <c r="DN92" s="14">
        <f t="shared" si="106"/>
        <v>0</v>
      </c>
      <c r="DO92" s="71">
        <f t="shared" si="107"/>
        <v>0</v>
      </c>
      <c r="DQ92" s="22" t="s">
        <v>321</v>
      </c>
      <c r="DR92" s="22"/>
      <c r="DS92" s="19"/>
      <c r="DT92" s="19">
        <v>2</v>
      </c>
      <c r="DU92" s="19">
        <v>3</v>
      </c>
      <c r="DV92" s="19">
        <f>SUM(DS92:DU92)</f>
        <v>5</v>
      </c>
      <c r="DW92" s="19">
        <f>DV92/3</f>
        <v>1.6666666666666667</v>
      </c>
      <c r="DX92" s="14">
        <f t="shared" si="108"/>
        <v>2.8341779183530024E-4</v>
      </c>
      <c r="DY92" s="71">
        <f t="shared" si="109"/>
        <v>-6.8759162060077428E-2</v>
      </c>
      <c r="EH92" s="14">
        <f t="shared" si="110"/>
        <v>0</v>
      </c>
      <c r="EI92" s="71">
        <f t="shared" si="111"/>
        <v>0</v>
      </c>
      <c r="ER92" s="14">
        <f t="shared" si="112"/>
        <v>0</v>
      </c>
      <c r="ES92" s="71">
        <f t="shared" si="113"/>
        <v>0</v>
      </c>
      <c r="FB92" s="14">
        <f t="shared" si="114"/>
        <v>0</v>
      </c>
      <c r="FC92" s="71">
        <f t="shared" si="115"/>
        <v>0</v>
      </c>
      <c r="FL92" s="14">
        <f t="shared" si="116"/>
        <v>0</v>
      </c>
      <c r="FM92" s="71">
        <f t="shared" si="117"/>
        <v>0</v>
      </c>
      <c r="FV92" s="14">
        <f t="shared" si="118"/>
        <v>0</v>
      </c>
      <c r="FW92" s="71">
        <f t="shared" si="123"/>
        <v>0</v>
      </c>
      <c r="GF92" s="14">
        <f t="shared" si="119"/>
        <v>0</v>
      </c>
      <c r="GG92" s="71">
        <f t="shared" si="120"/>
        <v>0</v>
      </c>
      <c r="GP92" s="14">
        <f t="shared" si="121"/>
        <v>0</v>
      </c>
      <c r="GQ92" s="71">
        <f t="shared" si="122"/>
        <v>0</v>
      </c>
    </row>
    <row r="93" spans="1:199" x14ac:dyDescent="0.25">
      <c r="A93" s="46">
        <v>74</v>
      </c>
      <c r="B93" s="28" t="s">
        <v>323</v>
      </c>
      <c r="C93" s="28"/>
      <c r="D93" s="75"/>
      <c r="E93" s="73" t="s">
        <v>394</v>
      </c>
      <c r="F93" s="73" t="s">
        <v>394</v>
      </c>
      <c r="G93" s="73" t="s">
        <v>394</v>
      </c>
      <c r="H93" s="58" t="b">
        <f t="shared" si="124"/>
        <v>1</v>
      </c>
      <c r="I93" s="58" t="b">
        <f t="shared" si="125"/>
        <v>1</v>
      </c>
      <c r="J93" s="58"/>
      <c r="K93" s="1"/>
      <c r="L93" s="1"/>
      <c r="M93" s="1"/>
      <c r="N93" s="1"/>
      <c r="O93" s="1"/>
      <c r="P93" s="1"/>
      <c r="Q93" s="1"/>
      <c r="R93" s="14">
        <f t="shared" si="86"/>
        <v>0</v>
      </c>
      <c r="S93" s="71">
        <f t="shared" si="87"/>
        <v>0</v>
      </c>
      <c r="T93" s="35"/>
      <c r="U93" s="1"/>
      <c r="V93" s="1"/>
      <c r="W93" s="1"/>
      <c r="X93" s="1"/>
      <c r="Y93" s="1"/>
      <c r="Z93" s="1"/>
      <c r="AA93" s="1"/>
      <c r="AB93" s="14">
        <f t="shared" si="88"/>
        <v>0</v>
      </c>
      <c r="AC93" s="71">
        <f t="shared" si="89"/>
        <v>0</v>
      </c>
      <c r="AD93" s="5"/>
      <c r="AE93" s="1"/>
      <c r="AF93" s="1"/>
      <c r="AG93" s="1"/>
      <c r="AH93" s="1"/>
      <c r="AI93" s="1"/>
      <c r="AJ93" s="1"/>
      <c r="AK93" s="1"/>
      <c r="AL93" s="14">
        <f t="shared" si="90"/>
        <v>0</v>
      </c>
      <c r="AM93" s="71">
        <f t="shared" si="91"/>
        <v>0</v>
      </c>
      <c r="AN93" s="5"/>
      <c r="AO93" s="1"/>
      <c r="AP93" s="1"/>
      <c r="AQ93" s="1"/>
      <c r="AT93"/>
      <c r="AU93"/>
      <c r="AV93" s="14">
        <f t="shared" si="92"/>
        <v>0</v>
      </c>
      <c r="AW93" s="71">
        <f t="shared" si="93"/>
        <v>0</v>
      </c>
      <c r="AX93" s="6"/>
      <c r="AY93" s="6"/>
      <c r="BF93" s="14">
        <f t="shared" si="94"/>
        <v>0</v>
      </c>
      <c r="BG93" s="71">
        <f t="shared" si="95"/>
        <v>0</v>
      </c>
      <c r="BN93"/>
      <c r="BP93" s="14">
        <f t="shared" si="96"/>
        <v>0</v>
      </c>
      <c r="BQ93" s="71">
        <f t="shared" si="97"/>
        <v>0</v>
      </c>
      <c r="BR93" s="6"/>
      <c r="BX93"/>
      <c r="BZ93" s="14">
        <f t="shared" si="98"/>
        <v>0</v>
      </c>
      <c r="CA93" s="71">
        <f t="shared" si="99"/>
        <v>0</v>
      </c>
      <c r="CB93" s="6"/>
      <c r="CJ93" s="14">
        <f t="shared" si="100"/>
        <v>0</v>
      </c>
      <c r="CK93" s="71">
        <f t="shared" si="101"/>
        <v>0</v>
      </c>
      <c r="CR93"/>
      <c r="CT93" s="14">
        <f t="shared" si="102"/>
        <v>0</v>
      </c>
      <c r="CU93" s="71">
        <f t="shared" si="103"/>
        <v>0</v>
      </c>
      <c r="CV93" s="6"/>
      <c r="DB93"/>
      <c r="DD93" s="14">
        <f t="shared" si="104"/>
        <v>0</v>
      </c>
      <c r="DE93" s="71">
        <f t="shared" si="105"/>
        <v>0</v>
      </c>
      <c r="DF93" s="6"/>
      <c r="DN93" s="14">
        <f t="shared" si="106"/>
        <v>0</v>
      </c>
      <c r="DO93" s="71">
        <f t="shared" si="107"/>
        <v>0</v>
      </c>
      <c r="DX93" s="14">
        <f t="shared" si="108"/>
        <v>0</v>
      </c>
      <c r="DY93" s="71">
        <f t="shared" si="109"/>
        <v>0</v>
      </c>
      <c r="EH93" s="14">
        <f t="shared" si="110"/>
        <v>0</v>
      </c>
      <c r="EI93" s="71">
        <f t="shared" si="111"/>
        <v>0</v>
      </c>
      <c r="ER93" s="14">
        <f t="shared" si="112"/>
        <v>0</v>
      </c>
      <c r="ES93" s="71">
        <f t="shared" si="113"/>
        <v>0</v>
      </c>
      <c r="FB93" s="14">
        <f t="shared" si="114"/>
        <v>0</v>
      </c>
      <c r="FC93" s="71">
        <f t="shared" si="115"/>
        <v>0</v>
      </c>
      <c r="FL93" s="14">
        <f t="shared" si="116"/>
        <v>0</v>
      </c>
      <c r="FM93" s="71">
        <f t="shared" si="117"/>
        <v>0</v>
      </c>
      <c r="FV93" s="14">
        <f t="shared" si="118"/>
        <v>0</v>
      </c>
      <c r="FW93" s="71">
        <f t="shared" si="123"/>
        <v>0</v>
      </c>
      <c r="GF93" s="14">
        <f t="shared" si="119"/>
        <v>0</v>
      </c>
      <c r="GG93" s="71">
        <f t="shared" si="120"/>
        <v>0</v>
      </c>
      <c r="GP93" s="14">
        <f t="shared" si="121"/>
        <v>0</v>
      </c>
      <c r="GQ93" s="71">
        <f t="shared" si="122"/>
        <v>0</v>
      </c>
    </row>
    <row r="94" spans="1:199" x14ac:dyDescent="0.25">
      <c r="A94" s="46">
        <v>75</v>
      </c>
      <c r="B94" s="31" t="s">
        <v>232</v>
      </c>
      <c r="C94" s="31" t="s">
        <v>233</v>
      </c>
      <c r="D94" s="75"/>
      <c r="E94" s="58" t="s">
        <v>396</v>
      </c>
      <c r="F94" s="58" t="s">
        <v>394</v>
      </c>
      <c r="G94" s="58" t="s">
        <v>394</v>
      </c>
      <c r="H94" s="58" t="b">
        <f t="shared" si="124"/>
        <v>1</v>
      </c>
      <c r="I94" s="58" t="b">
        <f t="shared" si="125"/>
        <v>1</v>
      </c>
      <c r="J94" s="58"/>
      <c r="K94" s="1"/>
      <c r="L94" s="1"/>
      <c r="M94" s="1"/>
      <c r="N94" s="1"/>
      <c r="O94" s="1"/>
      <c r="P94" s="1"/>
      <c r="Q94" s="1"/>
      <c r="R94" s="14">
        <f t="shared" si="86"/>
        <v>0</v>
      </c>
      <c r="S94" s="71">
        <f t="shared" si="87"/>
        <v>0</v>
      </c>
      <c r="T94" s="35"/>
      <c r="U94" s="1"/>
      <c r="V94" s="1"/>
      <c r="W94" s="1"/>
      <c r="X94" s="1"/>
      <c r="Y94" s="1"/>
      <c r="Z94" s="1"/>
      <c r="AA94" s="1"/>
      <c r="AB94" s="14">
        <f t="shared" si="88"/>
        <v>0</v>
      </c>
      <c r="AC94" s="71">
        <f t="shared" si="89"/>
        <v>0</v>
      </c>
      <c r="AD94" s="5"/>
      <c r="AE94" s="1"/>
      <c r="AF94" s="1"/>
      <c r="AG94" s="1"/>
      <c r="AH94" s="1"/>
      <c r="AI94" s="1"/>
      <c r="AJ94" s="1"/>
      <c r="AK94" s="1"/>
      <c r="AL94" s="14">
        <f t="shared" si="90"/>
        <v>0</v>
      </c>
      <c r="AM94" s="71">
        <f t="shared" si="91"/>
        <v>0</v>
      </c>
      <c r="AN94" s="5"/>
      <c r="AO94" s="1"/>
      <c r="AP94" s="1"/>
      <c r="AQ94" s="1"/>
      <c r="AT94"/>
      <c r="AU94"/>
      <c r="AV94" s="14">
        <f t="shared" si="92"/>
        <v>0</v>
      </c>
      <c r="AW94" s="71">
        <f t="shared" si="93"/>
        <v>0</v>
      </c>
      <c r="AX94" s="6"/>
      <c r="AY94" s="6"/>
      <c r="BF94" s="14">
        <f t="shared" si="94"/>
        <v>0</v>
      </c>
      <c r="BG94" s="71">
        <f t="shared" si="95"/>
        <v>0</v>
      </c>
      <c r="BI94" s="28" t="s">
        <v>232</v>
      </c>
      <c r="BJ94" s="29" t="s">
        <v>233</v>
      </c>
      <c r="BK94" s="19">
        <v>2</v>
      </c>
      <c r="BL94" s="19">
        <v>2</v>
      </c>
      <c r="BM94" s="19"/>
      <c r="BN94" s="19">
        <f>SUM(BK94:BM94)</f>
        <v>4</v>
      </c>
      <c r="BO94" s="19">
        <f>BN94/3</f>
        <v>1.3333333333333333</v>
      </c>
      <c r="BP94" s="14">
        <f t="shared" si="96"/>
        <v>1.8385521401896005E-4</v>
      </c>
      <c r="BQ94" s="71">
        <f t="shared" si="97"/>
        <v>-5.8314318579253281E-2</v>
      </c>
      <c r="BR94" s="6"/>
      <c r="BX94"/>
      <c r="BZ94" s="14">
        <f t="shared" si="98"/>
        <v>0</v>
      </c>
      <c r="CA94" s="71">
        <f t="shared" si="99"/>
        <v>0</v>
      </c>
      <c r="CB94" s="6"/>
      <c r="CJ94" s="14">
        <f t="shared" si="100"/>
        <v>0</v>
      </c>
      <c r="CK94" s="71">
        <f t="shared" si="101"/>
        <v>0</v>
      </c>
      <c r="CM94" s="22" t="s">
        <v>232</v>
      </c>
      <c r="CN94" s="22" t="s">
        <v>233</v>
      </c>
      <c r="CO94" s="19"/>
      <c r="CP94" s="19"/>
      <c r="CQ94" s="19">
        <v>4</v>
      </c>
      <c r="CR94" s="86">
        <f>SUM(CO94:CQ94)</f>
        <v>4</v>
      </c>
      <c r="CS94" s="86">
        <f>CR94/3</f>
        <v>1.3333333333333333</v>
      </c>
      <c r="CT94" s="14">
        <f t="shared" si="102"/>
        <v>2.227667631989307E-4</v>
      </c>
      <c r="CU94" s="71">
        <f t="shared" si="103"/>
        <v>-6.2756606259566652E-2</v>
      </c>
      <c r="CV94" s="6"/>
      <c r="DB94"/>
      <c r="DD94" s="14">
        <f t="shared" si="104"/>
        <v>0</v>
      </c>
      <c r="DE94" s="71">
        <f t="shared" si="105"/>
        <v>0</v>
      </c>
      <c r="DF94" s="6"/>
      <c r="DN94" s="14">
        <f t="shared" si="106"/>
        <v>0</v>
      </c>
      <c r="DO94" s="71">
        <f t="shared" si="107"/>
        <v>0</v>
      </c>
      <c r="DX94" s="14">
        <f t="shared" si="108"/>
        <v>0</v>
      </c>
      <c r="DY94" s="71">
        <f t="shared" si="109"/>
        <v>0</v>
      </c>
      <c r="EH94" s="14">
        <f t="shared" si="110"/>
        <v>0</v>
      </c>
      <c r="EI94" s="71">
        <f t="shared" si="111"/>
        <v>0</v>
      </c>
      <c r="ER94" s="14">
        <f t="shared" si="112"/>
        <v>0</v>
      </c>
      <c r="ES94" s="71">
        <f t="shared" si="113"/>
        <v>0</v>
      </c>
      <c r="FB94" s="14">
        <f t="shared" si="114"/>
        <v>0</v>
      </c>
      <c r="FC94" s="71">
        <f t="shared" si="115"/>
        <v>0</v>
      </c>
      <c r="FL94" s="14">
        <f t="shared" si="116"/>
        <v>0</v>
      </c>
      <c r="FM94" s="71">
        <f t="shared" si="117"/>
        <v>0</v>
      </c>
      <c r="FV94" s="14">
        <f t="shared" si="118"/>
        <v>0</v>
      </c>
      <c r="FW94" s="71">
        <f t="shared" si="123"/>
        <v>0</v>
      </c>
      <c r="GF94" s="14">
        <f t="shared" si="119"/>
        <v>0</v>
      </c>
      <c r="GG94" s="71">
        <f t="shared" si="120"/>
        <v>0</v>
      </c>
      <c r="GI94" s="22" t="s">
        <v>549</v>
      </c>
      <c r="GJ94" s="22"/>
      <c r="GK94" s="19">
        <v>1</v>
      </c>
      <c r="GL94" s="19">
        <v>3</v>
      </c>
      <c r="GM94" s="19">
        <v>8</v>
      </c>
      <c r="GN94" s="19">
        <f>SUM(GK94:GM94)</f>
        <v>12</v>
      </c>
      <c r="GO94" s="19">
        <f>GN94/3</f>
        <v>4</v>
      </c>
      <c r="GP94" s="14">
        <f t="shared" si="121"/>
        <v>1.6773637433167537E-3</v>
      </c>
      <c r="GQ94" s="71">
        <f t="shared" si="122"/>
        <v>-0.13086413484897202</v>
      </c>
    </row>
    <row r="95" spans="1:199" x14ac:dyDescent="0.25">
      <c r="A95" s="46">
        <v>76</v>
      </c>
      <c r="B95" s="31" t="s">
        <v>90</v>
      </c>
      <c r="C95" s="31"/>
      <c r="D95" s="75"/>
      <c r="E95" s="58" t="s">
        <v>394</v>
      </c>
      <c r="F95" s="58" t="s">
        <v>394</v>
      </c>
      <c r="G95" s="58" t="s">
        <v>394</v>
      </c>
      <c r="H95" s="58" t="b">
        <f t="shared" si="124"/>
        <v>1</v>
      </c>
      <c r="I95" s="58" t="b">
        <f t="shared" si="125"/>
        <v>1</v>
      </c>
      <c r="J95" s="58"/>
      <c r="K95" s="1"/>
      <c r="L95" s="1"/>
      <c r="M95" s="1"/>
      <c r="N95" s="1"/>
      <c r="O95" s="1"/>
      <c r="P95" s="1"/>
      <c r="Q95" s="1"/>
      <c r="R95" s="14">
        <f t="shared" ref="R95:R126" si="126">IF(P95&gt;0,(P95/(300-SUM(P$189:P$193)))*(P95/(300-SUM(P$189:P$193))),0)</f>
        <v>0</v>
      </c>
      <c r="S95" s="71">
        <f t="shared" ref="S95:S126" si="127">IF(P95&gt;0,(P95/(300-SUM(P$189:P$193)))*LN(P95/(300-SUM(P$189:P$193))),0)</f>
        <v>0</v>
      </c>
      <c r="T95" s="35"/>
      <c r="U95" s="1"/>
      <c r="V95" s="1"/>
      <c r="W95" s="1"/>
      <c r="X95" s="1"/>
      <c r="Y95" s="1"/>
      <c r="Z95" s="1"/>
      <c r="AA95" s="1"/>
      <c r="AB95" s="14">
        <f t="shared" ref="AB95:AB126" si="128">IF(Z95&gt;0,(Z95/(300-SUM(Z$189:Z$193)))*(Z95/(300-SUM(Z$189:Z$193))),0)</f>
        <v>0</v>
      </c>
      <c r="AC95" s="71">
        <f t="shared" ref="AC95:AC126" si="129">IF(Z95&gt;0,(Z95/(300-SUM(Z$189:Z$193)))*LN(Z95/(300-SUM(Z$189:Z$193))),0)</f>
        <v>0</v>
      </c>
      <c r="AD95" s="5"/>
      <c r="AE95" s="22" t="s">
        <v>90</v>
      </c>
      <c r="AF95" s="22"/>
      <c r="AG95" s="19"/>
      <c r="AH95" s="19"/>
      <c r="AI95" s="19">
        <v>2</v>
      </c>
      <c r="AJ95" s="19">
        <f>SUM(AG95:AI95)</f>
        <v>2</v>
      </c>
      <c r="AK95" s="19">
        <f>AJ95/3</f>
        <v>0.66666666666666663</v>
      </c>
      <c r="AL95" s="14">
        <f t="shared" ref="AL95:AL126" si="130">IF(AJ95&gt;0,(AJ95/(300-SUM(AJ$189:AJ$193)))*(AJ95/(300-SUM(AJ$189:AJ$193))),0)</f>
        <v>4.5043016080356741E-5</v>
      </c>
      <c r="AM95" s="71">
        <f t="shared" ref="AM95:AM126" si="131">IF(AJ95&gt;0,(AJ95/(300-SUM(AJ$189:AJ$193)))*LN(AJ95/(300-SUM(AJ$189:AJ$193))),0)</f>
        <v>-3.3583532254667509E-2</v>
      </c>
      <c r="AN95" s="5"/>
      <c r="AO95" s="1"/>
      <c r="AP95" s="1"/>
      <c r="AQ95" s="1"/>
      <c r="AT95"/>
      <c r="AU95"/>
      <c r="AV95" s="14">
        <f t="shared" ref="AV95:AV126" si="132">IF(AT95&gt;0,(AT95/(300-SUM(AT$189:AT$193)))*(AT95/(300-SUM(AT$189:AT$193))),0)</f>
        <v>0</v>
      </c>
      <c r="AW95" s="71">
        <f t="shared" ref="AW95:AW126" si="133">IF(AT95&gt;0,(AT95/(300-SUM(AT$189:AT$193)))*LN(AT95/(300-SUM(AT$189:AT$193))),0)</f>
        <v>0</v>
      </c>
      <c r="AX95" s="6"/>
      <c r="AY95" s="6"/>
      <c r="BF95" s="14">
        <f t="shared" ref="BF95:BF126" si="134">IF(BD95&gt;0,(BD95/(300-SUM(BD$189:BD$193)))*(BD95/(300-SUM(BD$189:BD$193))),0)</f>
        <v>0</v>
      </c>
      <c r="BG95" s="71">
        <f t="shared" ref="BG95:BG126" si="135">IF(BD95&gt;0,(BD95/(300-SUM(BD$189:BD$193)))*LN(BD95/(300-SUM(BD$189:BD$193))),0)</f>
        <v>0</v>
      </c>
      <c r="BI95" s="28" t="s">
        <v>90</v>
      </c>
      <c r="BJ95" s="29"/>
      <c r="BK95" s="19">
        <v>3</v>
      </c>
      <c r="BL95" s="19"/>
      <c r="BM95" s="19"/>
      <c r="BN95" s="19">
        <f>SUM(BK95:BM95)</f>
        <v>3</v>
      </c>
      <c r="BO95" s="19">
        <f>BN95/3</f>
        <v>1</v>
      </c>
      <c r="BP95" s="14">
        <f t="shared" ref="BP95:BP126" si="136">IF(BN95&gt;0,(BN95/(300-SUM(BN$189:BN$193)))*(BN95/(300-SUM(BN$189:BN$193))),0)</f>
        <v>1.0341855788566502E-4</v>
      </c>
      <c r="BQ95" s="71">
        <f t="shared" ref="BQ95:BQ126" si="137">IF(BN95&gt;0,(BN95/(300-SUM(BN$189:BN$193)))*LN(BN95/(300-SUM(BN$189:BN$193))),0)</f>
        <v>-4.6661319332254675E-2</v>
      </c>
      <c r="BR95" s="6"/>
      <c r="BX95"/>
      <c r="BZ95" s="14">
        <f t="shared" ref="BZ95:BZ126" si="138">IF(BX95&gt;0,(BX95/(300-SUM(BX$189:BX$193)))*(BX95/(300-SUM(BX$189:BX$193))),0)</f>
        <v>0</v>
      </c>
      <c r="CA95" s="71">
        <f t="shared" ref="CA95:CA126" si="139">IF(BX95&gt;0,(BX95/(300-SUM(BX$189:BX$193)))*LN(BX95/(300-SUM(BX$189:BX$193))),0)</f>
        <v>0</v>
      </c>
      <c r="CB95" s="6"/>
      <c r="CJ95" s="14">
        <f t="shared" ref="CJ95:CJ126" si="140">IF(CH95&gt;0,(CH95/(300-SUM(CH$189:CH$193)))*(CH95/(300-SUM(CH$189:CH$193))),0)</f>
        <v>0</v>
      </c>
      <c r="CK95" s="71">
        <f t="shared" ref="CK95:CK126" si="141">IF(CH95&gt;0,(CH95/(300-SUM(CH$189:CH$193)))*LN(CH95/(300-SUM(CH$189:CH$193))),0)</f>
        <v>0</v>
      </c>
      <c r="CR95"/>
      <c r="CT95" s="14">
        <f t="shared" ref="CT95:CT126" si="142">IF(CR95&gt;0,(CR95/(300-SUM(CR$189:CR$193)))*(CR95/(300-SUM(CR$189:CR$193))),0)</f>
        <v>0</v>
      </c>
      <c r="CU95" s="71">
        <f t="shared" ref="CU95:CU126" si="143">IF(CR95&gt;0,(CR95/(300-SUM(CR$189:CR$193)))*LN(CR95/(300-SUM(CR$189:CR$193))),0)</f>
        <v>0</v>
      </c>
      <c r="CV95" s="6"/>
      <c r="DB95"/>
      <c r="DD95" s="14">
        <f t="shared" ref="DD95:DD126" si="144">IF(DB95&gt;0,(DB95/(300-SUM(DB$189:DB$193)))*(DB95/(300-SUM(DB$189:DB$193))),0)</f>
        <v>0</v>
      </c>
      <c r="DE95" s="71">
        <f t="shared" ref="DE95:DE126" si="145">IF(DB95&gt;0,(DB95/(300-SUM(DB$189:DB$193)))*LN(DB95/(300-SUM(DB$189:DB$193))),0)</f>
        <v>0</v>
      </c>
      <c r="DF95" s="6"/>
      <c r="DN95" s="14">
        <f t="shared" ref="DN95:DN126" si="146">IF(DL95&gt;0,(DL95/(300-SUM(DL$189:DL$193)))*(DL95/(300-SUM(DL$189:DL$193))),0)</f>
        <v>0</v>
      </c>
      <c r="DO95" s="71">
        <f t="shared" ref="DO95:DO126" si="147">IF(DL95&gt;0,(DL95/(300-SUM(DL$189:DL$193)))*LN(DL95/(300-SUM(DL$189:DL$193))),0)</f>
        <v>0</v>
      </c>
      <c r="DX95" s="14">
        <f t="shared" ref="DX95:DX126" si="148">IF(DV95&gt;0,(DV95/(300-SUM(DV$189:DV$193)))*(DV95/(300-SUM(DV$189:DV$193))),0)</f>
        <v>0</v>
      </c>
      <c r="DY95" s="71">
        <f t="shared" ref="DY95:DY126" si="149">IF(DV95&gt;0,(DV95/(300-SUM(DV$189:DV$193)))*LN(DV95/(300-SUM(DV$189:DV$193))),0)</f>
        <v>0</v>
      </c>
      <c r="EH95" s="14">
        <f t="shared" ref="EH95:EH126" si="150">IF(EF95&gt;0,(EF95/(300-SUM(EF$189:EF$193)))*(EF95/(300-SUM(EF$189:EF$193))),0)</f>
        <v>0</v>
      </c>
      <c r="EI95" s="71">
        <f t="shared" ref="EI95:EI126" si="151">IF(EF95&gt;0,(EF95/(300-SUM(EF$189:EF$193)))*LN(EF95/(300-SUM(EF$189:EF$193))),0)</f>
        <v>0</v>
      </c>
      <c r="ER95" s="14">
        <f t="shared" ref="ER95:ER126" si="152">IF(EP95&gt;0,(EP95/(300-SUM(EP$189:EP$193)))*(EP95/(300-SUM(EP$189:EP$193))),0)</f>
        <v>0</v>
      </c>
      <c r="ES95" s="71">
        <f t="shared" ref="ES95:ES126" si="153">IF(EP95&gt;0,(EP95/(300-SUM(EP$189:EP$193)))*LN(EP95/(300-SUM(EP$189:EP$193))),0)</f>
        <v>0</v>
      </c>
      <c r="FB95" s="14">
        <f t="shared" ref="FB95:FB126" si="154">IF(EZ95&gt;0,(EZ95/(300-SUM(EZ$189:EZ$193)))*(EZ95/(300-SUM(EZ$189:EZ$193))),0)</f>
        <v>0</v>
      </c>
      <c r="FC95" s="71">
        <f t="shared" ref="FC95:FC126" si="155">IF(EZ95&gt;0,(EZ95/(300-SUM(EZ$189:EZ$193)))*LN(EZ95/(300-SUM(EZ$189:EZ$193))),0)</f>
        <v>0</v>
      </c>
      <c r="FE95" s="22" t="s">
        <v>512</v>
      </c>
      <c r="FF95" s="22"/>
      <c r="FG95" s="19"/>
      <c r="FH95" s="19"/>
      <c r="FI95" s="19">
        <v>4</v>
      </c>
      <c r="FJ95" s="19">
        <f>SUM(FG95:FI95)</f>
        <v>4</v>
      </c>
      <c r="FK95" s="86">
        <f>FJ95/3</f>
        <v>1.3333333333333333</v>
      </c>
      <c r="FL95" s="14">
        <f t="shared" ref="FL95:FL126" si="156">IF(FJ95&gt;0,(FJ95/(300-SUM(FJ$189:FJ$193)))*(FJ95/(300-SUM(FJ$189:FJ$193))),0)</f>
        <v>1.9837333862328903E-4</v>
      </c>
      <c r="FM95" s="71">
        <f t="shared" ref="FM95:FM126" si="157">IF(FJ95&gt;0,(FJ95/(300-SUM(FJ$189:FJ$193)))*LN(FJ95/(300-SUM(FJ$189:FJ$193))),0)</f>
        <v>-6.0037744747060785E-2</v>
      </c>
      <c r="FV95" s="14">
        <f t="shared" ref="FV95:FV126" si="158">IF(FT95&gt;0,(FT95/(300-SUM(FT$189:FT$193)))*(FT95/(300-SUM(FT$189:FT$193))),0)</f>
        <v>0</v>
      </c>
      <c r="FW95" s="71">
        <f t="shared" si="123"/>
        <v>0</v>
      </c>
      <c r="GF95" s="14">
        <f t="shared" ref="GF95:GF126" si="159">IF(GD95&gt;0,(GD95/(300-SUM(GD$189:GD$193)))*(GD95/(300-SUM(GD$189:GD$193))),0)</f>
        <v>0</v>
      </c>
      <c r="GG95" s="71">
        <f t="shared" ref="GG95:GG126" si="160">IF(GD95&gt;0,(GD95/(300-SUM(GD$189:GD$193)))*LN(GD95/(300-SUM(GD$189:GD$193))),0)</f>
        <v>0</v>
      </c>
      <c r="GP95" s="14">
        <f t="shared" ref="GP95:GP126" si="161">IF(GN95&gt;0,(GN95/(300-SUM(GN$189:GN$193)))*(GN95/(300-SUM(GN$189:GN$193))),0)</f>
        <v>0</v>
      </c>
      <c r="GQ95" s="71">
        <f t="shared" ref="GQ95:GQ126" si="162">IF(GN95&gt;0,(GN95/(300-SUM(GN$189:GN$193)))*LN(GN95/(300-SUM(GN$189:GN$193))),0)</f>
        <v>0</v>
      </c>
    </row>
    <row r="96" spans="1:199" x14ac:dyDescent="0.25">
      <c r="A96" s="46">
        <v>77</v>
      </c>
      <c r="B96" s="22" t="s">
        <v>324</v>
      </c>
      <c r="C96" s="22"/>
      <c r="D96" s="35"/>
      <c r="E96" s="34" t="s">
        <v>394</v>
      </c>
      <c r="F96" s="34" t="s">
        <v>394</v>
      </c>
      <c r="G96" s="34" t="s">
        <v>394</v>
      </c>
      <c r="H96" s="58" t="b">
        <f t="shared" si="124"/>
        <v>1</v>
      </c>
      <c r="I96" s="58" t="b">
        <f t="shared" si="125"/>
        <v>1</v>
      </c>
      <c r="J96" s="54"/>
      <c r="K96" s="1"/>
      <c r="L96" s="1"/>
      <c r="M96" s="1"/>
      <c r="N96" s="1"/>
      <c r="O96" s="1"/>
      <c r="P96" s="1"/>
      <c r="Q96" s="1"/>
      <c r="R96" s="14">
        <f t="shared" si="126"/>
        <v>0</v>
      </c>
      <c r="S96" s="71">
        <f t="shared" si="127"/>
        <v>0</v>
      </c>
      <c r="T96" s="35"/>
      <c r="U96" s="1"/>
      <c r="V96" s="1"/>
      <c r="W96" s="1"/>
      <c r="X96" s="1"/>
      <c r="Y96" s="1"/>
      <c r="Z96" s="1"/>
      <c r="AA96" s="1"/>
      <c r="AB96" s="14">
        <f t="shared" si="128"/>
        <v>0</v>
      </c>
      <c r="AC96" s="71">
        <f t="shared" si="129"/>
        <v>0</v>
      </c>
      <c r="AD96" s="5"/>
      <c r="AE96" s="1"/>
      <c r="AF96" s="1"/>
      <c r="AG96" s="1"/>
      <c r="AH96" s="1"/>
      <c r="AI96" s="1"/>
      <c r="AJ96" s="1"/>
      <c r="AK96" s="1"/>
      <c r="AL96" s="14">
        <f t="shared" si="130"/>
        <v>0</v>
      </c>
      <c r="AM96" s="71">
        <f t="shared" si="131"/>
        <v>0</v>
      </c>
      <c r="AN96" s="5"/>
      <c r="AO96" s="1"/>
      <c r="AP96" s="1"/>
      <c r="AQ96" s="1"/>
      <c r="AT96"/>
      <c r="AU96"/>
      <c r="AV96" s="14">
        <f t="shared" si="132"/>
        <v>0</v>
      </c>
      <c r="AW96" s="71">
        <f t="shared" si="133"/>
        <v>0</v>
      </c>
      <c r="AX96" s="6"/>
      <c r="AY96" s="6"/>
      <c r="BF96" s="14">
        <f t="shared" si="134"/>
        <v>0</v>
      </c>
      <c r="BG96" s="71">
        <f t="shared" si="135"/>
        <v>0</v>
      </c>
      <c r="BN96"/>
      <c r="BP96" s="14">
        <f t="shared" si="136"/>
        <v>0</v>
      </c>
      <c r="BQ96" s="71">
        <f t="shared" si="137"/>
        <v>0</v>
      </c>
      <c r="BR96" s="6"/>
      <c r="BX96"/>
      <c r="BZ96" s="14">
        <f t="shared" si="138"/>
        <v>0</v>
      </c>
      <c r="CA96" s="71">
        <f t="shared" si="139"/>
        <v>0</v>
      </c>
      <c r="CB96" s="6"/>
      <c r="CC96" s="22" t="s">
        <v>324</v>
      </c>
      <c r="CD96" s="22"/>
      <c r="CE96" s="19"/>
      <c r="CF96" s="19">
        <v>2</v>
      </c>
      <c r="CG96" s="19">
        <v>4</v>
      </c>
      <c r="CH96" s="86">
        <f>SUM(CE96:CG96)</f>
        <v>6</v>
      </c>
      <c r="CI96" s="86">
        <f>CH96/3</f>
        <v>2</v>
      </c>
      <c r="CJ96" s="14">
        <f t="shared" si="140"/>
        <v>4.3705763090483079E-4</v>
      </c>
      <c r="CK96" s="71">
        <f t="shared" si="141"/>
        <v>-8.0858315258499638E-2</v>
      </c>
      <c r="CR96"/>
      <c r="CT96" s="14">
        <f t="shared" si="142"/>
        <v>0</v>
      </c>
      <c r="CU96" s="71">
        <f t="shared" si="143"/>
        <v>0</v>
      </c>
      <c r="CV96" s="6"/>
      <c r="DB96"/>
      <c r="DD96" s="14">
        <f t="shared" si="144"/>
        <v>0</v>
      </c>
      <c r="DE96" s="71">
        <f t="shared" si="145"/>
        <v>0</v>
      </c>
      <c r="DF96" s="6"/>
      <c r="DN96" s="14">
        <f t="shared" si="146"/>
        <v>0</v>
      </c>
      <c r="DO96" s="71">
        <f t="shared" si="147"/>
        <v>0</v>
      </c>
      <c r="DX96" s="14">
        <f t="shared" si="148"/>
        <v>0</v>
      </c>
      <c r="DY96" s="71">
        <f t="shared" si="149"/>
        <v>0</v>
      </c>
      <c r="EH96" s="14">
        <f t="shared" si="150"/>
        <v>0</v>
      </c>
      <c r="EI96" s="71">
        <f t="shared" si="151"/>
        <v>0</v>
      </c>
      <c r="ER96" s="14">
        <f t="shared" si="152"/>
        <v>0</v>
      </c>
      <c r="ES96" s="71">
        <f t="shared" si="153"/>
        <v>0</v>
      </c>
      <c r="FB96" s="14">
        <f t="shared" si="154"/>
        <v>0</v>
      </c>
      <c r="FC96" s="71">
        <f t="shared" si="155"/>
        <v>0</v>
      </c>
      <c r="FL96" s="14">
        <f t="shared" si="156"/>
        <v>0</v>
      </c>
      <c r="FM96" s="71">
        <f t="shared" si="157"/>
        <v>0</v>
      </c>
      <c r="FV96" s="14">
        <f t="shared" si="158"/>
        <v>0</v>
      </c>
      <c r="FW96" s="71">
        <f t="shared" si="123"/>
        <v>0</v>
      </c>
      <c r="GF96" s="14">
        <f t="shared" si="159"/>
        <v>0</v>
      </c>
      <c r="GG96" s="71">
        <f t="shared" si="160"/>
        <v>0</v>
      </c>
      <c r="GP96" s="14">
        <f t="shared" si="161"/>
        <v>0</v>
      </c>
      <c r="GQ96" s="71">
        <f t="shared" si="162"/>
        <v>0</v>
      </c>
    </row>
    <row r="97" spans="1:199" x14ac:dyDescent="0.25">
      <c r="A97" s="46">
        <v>78</v>
      </c>
      <c r="B97" s="38" t="s">
        <v>91</v>
      </c>
      <c r="C97" s="38" t="s">
        <v>87</v>
      </c>
      <c r="D97" s="35"/>
      <c r="E97" s="54" t="s">
        <v>394</v>
      </c>
      <c r="F97" s="54" t="s">
        <v>396</v>
      </c>
      <c r="G97" s="54" t="s">
        <v>396</v>
      </c>
      <c r="H97" s="58" t="b">
        <f t="shared" si="124"/>
        <v>1</v>
      </c>
      <c r="I97" s="58" t="b">
        <f t="shared" si="125"/>
        <v>1</v>
      </c>
      <c r="J97" s="54"/>
      <c r="K97" s="1"/>
      <c r="L97" s="1"/>
      <c r="M97" s="1"/>
      <c r="N97" s="1"/>
      <c r="O97" s="1"/>
      <c r="P97" s="1"/>
      <c r="Q97" s="1"/>
      <c r="R97" s="14">
        <f t="shared" si="126"/>
        <v>0</v>
      </c>
      <c r="S97" s="71">
        <f t="shared" si="127"/>
        <v>0</v>
      </c>
      <c r="T97" s="71"/>
      <c r="U97" s="22" t="s">
        <v>91</v>
      </c>
      <c r="V97" s="22" t="s">
        <v>87</v>
      </c>
      <c r="W97" s="19">
        <v>2</v>
      </c>
      <c r="X97" s="19">
        <v>1</v>
      </c>
      <c r="Y97" s="19"/>
      <c r="Z97" s="19">
        <f>SUM(W97:Y97)</f>
        <v>3</v>
      </c>
      <c r="AA97" s="19">
        <f>Z97/3</f>
        <v>1</v>
      </c>
      <c r="AB97" s="14">
        <f t="shared" si="128"/>
        <v>1.0134678618080266E-4</v>
      </c>
      <c r="AC97" s="71">
        <f t="shared" si="129"/>
        <v>-4.6293434877556654E-2</v>
      </c>
      <c r="AD97" s="35"/>
      <c r="AE97" s="1"/>
      <c r="AF97" s="1"/>
      <c r="AG97" s="1"/>
      <c r="AH97" s="1"/>
      <c r="AI97" s="1"/>
      <c r="AJ97" s="1"/>
      <c r="AK97" s="1"/>
      <c r="AL97" s="14">
        <f t="shared" si="130"/>
        <v>0</v>
      </c>
      <c r="AM97" s="71">
        <f t="shared" si="131"/>
        <v>0</v>
      </c>
      <c r="AN97" s="5"/>
      <c r="AO97" s="1"/>
      <c r="AP97" s="1"/>
      <c r="AQ97" s="1"/>
      <c r="AT97"/>
      <c r="AU97"/>
      <c r="AV97" s="14">
        <f t="shared" si="132"/>
        <v>0</v>
      </c>
      <c r="AW97" s="71">
        <f t="shared" si="133"/>
        <v>0</v>
      </c>
      <c r="AX97" s="6"/>
      <c r="AY97" s="6"/>
      <c r="BF97" s="14">
        <f t="shared" si="134"/>
        <v>0</v>
      </c>
      <c r="BG97" s="71">
        <f t="shared" si="135"/>
        <v>0</v>
      </c>
      <c r="BN97"/>
      <c r="BP97" s="14">
        <f t="shared" si="136"/>
        <v>0</v>
      </c>
      <c r="BQ97" s="71">
        <f t="shared" si="137"/>
        <v>0</v>
      </c>
      <c r="BR97" s="6"/>
      <c r="BX97"/>
      <c r="BZ97" s="14">
        <f t="shared" si="138"/>
        <v>0</v>
      </c>
      <c r="CA97" s="71">
        <f t="shared" si="139"/>
        <v>0</v>
      </c>
      <c r="CB97" s="6"/>
      <c r="CJ97" s="14">
        <f t="shared" si="140"/>
        <v>0</v>
      </c>
      <c r="CK97" s="71">
        <f t="shared" si="141"/>
        <v>0</v>
      </c>
      <c r="CR97"/>
      <c r="CT97" s="14">
        <f t="shared" si="142"/>
        <v>0</v>
      </c>
      <c r="CU97" s="71">
        <f t="shared" si="143"/>
        <v>0</v>
      </c>
      <c r="CV97" s="6"/>
      <c r="DB97"/>
      <c r="DD97" s="14">
        <f t="shared" si="144"/>
        <v>0</v>
      </c>
      <c r="DE97" s="71">
        <f t="shared" si="145"/>
        <v>0</v>
      </c>
      <c r="DF97" s="6"/>
      <c r="DN97" s="14">
        <f t="shared" si="146"/>
        <v>0</v>
      </c>
      <c r="DO97" s="71">
        <f t="shared" si="147"/>
        <v>0</v>
      </c>
      <c r="DX97" s="14">
        <f t="shared" si="148"/>
        <v>0</v>
      </c>
      <c r="DY97" s="71">
        <f t="shared" si="149"/>
        <v>0</v>
      </c>
      <c r="EH97" s="14">
        <f t="shared" si="150"/>
        <v>0</v>
      </c>
      <c r="EI97" s="71">
        <f t="shared" si="151"/>
        <v>0</v>
      </c>
      <c r="ER97" s="14">
        <f t="shared" si="152"/>
        <v>0</v>
      </c>
      <c r="ES97" s="71">
        <f t="shared" si="153"/>
        <v>0</v>
      </c>
      <c r="FB97" s="14">
        <f t="shared" si="154"/>
        <v>0</v>
      </c>
      <c r="FC97" s="71">
        <f t="shared" si="155"/>
        <v>0</v>
      </c>
      <c r="FL97" s="14">
        <f t="shared" si="156"/>
        <v>0</v>
      </c>
      <c r="FM97" s="71">
        <f t="shared" si="157"/>
        <v>0</v>
      </c>
      <c r="FV97" s="14">
        <f t="shared" si="158"/>
        <v>0</v>
      </c>
      <c r="FW97" s="71">
        <f t="shared" si="123"/>
        <v>0</v>
      </c>
      <c r="GF97" s="14">
        <f t="shared" si="159"/>
        <v>0</v>
      </c>
      <c r="GG97" s="71">
        <f t="shared" si="160"/>
        <v>0</v>
      </c>
      <c r="GP97" s="14">
        <f t="shared" si="161"/>
        <v>0</v>
      </c>
      <c r="GQ97" s="71">
        <f t="shared" si="162"/>
        <v>0</v>
      </c>
    </row>
    <row r="98" spans="1:199" x14ac:dyDescent="0.25">
      <c r="A98" s="46">
        <v>79</v>
      </c>
      <c r="B98" s="38" t="s">
        <v>92</v>
      </c>
      <c r="C98" s="38" t="s">
        <v>93</v>
      </c>
      <c r="D98" s="35">
        <v>46</v>
      </c>
      <c r="E98" s="54" t="s">
        <v>395</v>
      </c>
      <c r="F98" s="54" t="s">
        <v>395</v>
      </c>
      <c r="G98" s="54" t="s">
        <v>395</v>
      </c>
      <c r="H98" s="58" t="b">
        <f t="shared" si="124"/>
        <v>1</v>
      </c>
      <c r="I98" s="58" t="b">
        <f t="shared" si="125"/>
        <v>1</v>
      </c>
      <c r="J98" s="54"/>
      <c r="K98" s="1"/>
      <c r="L98" s="1"/>
      <c r="M98" s="1"/>
      <c r="N98" s="1"/>
      <c r="O98" s="1"/>
      <c r="P98" s="1"/>
      <c r="Q98" s="1"/>
      <c r="R98" s="14">
        <f t="shared" si="126"/>
        <v>0</v>
      </c>
      <c r="S98" s="71">
        <f t="shared" si="127"/>
        <v>0</v>
      </c>
      <c r="T98" s="71"/>
      <c r="U98" s="22" t="s">
        <v>92</v>
      </c>
      <c r="V98" s="22" t="s">
        <v>93</v>
      </c>
      <c r="W98" s="19"/>
      <c r="X98" s="19"/>
      <c r="Y98" s="19">
        <v>2</v>
      </c>
      <c r="Z98" s="19">
        <f>SUM(W98:Y98)</f>
        <v>2</v>
      </c>
      <c r="AA98" s="19">
        <f>Z98/3</f>
        <v>0.66666666666666663</v>
      </c>
      <c r="AB98" s="14">
        <f t="shared" si="128"/>
        <v>4.5043016080356741E-5</v>
      </c>
      <c r="AC98" s="71">
        <f t="shared" si="129"/>
        <v>-3.3583532254667509E-2</v>
      </c>
      <c r="AD98" s="35"/>
      <c r="AE98" s="1"/>
      <c r="AF98" s="1"/>
      <c r="AG98" s="1"/>
      <c r="AH98" s="1"/>
      <c r="AI98" s="1"/>
      <c r="AJ98" s="1"/>
      <c r="AK98" s="1"/>
      <c r="AL98" s="14">
        <f t="shared" si="130"/>
        <v>0</v>
      </c>
      <c r="AM98" s="71">
        <f t="shared" si="131"/>
        <v>0</v>
      </c>
      <c r="AN98" s="5"/>
      <c r="AO98" s="9" t="s">
        <v>92</v>
      </c>
      <c r="AP98" s="9" t="s">
        <v>93</v>
      </c>
      <c r="AQ98" s="10">
        <v>2</v>
      </c>
      <c r="AR98" s="10"/>
      <c r="AS98" s="10"/>
      <c r="AT98" s="19">
        <f>SUM(AQ98:AS98)</f>
        <v>2</v>
      </c>
      <c r="AU98" s="19">
        <f>AT98/3</f>
        <v>0.66666666666666663</v>
      </c>
      <c r="AV98" s="14">
        <f t="shared" si="132"/>
        <v>4.8225308641975306E-5</v>
      </c>
      <c r="AW98" s="71">
        <f t="shared" si="133"/>
        <v>-3.4512592358166672E-2</v>
      </c>
      <c r="AX98" s="35"/>
      <c r="AY98" s="22" t="s">
        <v>92</v>
      </c>
      <c r="AZ98" s="22" t="s">
        <v>93</v>
      </c>
      <c r="BA98" s="19"/>
      <c r="BB98" s="19">
        <v>3</v>
      </c>
      <c r="BC98" s="19">
        <v>5</v>
      </c>
      <c r="BD98" s="19">
        <f>SUM(BA98:BC98)</f>
        <v>8</v>
      </c>
      <c r="BE98" s="19">
        <f>BD98/3</f>
        <v>2.6666666666666665</v>
      </c>
      <c r="BF98" s="14">
        <f t="shared" si="134"/>
        <v>7.2554954709836859E-4</v>
      </c>
      <c r="BG98" s="71">
        <f t="shared" si="135"/>
        <v>-9.7354628878730323E-2</v>
      </c>
      <c r="BI98" s="22" t="s">
        <v>92</v>
      </c>
      <c r="BJ98" s="22" t="s">
        <v>93</v>
      </c>
      <c r="BK98" s="19">
        <v>3</v>
      </c>
      <c r="BL98" s="19">
        <v>2</v>
      </c>
      <c r="BM98" s="19">
        <v>5</v>
      </c>
      <c r="BN98" s="19">
        <f>SUM(BK98:BM98)</f>
        <v>10</v>
      </c>
      <c r="BO98" s="19">
        <f>BN98/3</f>
        <v>3.3333333333333335</v>
      </c>
      <c r="BP98" s="14">
        <f t="shared" si="136"/>
        <v>1.1490950876185005E-3</v>
      </c>
      <c r="BQ98" s="71">
        <f t="shared" si="137"/>
        <v>-0.11472509367273812</v>
      </c>
      <c r="BR98" s="6"/>
      <c r="BX98"/>
      <c r="BZ98" s="14">
        <f t="shared" si="138"/>
        <v>0</v>
      </c>
      <c r="CA98" s="71">
        <f t="shared" si="139"/>
        <v>0</v>
      </c>
      <c r="CB98" s="6"/>
      <c r="CC98" s="22" t="s">
        <v>92</v>
      </c>
      <c r="CD98" s="22" t="s">
        <v>425</v>
      </c>
      <c r="CE98" s="19">
        <v>2</v>
      </c>
      <c r="CF98" s="19"/>
      <c r="CG98" s="19"/>
      <c r="CH98" s="86">
        <f>SUM(CE98:CG98)</f>
        <v>2</v>
      </c>
      <c r="CI98" s="86">
        <f>CH98/3</f>
        <v>0.66666666666666663</v>
      </c>
      <c r="CJ98" s="14">
        <f t="shared" si="140"/>
        <v>4.8561958989425635E-5</v>
      </c>
      <c r="CK98" s="71">
        <f t="shared" si="141"/>
        <v>-3.4608606517070914E-2</v>
      </c>
      <c r="CM98" s="22" t="s">
        <v>92</v>
      </c>
      <c r="CN98" s="22" t="s">
        <v>93</v>
      </c>
      <c r="CO98" s="19"/>
      <c r="CP98" s="19">
        <v>2</v>
      </c>
      <c r="CQ98" s="19">
        <v>3</v>
      </c>
      <c r="CR98" s="86">
        <f>SUM(CO98:CQ98)</f>
        <v>5</v>
      </c>
      <c r="CS98" s="86">
        <f>CR98/3</f>
        <v>1.6666666666666667</v>
      </c>
      <c r="CT98" s="14">
        <f t="shared" si="142"/>
        <v>3.480730674983292E-4</v>
      </c>
      <c r="CU98" s="71">
        <f t="shared" si="143"/>
        <v>-7.4282631867103655E-2</v>
      </c>
      <c r="CV98" s="6"/>
      <c r="CW98" s="22" t="s">
        <v>92</v>
      </c>
      <c r="CX98" s="22" t="s">
        <v>93</v>
      </c>
      <c r="CY98" s="19">
        <v>2</v>
      </c>
      <c r="CZ98" s="19">
        <v>1</v>
      </c>
      <c r="DA98" s="19"/>
      <c r="DB98" s="19">
        <f>SUM(CY98:DA98)</f>
        <v>3</v>
      </c>
      <c r="DC98" s="86">
        <f>DB98/3</f>
        <v>1</v>
      </c>
      <c r="DD98" s="14">
        <f t="shared" si="144"/>
        <v>1.2164792387543255E-4</v>
      </c>
      <c r="DE98" s="71">
        <f t="shared" si="145"/>
        <v>-4.9711651959131117E-2</v>
      </c>
      <c r="DF98" s="6"/>
      <c r="DN98" s="14">
        <f t="shared" si="146"/>
        <v>0</v>
      </c>
      <c r="DO98" s="71">
        <f t="shared" si="147"/>
        <v>0</v>
      </c>
      <c r="DX98" s="14">
        <f t="shared" si="148"/>
        <v>0</v>
      </c>
      <c r="DY98" s="71">
        <f t="shared" si="149"/>
        <v>0</v>
      </c>
      <c r="EH98" s="14">
        <f t="shared" si="150"/>
        <v>0</v>
      </c>
      <c r="EI98" s="71">
        <f t="shared" si="151"/>
        <v>0</v>
      </c>
      <c r="ER98" s="14">
        <f t="shared" si="152"/>
        <v>0</v>
      </c>
      <c r="ES98" s="71">
        <f t="shared" si="153"/>
        <v>0</v>
      </c>
      <c r="FB98" s="14">
        <f t="shared" si="154"/>
        <v>0</v>
      </c>
      <c r="FC98" s="71">
        <f t="shared" si="155"/>
        <v>0</v>
      </c>
      <c r="FL98" s="14">
        <f t="shared" si="156"/>
        <v>0</v>
      </c>
      <c r="FM98" s="71">
        <f t="shared" si="157"/>
        <v>0</v>
      </c>
      <c r="FV98" s="14">
        <f t="shared" si="158"/>
        <v>0</v>
      </c>
      <c r="FW98" s="71">
        <f t="shared" si="123"/>
        <v>0</v>
      </c>
      <c r="FY98" s="89" t="s">
        <v>536</v>
      </c>
      <c r="FZ98" s="89"/>
      <c r="GA98" s="88"/>
      <c r="GB98" s="88">
        <v>4</v>
      </c>
      <c r="GC98" s="88"/>
      <c r="GD98" s="88">
        <f>SUM(GA98:GC98)</f>
        <v>4</v>
      </c>
      <c r="GE98" s="88">
        <f>GD98/3</f>
        <v>1.3333333333333333</v>
      </c>
      <c r="GF98" s="14">
        <f t="shared" si="159"/>
        <v>2.0852611137900926E-4</v>
      </c>
      <c r="GG98" s="71">
        <f t="shared" si="160"/>
        <v>-6.1194558051515496E-2</v>
      </c>
      <c r="GI98" s="22" t="s">
        <v>536</v>
      </c>
      <c r="GJ98" s="22"/>
      <c r="GK98" s="19">
        <v>5</v>
      </c>
      <c r="GL98" s="19">
        <v>3</v>
      </c>
      <c r="GM98" s="19"/>
      <c r="GN98" s="19">
        <f>SUM(GK98:GM98)</f>
        <v>8</v>
      </c>
      <c r="GO98" s="19">
        <f>GN98/3</f>
        <v>2.6666666666666665</v>
      </c>
      <c r="GP98" s="14">
        <f t="shared" si="161"/>
        <v>7.4549499702966844E-4</v>
      </c>
      <c r="GQ98" s="71">
        <f t="shared" si="162"/>
        <v>-9.8313476241289596E-2</v>
      </c>
    </row>
    <row r="99" spans="1:199" x14ac:dyDescent="0.25">
      <c r="A99" s="46">
        <v>80</v>
      </c>
      <c r="B99" s="38" t="s">
        <v>94</v>
      </c>
      <c r="C99" s="38" t="s">
        <v>95</v>
      </c>
      <c r="D99" s="172">
        <v>47</v>
      </c>
      <c r="E99" s="54" t="s">
        <v>395</v>
      </c>
      <c r="F99" s="54" t="s">
        <v>395</v>
      </c>
      <c r="G99" s="54" t="s">
        <v>395</v>
      </c>
      <c r="H99" s="58" t="b">
        <f t="shared" si="124"/>
        <v>1</v>
      </c>
      <c r="I99" s="58" t="b">
        <f t="shared" si="125"/>
        <v>1</v>
      </c>
      <c r="J99" s="195"/>
      <c r="K99" s="22" t="s">
        <v>94</v>
      </c>
      <c r="L99" s="22" t="s">
        <v>95</v>
      </c>
      <c r="M99" s="19">
        <v>2</v>
      </c>
      <c r="N99" s="19"/>
      <c r="O99" s="19"/>
      <c r="P99" s="21">
        <f>SUM(M99:O99)</f>
        <v>2</v>
      </c>
      <c r="Q99" s="21">
        <f>P99/3</f>
        <v>0.66666666666666663</v>
      </c>
      <c r="R99" s="14">
        <f t="shared" si="126"/>
        <v>6.4515088466315045E-5</v>
      </c>
      <c r="S99" s="71">
        <f t="shared" si="127"/>
        <v>-3.8749443501243062E-2</v>
      </c>
      <c r="T99" s="35"/>
      <c r="U99" s="1"/>
      <c r="V99" s="1"/>
      <c r="W99" s="1"/>
      <c r="X99" s="1"/>
      <c r="Y99" s="1"/>
      <c r="Z99" s="1"/>
      <c r="AA99" s="1"/>
      <c r="AB99" s="14">
        <f t="shared" si="128"/>
        <v>0</v>
      </c>
      <c r="AC99" s="71">
        <f t="shared" si="129"/>
        <v>0</v>
      </c>
      <c r="AD99" s="5"/>
      <c r="AE99" s="1"/>
      <c r="AF99" s="1"/>
      <c r="AG99" s="1"/>
      <c r="AH99" s="1"/>
      <c r="AI99" s="1"/>
      <c r="AJ99" s="1"/>
      <c r="AK99" s="1"/>
      <c r="AL99" s="14">
        <f t="shared" si="130"/>
        <v>0</v>
      </c>
      <c r="AM99" s="71">
        <f t="shared" si="131"/>
        <v>0</v>
      </c>
      <c r="AN99" s="5"/>
      <c r="AO99" s="22" t="s">
        <v>94</v>
      </c>
      <c r="AP99" s="22" t="s">
        <v>95</v>
      </c>
      <c r="AQ99" s="19">
        <v>4</v>
      </c>
      <c r="AR99" s="19">
        <v>12</v>
      </c>
      <c r="AS99" s="19">
        <v>11</v>
      </c>
      <c r="AT99" s="19">
        <f>SUM(AQ99:AS99)</f>
        <v>27</v>
      </c>
      <c r="AU99" s="19">
        <f>AT99/3</f>
        <v>9</v>
      </c>
      <c r="AV99" s="14">
        <f t="shared" si="132"/>
        <v>8.7890625E-3</v>
      </c>
      <c r="AW99" s="71">
        <f t="shared" si="133"/>
        <v>-0.22191783882483909</v>
      </c>
      <c r="AX99" s="35"/>
      <c r="AY99" s="22" t="s">
        <v>94</v>
      </c>
      <c r="AZ99" s="22" t="s">
        <v>95</v>
      </c>
      <c r="BA99" s="19"/>
      <c r="BB99" s="19"/>
      <c r="BC99" s="19">
        <v>2</v>
      </c>
      <c r="BD99" s="19">
        <f>SUM(BA99:BC99)</f>
        <v>2</v>
      </c>
      <c r="BE99" s="19">
        <f>BD99/3</f>
        <v>0.66666666666666663</v>
      </c>
      <c r="BF99" s="14">
        <f t="shared" si="134"/>
        <v>4.5346846693648037E-5</v>
      </c>
      <c r="BG99" s="71">
        <f t="shared" si="135"/>
        <v>-3.367397278277949E-2</v>
      </c>
      <c r="BI99" s="22" t="s">
        <v>94</v>
      </c>
      <c r="BJ99" s="22" t="s">
        <v>95</v>
      </c>
      <c r="BK99" s="19">
        <v>4</v>
      </c>
      <c r="BL99" s="19">
        <v>2</v>
      </c>
      <c r="BM99" s="19">
        <v>1</v>
      </c>
      <c r="BN99" s="19">
        <f>SUM(BK99:BM99)</f>
        <v>7</v>
      </c>
      <c r="BO99" s="19">
        <f>BN99/3</f>
        <v>2.3333333333333335</v>
      </c>
      <c r="BP99" s="14">
        <f t="shared" si="136"/>
        <v>5.6305659293306521E-4</v>
      </c>
      <c r="BQ99" s="71">
        <f t="shared" si="137"/>
        <v>-8.8771038816920486E-2</v>
      </c>
      <c r="BR99" s="6"/>
      <c r="BX99"/>
      <c r="BZ99" s="14">
        <f t="shared" si="138"/>
        <v>0</v>
      </c>
      <c r="CA99" s="71">
        <f t="shared" si="139"/>
        <v>0</v>
      </c>
      <c r="CB99" s="6"/>
      <c r="CJ99" s="14">
        <f t="shared" si="140"/>
        <v>0</v>
      </c>
      <c r="CK99" s="71">
        <f t="shared" si="141"/>
        <v>0</v>
      </c>
      <c r="CR99"/>
      <c r="CT99" s="14">
        <f t="shared" si="142"/>
        <v>0</v>
      </c>
      <c r="CU99" s="71">
        <f t="shared" si="143"/>
        <v>0</v>
      </c>
      <c r="CV99" s="6"/>
      <c r="DB99"/>
      <c r="DD99" s="14">
        <f t="shared" si="144"/>
        <v>0</v>
      </c>
      <c r="DE99" s="71">
        <f t="shared" si="145"/>
        <v>0</v>
      </c>
      <c r="DF99" s="6"/>
      <c r="DN99" s="14">
        <f t="shared" si="146"/>
        <v>0</v>
      </c>
      <c r="DO99" s="71">
        <f t="shared" si="147"/>
        <v>0</v>
      </c>
      <c r="DX99" s="14">
        <f t="shared" si="148"/>
        <v>0</v>
      </c>
      <c r="DY99" s="71">
        <f t="shared" si="149"/>
        <v>0</v>
      </c>
      <c r="EA99" s="22" t="s">
        <v>94</v>
      </c>
      <c r="EB99" s="22" t="s">
        <v>95</v>
      </c>
      <c r="EC99" s="19"/>
      <c r="ED99" s="19"/>
      <c r="EE99" s="19"/>
      <c r="EF99" s="86"/>
      <c r="EG99" s="86"/>
      <c r="EH99" s="14">
        <f t="shared" si="150"/>
        <v>0</v>
      </c>
      <c r="EI99" s="71">
        <f t="shared" si="151"/>
        <v>0</v>
      </c>
      <c r="ER99" s="14">
        <f t="shared" si="152"/>
        <v>0</v>
      </c>
      <c r="ES99" s="71">
        <f t="shared" si="153"/>
        <v>0</v>
      </c>
      <c r="FB99" s="14">
        <f t="shared" si="154"/>
        <v>0</v>
      </c>
      <c r="FC99" s="71">
        <f t="shared" si="155"/>
        <v>0</v>
      </c>
      <c r="FL99" s="14">
        <f t="shared" si="156"/>
        <v>0</v>
      </c>
      <c r="FM99" s="71">
        <f t="shared" si="157"/>
        <v>0</v>
      </c>
      <c r="FV99" s="14">
        <f t="shared" si="158"/>
        <v>0</v>
      </c>
      <c r="FW99" s="71">
        <f t="shared" si="123"/>
        <v>0</v>
      </c>
      <c r="GF99" s="14">
        <f t="shared" si="159"/>
        <v>0</v>
      </c>
      <c r="GG99" s="71">
        <f t="shared" si="160"/>
        <v>0</v>
      </c>
      <c r="GP99" s="14">
        <f t="shared" si="161"/>
        <v>0</v>
      </c>
      <c r="GQ99" s="71">
        <f t="shared" si="162"/>
        <v>0</v>
      </c>
    </row>
    <row r="100" spans="1:199" x14ac:dyDescent="0.25">
      <c r="A100" s="46">
        <v>81</v>
      </c>
      <c r="B100" s="38" t="s">
        <v>96</v>
      </c>
      <c r="C100" s="38" t="s">
        <v>97</v>
      </c>
      <c r="D100" s="172"/>
      <c r="E100" s="54" t="s">
        <v>395</v>
      </c>
      <c r="F100" s="54" t="s">
        <v>394</v>
      </c>
      <c r="G100" s="54" t="s">
        <v>394</v>
      </c>
      <c r="H100" s="58" t="b">
        <f t="shared" si="124"/>
        <v>1</v>
      </c>
      <c r="I100" s="58" t="b">
        <f t="shared" si="125"/>
        <v>1</v>
      </c>
      <c r="J100" s="195"/>
      <c r="K100" s="22" t="s">
        <v>96</v>
      </c>
      <c r="L100" s="22" t="s">
        <v>97</v>
      </c>
      <c r="M100" s="19">
        <v>6</v>
      </c>
      <c r="N100" s="19">
        <v>7</v>
      </c>
      <c r="O100" s="19">
        <v>5</v>
      </c>
      <c r="P100" s="21">
        <f>SUM(M100:O100)</f>
        <v>18</v>
      </c>
      <c r="Q100" s="21">
        <f>P100/3</f>
        <v>6</v>
      </c>
      <c r="R100" s="14">
        <f t="shared" si="126"/>
        <v>5.2257221657715193E-3</v>
      </c>
      <c r="S100" s="71">
        <f t="shared" si="127"/>
        <v>-0.18990947989652116</v>
      </c>
      <c r="T100" s="71"/>
      <c r="U100" s="22" t="s">
        <v>96</v>
      </c>
      <c r="V100" s="22" t="s">
        <v>97</v>
      </c>
      <c r="W100" s="19"/>
      <c r="X100" s="19">
        <v>4</v>
      </c>
      <c r="Y100" s="19">
        <v>2</v>
      </c>
      <c r="Z100" s="19">
        <f>SUM(W100:Y100)</f>
        <v>6</v>
      </c>
      <c r="AA100" s="19">
        <f>Z100/3</f>
        <v>2</v>
      </c>
      <c r="AB100" s="14">
        <f t="shared" si="128"/>
        <v>4.0538714472321063E-4</v>
      </c>
      <c r="AC100" s="71">
        <f t="shared" si="129"/>
        <v>-7.8630886253906365E-2</v>
      </c>
      <c r="AD100" s="35"/>
      <c r="AE100" s="22" t="s">
        <v>96</v>
      </c>
      <c r="AF100" s="22" t="s">
        <v>97</v>
      </c>
      <c r="AG100" s="19">
        <v>2</v>
      </c>
      <c r="AH100" s="19">
        <v>8</v>
      </c>
      <c r="AI100" s="19">
        <v>8</v>
      </c>
      <c r="AJ100" s="19">
        <f>SUM(AG100:AI100)</f>
        <v>18</v>
      </c>
      <c r="AK100" s="19">
        <f>AJ100/3</f>
        <v>6</v>
      </c>
      <c r="AL100" s="14">
        <f t="shared" si="130"/>
        <v>3.6484843025088964E-3</v>
      </c>
      <c r="AM100" s="71">
        <f t="shared" si="131"/>
        <v>-0.16953352723143059</v>
      </c>
      <c r="AN100" s="5"/>
      <c r="AO100" s="22" t="s">
        <v>96</v>
      </c>
      <c r="AP100" s="22" t="s">
        <v>97</v>
      </c>
      <c r="AQ100" s="19">
        <v>3</v>
      </c>
      <c r="AR100" s="19">
        <v>2</v>
      </c>
      <c r="AS100" s="19">
        <v>3</v>
      </c>
      <c r="AT100" s="19">
        <f>SUM(AQ100:AS100)</f>
        <v>8</v>
      </c>
      <c r="AU100" s="19">
        <f>AT100/3</f>
        <v>2.6666666666666665</v>
      </c>
      <c r="AV100" s="14">
        <f t="shared" si="132"/>
        <v>7.716049382716049E-4</v>
      </c>
      <c r="AW100" s="71">
        <f t="shared" si="133"/>
        <v>-9.9542192734891941E-2</v>
      </c>
      <c r="AX100" s="35"/>
      <c r="AY100" s="22" t="s">
        <v>96</v>
      </c>
      <c r="AZ100" s="22" t="s">
        <v>97</v>
      </c>
      <c r="BA100" s="19">
        <v>8</v>
      </c>
      <c r="BB100" s="19">
        <v>11</v>
      </c>
      <c r="BC100" s="19">
        <v>6</v>
      </c>
      <c r="BD100" s="19">
        <f>SUM(BA100:BC100)</f>
        <v>25</v>
      </c>
      <c r="BE100" s="19">
        <f>BD100/3</f>
        <v>8.3333333333333339</v>
      </c>
      <c r="BF100" s="14">
        <f t="shared" si="134"/>
        <v>7.0854447958825072E-3</v>
      </c>
      <c r="BG100" s="71">
        <f t="shared" si="135"/>
        <v>-0.208321238546675</v>
      </c>
      <c r="BI100" s="22" t="s">
        <v>96</v>
      </c>
      <c r="BJ100" s="22" t="s">
        <v>97</v>
      </c>
      <c r="BK100" s="19">
        <v>1</v>
      </c>
      <c r="BL100" s="19">
        <v>3</v>
      </c>
      <c r="BM100" s="19">
        <v>3</v>
      </c>
      <c r="BN100" s="19">
        <f>SUM(BK100:BM100)</f>
        <v>7</v>
      </c>
      <c r="BO100" s="19">
        <f>BN100/3</f>
        <v>2.3333333333333335</v>
      </c>
      <c r="BP100" s="14">
        <f t="shared" si="136"/>
        <v>5.6305659293306521E-4</v>
      </c>
      <c r="BQ100" s="71">
        <f t="shared" si="137"/>
        <v>-8.8771038816920486E-2</v>
      </c>
      <c r="BR100" s="6"/>
      <c r="BS100" s="22" t="s">
        <v>96</v>
      </c>
      <c r="BT100" s="22" t="s">
        <v>97</v>
      </c>
      <c r="BU100" s="19"/>
      <c r="BV100" s="19">
        <v>2</v>
      </c>
      <c r="BW100" s="19"/>
      <c r="BX100" s="19">
        <f>SUM(BU100:BW100)</f>
        <v>2</v>
      </c>
      <c r="BY100" s="19">
        <f>BX100/3</f>
        <v>0.66666666666666663</v>
      </c>
      <c r="BZ100" s="14">
        <f t="shared" si="138"/>
        <v>4.5346846693648037E-5</v>
      </c>
      <c r="CA100" s="71">
        <f t="shared" si="139"/>
        <v>-3.367397278277949E-2</v>
      </c>
      <c r="CB100" s="6"/>
      <c r="CC100" s="22" t="s">
        <v>96</v>
      </c>
      <c r="CD100" s="22" t="s">
        <v>97</v>
      </c>
      <c r="CE100" s="19">
        <v>3</v>
      </c>
      <c r="CF100" s="19">
        <v>3</v>
      </c>
      <c r="CG100" s="19">
        <v>4</v>
      </c>
      <c r="CH100" s="86">
        <f>SUM(CE100:CG100)</f>
        <v>10</v>
      </c>
      <c r="CI100" s="86">
        <f>CH100/3</f>
        <v>3.3333333333333335</v>
      </c>
      <c r="CJ100" s="14">
        <f t="shared" si="140"/>
        <v>1.2140489747356406E-3</v>
      </c>
      <c r="CK100" s="71">
        <f t="shared" si="141"/>
        <v>-0.11696505654235455</v>
      </c>
      <c r="CM100" s="22" t="s">
        <v>96</v>
      </c>
      <c r="CN100" s="22" t="s">
        <v>97</v>
      </c>
      <c r="CO100" s="19">
        <v>2</v>
      </c>
      <c r="CP100" s="19">
        <v>4</v>
      </c>
      <c r="CQ100" s="19">
        <v>5</v>
      </c>
      <c r="CR100" s="86">
        <f>SUM(CO100:CQ100)</f>
        <v>11</v>
      </c>
      <c r="CS100" s="86">
        <f>CR100/3</f>
        <v>3.6666666666666665</v>
      </c>
      <c r="CT100" s="14">
        <f t="shared" si="142"/>
        <v>1.6846736466919136E-3</v>
      </c>
      <c r="CU100" s="71">
        <f t="shared" si="143"/>
        <v>-0.13105973427178116</v>
      </c>
      <c r="CV100" s="6"/>
      <c r="CW100" s="22" t="s">
        <v>96</v>
      </c>
      <c r="CX100" s="22" t="s">
        <v>97</v>
      </c>
      <c r="CY100" s="19">
        <v>13</v>
      </c>
      <c r="CZ100" s="19">
        <v>18</v>
      </c>
      <c r="DA100" s="19">
        <v>23</v>
      </c>
      <c r="DB100" s="19">
        <f>SUM(CY100:DA100)</f>
        <v>54</v>
      </c>
      <c r="DC100" s="86">
        <f>DB100/3</f>
        <v>18</v>
      </c>
      <c r="DD100" s="14">
        <f t="shared" si="144"/>
        <v>3.9413927335640135E-2</v>
      </c>
      <c r="DE100" s="71">
        <f t="shared" si="145"/>
        <v>-0.32098593038791556</v>
      </c>
      <c r="DF100" s="6"/>
      <c r="DG100" s="22" t="s">
        <v>96</v>
      </c>
      <c r="DH100" s="22" t="s">
        <v>97</v>
      </c>
      <c r="DI100" s="19">
        <v>6</v>
      </c>
      <c r="DJ100" s="19">
        <v>4</v>
      </c>
      <c r="DK100" s="19">
        <v>5</v>
      </c>
      <c r="DL100" s="86">
        <f>SUM(DI100:DK100)</f>
        <v>15</v>
      </c>
      <c r="DM100" s="86">
        <f>DL100/3</f>
        <v>5</v>
      </c>
      <c r="DN100" s="14">
        <f t="shared" si="146"/>
        <v>3.203987184051264E-3</v>
      </c>
      <c r="DO100" s="71">
        <f t="shared" si="147"/>
        <v>-0.16254790329532143</v>
      </c>
      <c r="DQ100" s="22" t="s">
        <v>96</v>
      </c>
      <c r="DR100" s="22" t="s">
        <v>97</v>
      </c>
      <c r="DS100" s="19">
        <v>11</v>
      </c>
      <c r="DT100" s="19">
        <v>8</v>
      </c>
      <c r="DU100" s="19">
        <v>9</v>
      </c>
      <c r="DV100" s="19">
        <f>SUM(DS100:DU100)</f>
        <v>28</v>
      </c>
      <c r="DW100" s="19">
        <f>DV100/3</f>
        <v>9.3333333333333339</v>
      </c>
      <c r="DX100" s="14">
        <f t="shared" si="148"/>
        <v>8.8879819519550162E-3</v>
      </c>
      <c r="DY100" s="71">
        <f t="shared" si="149"/>
        <v>-0.22263560135208713</v>
      </c>
      <c r="EA100" s="22" t="s">
        <v>96</v>
      </c>
      <c r="EB100" s="22" t="s">
        <v>97</v>
      </c>
      <c r="EC100" s="19">
        <v>1</v>
      </c>
      <c r="ED100" s="19"/>
      <c r="EE100" s="19"/>
      <c r="EF100" s="86">
        <f>SUM(EC100:EE100)</f>
        <v>1</v>
      </c>
      <c r="EG100" s="86">
        <f>EF100/3</f>
        <v>0.33333333333333331</v>
      </c>
      <c r="EH100" s="14">
        <f t="shared" si="150"/>
        <v>1.4567915622632712E-5</v>
      </c>
      <c r="EI100" s="71">
        <f t="shared" si="151"/>
        <v>-2.1253223296798077E-2</v>
      </c>
      <c r="EK100" s="22" t="s">
        <v>96</v>
      </c>
      <c r="EL100" s="22" t="s">
        <v>97</v>
      </c>
      <c r="EM100" s="19">
        <v>7</v>
      </c>
      <c r="EN100" s="19">
        <v>7</v>
      </c>
      <c r="EO100" s="19">
        <v>7</v>
      </c>
      <c r="EP100" s="19">
        <f>SUM(EM100:EO100)</f>
        <v>21</v>
      </c>
      <c r="EQ100" s="86">
        <f>EP100/3</f>
        <v>7</v>
      </c>
      <c r="ER100" s="14">
        <f t="shared" si="152"/>
        <v>4.9000000000000007E-3</v>
      </c>
      <c r="ES100" s="71">
        <f t="shared" si="153"/>
        <v>-0.18614820258529446</v>
      </c>
      <c r="EU100" s="22" t="s">
        <v>96</v>
      </c>
      <c r="EV100" s="22" t="s">
        <v>97</v>
      </c>
      <c r="EW100" s="19">
        <v>3</v>
      </c>
      <c r="EX100" s="19">
        <v>4</v>
      </c>
      <c r="EY100" s="19">
        <v>8</v>
      </c>
      <c r="EZ100" s="19">
        <f>SUM(EW100:EY100)</f>
        <v>15</v>
      </c>
      <c r="FA100" s="19">
        <f>EZ100/3</f>
        <v>5</v>
      </c>
      <c r="FB100" s="14">
        <f t="shared" si="154"/>
        <v>2.7700831024930744E-3</v>
      </c>
      <c r="FC100" s="71">
        <f t="shared" si="155"/>
        <v>-0.15497047258770741</v>
      </c>
      <c r="FE100" s="22" t="s">
        <v>96</v>
      </c>
      <c r="FF100" s="22" t="s">
        <v>97</v>
      </c>
      <c r="FG100" s="19">
        <v>8</v>
      </c>
      <c r="FH100" s="19">
        <v>14</v>
      </c>
      <c r="FI100" s="19">
        <v>7</v>
      </c>
      <c r="FJ100" s="19">
        <f>SUM(FG100:FI100)</f>
        <v>29</v>
      </c>
      <c r="FK100" s="86">
        <f>FJ100/3</f>
        <v>9.6666666666666661</v>
      </c>
      <c r="FL100" s="14">
        <f t="shared" si="156"/>
        <v>1.042699861138663E-2</v>
      </c>
      <c r="FM100" s="71">
        <f t="shared" si="157"/>
        <v>-0.23298828815868744</v>
      </c>
      <c r="FO100" s="22" t="s">
        <v>96</v>
      </c>
      <c r="FP100" s="22" t="s">
        <v>97</v>
      </c>
      <c r="FQ100" s="19">
        <v>7</v>
      </c>
      <c r="FR100" s="19">
        <v>9</v>
      </c>
      <c r="FS100" s="19">
        <v>17</v>
      </c>
      <c r="FT100" s="19">
        <f>SUM(FQ100:FS100)</f>
        <v>33</v>
      </c>
      <c r="FU100" s="19">
        <f>FT100/3</f>
        <v>11</v>
      </c>
      <c r="FV100" s="14">
        <f t="shared" si="158"/>
        <v>1.3501785360047609E-2</v>
      </c>
      <c r="FW100" s="71">
        <f t="shared" si="123"/>
        <v>-0.25011056454551395</v>
      </c>
      <c r="FY100" s="89" t="s">
        <v>96</v>
      </c>
      <c r="FZ100" s="89" t="s">
        <v>97</v>
      </c>
      <c r="GA100" s="88">
        <v>7</v>
      </c>
      <c r="GB100" s="88">
        <v>11</v>
      </c>
      <c r="GC100" s="88">
        <v>11</v>
      </c>
      <c r="GD100" s="88">
        <f>SUM(GA100:GC100)</f>
        <v>29</v>
      </c>
      <c r="GE100" s="88">
        <f>GD100/3</f>
        <v>9.6666666666666661</v>
      </c>
      <c r="GF100" s="14">
        <f t="shared" si="159"/>
        <v>1.0960653729359175E-2</v>
      </c>
      <c r="GG100" s="71">
        <f t="shared" si="160"/>
        <v>-0.23626328017987389</v>
      </c>
      <c r="GI100" s="22" t="s">
        <v>96</v>
      </c>
      <c r="GJ100" s="22" t="s">
        <v>97</v>
      </c>
      <c r="GK100" s="19"/>
      <c r="GL100" s="19">
        <v>5</v>
      </c>
      <c r="GM100" s="19">
        <v>5</v>
      </c>
      <c r="GN100" s="19">
        <f>SUM(GK100:GM100)</f>
        <v>10</v>
      </c>
      <c r="GO100" s="19">
        <f>GN100/3</f>
        <v>3.3333333333333335</v>
      </c>
      <c r="GP100" s="14">
        <f t="shared" si="161"/>
        <v>1.1648359328588569E-3</v>
      </c>
      <c r="GQ100" s="71">
        <f t="shared" si="162"/>
        <v>-0.1152760244376458</v>
      </c>
    </row>
    <row r="101" spans="1:199" x14ac:dyDescent="0.25">
      <c r="A101" s="46">
        <v>82</v>
      </c>
      <c r="B101" s="38" t="s">
        <v>98</v>
      </c>
      <c r="C101" s="38" t="s">
        <v>99</v>
      </c>
      <c r="D101" s="172"/>
      <c r="E101" s="54" t="s">
        <v>395</v>
      </c>
      <c r="F101" s="54" t="s">
        <v>397</v>
      </c>
      <c r="G101" s="54" t="s">
        <v>394</v>
      </c>
      <c r="H101" s="58" t="b">
        <f t="shared" si="124"/>
        <v>1</v>
      </c>
      <c r="I101" s="58" t="b">
        <f t="shared" si="125"/>
        <v>1</v>
      </c>
      <c r="J101" s="195"/>
      <c r="K101" s="22" t="s">
        <v>98</v>
      </c>
      <c r="L101" s="22" t="s">
        <v>99</v>
      </c>
      <c r="M101" s="19">
        <v>2</v>
      </c>
      <c r="N101" s="19">
        <v>3</v>
      </c>
      <c r="O101" s="19">
        <v>4</v>
      </c>
      <c r="P101" s="21">
        <f>SUM(M101:O101)</f>
        <v>9</v>
      </c>
      <c r="Q101" s="21">
        <f>P101/3</f>
        <v>3</v>
      </c>
      <c r="R101" s="14">
        <f t="shared" si="126"/>
        <v>1.3064305414428798E-3</v>
      </c>
      <c r="S101" s="71">
        <f t="shared" si="127"/>
        <v>-0.12000825249862006</v>
      </c>
      <c r="T101" s="71"/>
      <c r="U101" s="22" t="s">
        <v>98</v>
      </c>
      <c r="V101" s="22" t="s">
        <v>99</v>
      </c>
      <c r="W101" s="19">
        <v>5</v>
      </c>
      <c r="X101" s="19">
        <v>2</v>
      </c>
      <c r="Y101" s="19">
        <v>7</v>
      </c>
      <c r="Z101" s="19">
        <f>SUM(W101:Y101)</f>
        <v>14</v>
      </c>
      <c r="AA101" s="19">
        <f>Z101/3</f>
        <v>4.666666666666667</v>
      </c>
      <c r="AB101" s="14">
        <f t="shared" si="128"/>
        <v>2.2071077879374803E-3</v>
      </c>
      <c r="AC101" s="71">
        <f t="shared" si="129"/>
        <v>-0.14366612817604713</v>
      </c>
      <c r="AD101" s="35"/>
      <c r="AE101" s="22" t="s">
        <v>98</v>
      </c>
      <c r="AF101" s="22" t="s">
        <v>99</v>
      </c>
      <c r="AG101" s="19">
        <v>3</v>
      </c>
      <c r="AH101" s="19"/>
      <c r="AI101" s="19">
        <v>3</v>
      </c>
      <c r="AJ101" s="19">
        <f>SUM(AG101:AI101)</f>
        <v>6</v>
      </c>
      <c r="AK101" s="19">
        <f>AJ101/3</f>
        <v>2</v>
      </c>
      <c r="AL101" s="14">
        <f t="shared" si="130"/>
        <v>4.0538714472321063E-4</v>
      </c>
      <c r="AM101" s="71">
        <f t="shared" si="131"/>
        <v>-7.8630886253906365E-2</v>
      </c>
      <c r="AN101" s="5"/>
      <c r="AO101" s="22" t="s">
        <v>98</v>
      </c>
      <c r="AP101" s="22" t="s">
        <v>99</v>
      </c>
      <c r="AQ101" s="19">
        <v>6</v>
      </c>
      <c r="AR101" s="19">
        <v>4</v>
      </c>
      <c r="AS101" s="19"/>
      <c r="AT101" s="19">
        <f>SUM(AQ101:AS101)</f>
        <v>10</v>
      </c>
      <c r="AU101" s="19">
        <f>AT101/3</f>
        <v>3.3333333333333335</v>
      </c>
      <c r="AV101" s="14">
        <f t="shared" si="132"/>
        <v>1.2056327160493829E-3</v>
      </c>
      <c r="AW101" s="71">
        <f t="shared" si="133"/>
        <v>-0.11667970094242709</v>
      </c>
      <c r="AX101" s="35"/>
      <c r="AY101" s="22" t="s">
        <v>98</v>
      </c>
      <c r="AZ101" s="22" t="s">
        <v>99</v>
      </c>
      <c r="BA101" s="19">
        <v>3</v>
      </c>
      <c r="BB101" s="19">
        <v>2</v>
      </c>
      <c r="BC101" s="19">
        <v>3</v>
      </c>
      <c r="BD101" s="19">
        <f>SUM(BA101:BC101)</f>
        <v>8</v>
      </c>
      <c r="BE101" s="19">
        <f>BD101/3</f>
        <v>2.6666666666666665</v>
      </c>
      <c r="BF101" s="14">
        <f t="shared" si="134"/>
        <v>7.2554954709836859E-4</v>
      </c>
      <c r="BG101" s="71">
        <f t="shared" si="135"/>
        <v>-9.7354628878730323E-2</v>
      </c>
      <c r="BI101" s="22" t="s">
        <v>98</v>
      </c>
      <c r="BJ101" s="22" t="s">
        <v>99</v>
      </c>
      <c r="BK101" s="19">
        <v>3</v>
      </c>
      <c r="BL101" s="19">
        <v>10</v>
      </c>
      <c r="BM101" s="19">
        <v>4</v>
      </c>
      <c r="BN101" s="19">
        <f>SUM(BK101:BM101)</f>
        <v>17</v>
      </c>
      <c r="BO101" s="19">
        <f>BN101/3</f>
        <v>5.666666666666667</v>
      </c>
      <c r="BP101" s="14">
        <f t="shared" si="136"/>
        <v>3.3208848032174661E-3</v>
      </c>
      <c r="BQ101" s="71">
        <f t="shared" si="137"/>
        <v>-0.16445408206380088</v>
      </c>
      <c r="BR101" s="6"/>
      <c r="BX101"/>
      <c r="BZ101" s="14">
        <f t="shared" si="138"/>
        <v>0</v>
      </c>
      <c r="CA101" s="71">
        <f t="shared" si="139"/>
        <v>0</v>
      </c>
      <c r="CB101" s="6"/>
      <c r="CC101" s="22" t="s">
        <v>98</v>
      </c>
      <c r="CD101" s="22" t="s">
        <v>99</v>
      </c>
      <c r="CE101" s="19"/>
      <c r="CF101" s="19"/>
      <c r="CG101" s="19">
        <v>1</v>
      </c>
      <c r="CH101" s="86">
        <f>SUM(CE101:CG101)</f>
        <v>1</v>
      </c>
      <c r="CI101" s="86">
        <f>CH101/3</f>
        <v>0.33333333333333331</v>
      </c>
      <c r="CJ101" s="14">
        <f t="shared" si="140"/>
        <v>1.2140489747356409E-5</v>
      </c>
      <c r="CK101" s="71">
        <f t="shared" si="141"/>
        <v>-1.9719450229127602E-2</v>
      </c>
      <c r="CM101" s="22" t="s">
        <v>98</v>
      </c>
      <c r="CN101" s="22" t="s">
        <v>99</v>
      </c>
      <c r="CO101" s="19"/>
      <c r="CP101" s="19">
        <v>2</v>
      </c>
      <c r="CQ101" s="19">
        <v>3</v>
      </c>
      <c r="CR101" s="86">
        <f>SUM(CO101:CQ101)</f>
        <v>5</v>
      </c>
      <c r="CS101" s="86">
        <f>CR101/3</f>
        <v>1.6666666666666667</v>
      </c>
      <c r="CT101" s="14">
        <f t="shared" si="142"/>
        <v>3.480730674983292E-4</v>
      </c>
      <c r="CU101" s="71">
        <f t="shared" si="143"/>
        <v>-7.4282631867103655E-2</v>
      </c>
      <c r="CV101" s="6"/>
      <c r="CW101" s="22" t="s">
        <v>98</v>
      </c>
      <c r="CX101" s="22" t="s">
        <v>99</v>
      </c>
      <c r="CY101" s="19">
        <v>4</v>
      </c>
      <c r="CZ101" s="19">
        <v>9</v>
      </c>
      <c r="DA101" s="19">
        <v>3</v>
      </c>
      <c r="DB101" s="19">
        <f>SUM(CY101:DA101)</f>
        <v>16</v>
      </c>
      <c r="DC101" s="86">
        <f>DB101/3</f>
        <v>5.333333333333333</v>
      </c>
      <c r="DD101" s="14">
        <f t="shared" si="144"/>
        <v>3.4602076124567475E-3</v>
      </c>
      <c r="DE101" s="71">
        <f t="shared" si="145"/>
        <v>-0.16665960847389508</v>
      </c>
      <c r="DF101" s="6"/>
      <c r="DG101" s="22" t="s">
        <v>98</v>
      </c>
      <c r="DH101" s="22" t="s">
        <v>99</v>
      </c>
      <c r="DI101" s="19">
        <v>7</v>
      </c>
      <c r="DJ101" s="19">
        <v>2</v>
      </c>
      <c r="DK101" s="19">
        <v>2</v>
      </c>
      <c r="DL101" s="86">
        <f>SUM(DI101:DK101)</f>
        <v>11</v>
      </c>
      <c r="DM101" s="86">
        <f>DL101/3</f>
        <v>3.6666666666666665</v>
      </c>
      <c r="DN101" s="14">
        <f t="shared" si="146"/>
        <v>1.7230331078675683E-3</v>
      </c>
      <c r="DO101" s="71">
        <f t="shared" si="147"/>
        <v>-0.13207615126440139</v>
      </c>
      <c r="DX101" s="14">
        <f t="shared" si="148"/>
        <v>0</v>
      </c>
      <c r="DY101" s="71">
        <f t="shared" si="149"/>
        <v>0</v>
      </c>
      <c r="EA101" s="22" t="s">
        <v>98</v>
      </c>
      <c r="EB101" s="22" t="s">
        <v>99</v>
      </c>
      <c r="EC101" s="19">
        <v>2</v>
      </c>
      <c r="ED101" s="19"/>
      <c r="EE101" s="19">
        <v>2</v>
      </c>
      <c r="EF101" s="86">
        <f>SUM(EC101:EE101)</f>
        <v>4</v>
      </c>
      <c r="EG101" s="86">
        <f>EF101/3</f>
        <v>1.3333333333333333</v>
      </c>
      <c r="EH101" s="14">
        <f t="shared" si="150"/>
        <v>2.330866499621234E-4</v>
      </c>
      <c r="EI101" s="71">
        <f t="shared" si="151"/>
        <v>-6.3848093780781781E-2</v>
      </c>
      <c r="EK101" s="22" t="s">
        <v>98</v>
      </c>
      <c r="EL101" s="22" t="s">
        <v>99</v>
      </c>
      <c r="EM101" s="19">
        <v>3</v>
      </c>
      <c r="EN101" s="19">
        <v>4</v>
      </c>
      <c r="EO101" s="19">
        <v>2</v>
      </c>
      <c r="EP101" s="19">
        <f>SUM(EM101:EO101)</f>
        <v>9</v>
      </c>
      <c r="EQ101" s="86">
        <f>EP101/3</f>
        <v>3</v>
      </c>
      <c r="ER101" s="14">
        <f t="shared" si="152"/>
        <v>8.9999999999999998E-4</v>
      </c>
      <c r="ES101" s="71">
        <f t="shared" si="153"/>
        <v>-0.10519673691959945</v>
      </c>
      <c r="EU101" s="22" t="s">
        <v>98</v>
      </c>
      <c r="EV101" s="22" t="s">
        <v>99</v>
      </c>
      <c r="EW101" s="19">
        <v>2</v>
      </c>
      <c r="EX101" s="19">
        <v>1</v>
      </c>
      <c r="EY101" s="19"/>
      <c r="EZ101" s="19">
        <f>SUM(EW101:EY101)</f>
        <v>3</v>
      </c>
      <c r="FA101" s="19">
        <f>EZ101/3</f>
        <v>1</v>
      </c>
      <c r="FB101" s="14">
        <f t="shared" si="154"/>
        <v>1.1080332409972299E-4</v>
      </c>
      <c r="FC101" s="71">
        <f t="shared" si="155"/>
        <v>-4.7935546227374115E-2</v>
      </c>
      <c r="FE101" s="22" t="s">
        <v>98</v>
      </c>
      <c r="FF101" s="22" t="s">
        <v>99</v>
      </c>
      <c r="FG101" s="19">
        <v>2</v>
      </c>
      <c r="FH101" s="19">
        <v>2</v>
      </c>
      <c r="FI101" s="19"/>
      <c r="FJ101" s="19">
        <f>SUM(FG101:FI101)</f>
        <v>4</v>
      </c>
      <c r="FK101" s="86">
        <f>FJ101/3</f>
        <v>1.3333333333333333</v>
      </c>
      <c r="FL101" s="14">
        <f t="shared" si="156"/>
        <v>1.9837333862328903E-4</v>
      </c>
      <c r="FM101" s="71">
        <f t="shared" si="157"/>
        <v>-6.0037744747060785E-2</v>
      </c>
      <c r="FO101" s="22" t="s">
        <v>98</v>
      </c>
      <c r="FP101" s="22" t="s">
        <v>99</v>
      </c>
      <c r="FQ101" s="19">
        <v>2</v>
      </c>
      <c r="FR101" s="19"/>
      <c r="FS101" s="19"/>
      <c r="FT101" s="19">
        <f>SUM(FQ101:FS101)</f>
        <v>2</v>
      </c>
      <c r="FU101" s="19">
        <f>FT101/3</f>
        <v>0.66666666666666663</v>
      </c>
      <c r="FV101" s="14">
        <f t="shared" si="158"/>
        <v>4.9593334655822257E-5</v>
      </c>
      <c r="FW101" s="71">
        <f t="shared" si="123"/>
        <v>-3.4900190546487755E-2</v>
      </c>
      <c r="FY101" s="89" t="s">
        <v>98</v>
      </c>
      <c r="FZ101" s="89" t="s">
        <v>99</v>
      </c>
      <c r="GA101" s="88">
        <v>6</v>
      </c>
      <c r="GB101" s="88">
        <v>7</v>
      </c>
      <c r="GC101" s="88">
        <v>4</v>
      </c>
      <c r="GD101" s="88">
        <f>SUM(GA101:GC101)</f>
        <v>17</v>
      </c>
      <c r="GE101" s="88">
        <f>GD101/3</f>
        <v>5.666666666666667</v>
      </c>
      <c r="GF101" s="14">
        <f t="shared" si="159"/>
        <v>3.7665028867833543E-3</v>
      </c>
      <c r="GG101" s="71">
        <f t="shared" si="160"/>
        <v>-0.17127678973367899</v>
      </c>
      <c r="GI101" s="22" t="s">
        <v>98</v>
      </c>
      <c r="GJ101" s="22" t="s">
        <v>99</v>
      </c>
      <c r="GK101" s="19"/>
      <c r="GL101" s="19">
        <v>4</v>
      </c>
      <c r="GM101" s="19">
        <v>9</v>
      </c>
      <c r="GN101" s="19">
        <f>SUM(GK101:GM101)</f>
        <v>13</v>
      </c>
      <c r="GO101" s="19">
        <f>GN101/3</f>
        <v>4.333333333333333</v>
      </c>
      <c r="GP101" s="14">
        <f t="shared" si="161"/>
        <v>1.9685727265314683E-3</v>
      </c>
      <c r="GQ101" s="71">
        <f t="shared" si="162"/>
        <v>-0.13821809648539896</v>
      </c>
    </row>
    <row r="102" spans="1:199" x14ac:dyDescent="0.25">
      <c r="A102" s="46">
        <v>83</v>
      </c>
      <c r="B102" s="28" t="s">
        <v>325</v>
      </c>
      <c r="C102" s="28" t="s">
        <v>326</v>
      </c>
      <c r="D102" s="75">
        <v>48</v>
      </c>
      <c r="E102" s="73" t="s">
        <v>394</v>
      </c>
      <c r="F102" s="73" t="s">
        <v>394</v>
      </c>
      <c r="G102" s="73" t="s">
        <v>394</v>
      </c>
      <c r="H102" s="58" t="b">
        <f t="shared" si="124"/>
        <v>1</v>
      </c>
      <c r="I102" s="58" t="b">
        <f t="shared" si="125"/>
        <v>1</v>
      </c>
      <c r="J102" s="58"/>
      <c r="K102" s="1"/>
      <c r="L102" s="1"/>
      <c r="M102" s="1"/>
      <c r="N102" s="1"/>
      <c r="O102" s="1"/>
      <c r="P102" s="1"/>
      <c r="Q102" s="1"/>
      <c r="R102" s="14">
        <f t="shared" si="126"/>
        <v>0</v>
      </c>
      <c r="S102" s="71">
        <f t="shared" si="127"/>
        <v>0</v>
      </c>
      <c r="T102" s="35"/>
      <c r="U102" s="1"/>
      <c r="V102" s="1"/>
      <c r="W102" s="1"/>
      <c r="X102" s="1"/>
      <c r="Y102" s="1"/>
      <c r="Z102" s="1"/>
      <c r="AA102" s="1"/>
      <c r="AB102" s="14">
        <f t="shared" si="128"/>
        <v>0</v>
      </c>
      <c r="AC102" s="71">
        <f t="shared" si="129"/>
        <v>0</v>
      </c>
      <c r="AD102" s="5"/>
      <c r="AJ102"/>
      <c r="AL102" s="14">
        <f t="shared" si="130"/>
        <v>0</v>
      </c>
      <c r="AM102" s="71">
        <f t="shared" si="131"/>
        <v>0</v>
      </c>
      <c r="AN102" s="5"/>
      <c r="AO102" s="1"/>
      <c r="AP102" s="1"/>
      <c r="AQ102" s="1"/>
      <c r="AT102"/>
      <c r="AU102"/>
      <c r="AV102" s="14">
        <f t="shared" si="132"/>
        <v>0</v>
      </c>
      <c r="AW102" s="71">
        <f t="shared" si="133"/>
        <v>0</v>
      </c>
      <c r="AX102" s="6"/>
      <c r="AY102" s="6"/>
      <c r="BF102" s="14">
        <f t="shared" si="134"/>
        <v>0</v>
      </c>
      <c r="BG102" s="71">
        <f t="shared" si="135"/>
        <v>0</v>
      </c>
      <c r="BN102"/>
      <c r="BP102" s="14">
        <f t="shared" si="136"/>
        <v>0</v>
      </c>
      <c r="BQ102" s="71">
        <f t="shared" si="137"/>
        <v>0</v>
      </c>
      <c r="BR102" s="6"/>
      <c r="BX102"/>
      <c r="BZ102" s="14">
        <f t="shared" si="138"/>
        <v>0</v>
      </c>
      <c r="CA102" s="71">
        <f t="shared" si="139"/>
        <v>0</v>
      </c>
      <c r="CB102" s="6"/>
      <c r="CJ102" s="14">
        <f t="shared" si="140"/>
        <v>0</v>
      </c>
      <c r="CK102" s="71">
        <f t="shared" si="141"/>
        <v>0</v>
      </c>
      <c r="CR102"/>
      <c r="CT102" s="14">
        <f t="shared" si="142"/>
        <v>0</v>
      </c>
      <c r="CU102" s="71">
        <f t="shared" si="143"/>
        <v>0</v>
      </c>
      <c r="CV102" s="6"/>
      <c r="DB102"/>
      <c r="DD102" s="14">
        <f t="shared" si="144"/>
        <v>0</v>
      </c>
      <c r="DE102" s="71">
        <f t="shared" si="145"/>
        <v>0</v>
      </c>
      <c r="DF102" s="6"/>
      <c r="DN102" s="14">
        <f t="shared" si="146"/>
        <v>0</v>
      </c>
      <c r="DO102" s="71">
        <f t="shared" si="147"/>
        <v>0</v>
      </c>
      <c r="DX102" s="14">
        <f t="shared" si="148"/>
        <v>0</v>
      </c>
      <c r="DY102" s="71">
        <f t="shared" si="149"/>
        <v>0</v>
      </c>
      <c r="EH102" s="14">
        <f t="shared" si="150"/>
        <v>0</v>
      </c>
      <c r="EI102" s="71">
        <f t="shared" si="151"/>
        <v>0</v>
      </c>
      <c r="ER102" s="14">
        <f t="shared" si="152"/>
        <v>0</v>
      </c>
      <c r="ES102" s="71">
        <f t="shared" si="153"/>
        <v>0</v>
      </c>
      <c r="EU102" s="22" t="s">
        <v>98</v>
      </c>
      <c r="EV102" s="22" t="s">
        <v>99</v>
      </c>
      <c r="EW102" s="19">
        <v>2</v>
      </c>
      <c r="EX102" s="19">
        <v>1</v>
      </c>
      <c r="EY102" s="19"/>
      <c r="EZ102" s="19">
        <f>SUM(EW102:EY102)</f>
        <v>3</v>
      </c>
      <c r="FA102" s="19">
        <f>EZ102/3</f>
        <v>1</v>
      </c>
      <c r="FB102" s="14">
        <f t="shared" si="154"/>
        <v>1.1080332409972299E-4</v>
      </c>
      <c r="FC102" s="71">
        <f t="shared" si="155"/>
        <v>-4.7935546227374115E-2</v>
      </c>
      <c r="FL102" s="14">
        <f t="shared" si="156"/>
        <v>0</v>
      </c>
      <c r="FM102" s="71">
        <f t="shared" si="157"/>
        <v>0</v>
      </c>
      <c r="FV102" s="14">
        <f t="shared" si="158"/>
        <v>0</v>
      </c>
      <c r="FW102" s="71">
        <f t="shared" ref="FW102:FW133" si="163">IF(FT102&gt;0,(FT102/(300-SUM(FT$189:FT$193)))*LN(FT102/(300-SUM(FT$189:FT$193))),0)</f>
        <v>0</v>
      </c>
      <c r="GF102" s="14">
        <f t="shared" si="159"/>
        <v>0</v>
      </c>
      <c r="GG102" s="71">
        <f t="shared" si="160"/>
        <v>0</v>
      </c>
      <c r="GP102" s="14">
        <f t="shared" si="161"/>
        <v>0</v>
      </c>
      <c r="GQ102" s="71">
        <f t="shared" si="162"/>
        <v>0</v>
      </c>
    </row>
    <row r="103" spans="1:199" x14ac:dyDescent="0.25">
      <c r="A103" s="46">
        <v>84</v>
      </c>
      <c r="B103" s="22" t="s">
        <v>327</v>
      </c>
      <c r="C103" s="22" t="s">
        <v>102</v>
      </c>
      <c r="D103" s="35">
        <v>49</v>
      </c>
      <c r="E103" s="34" t="s">
        <v>396</v>
      </c>
      <c r="F103" s="34" t="s">
        <v>394</v>
      </c>
      <c r="G103" s="34" t="s">
        <v>394</v>
      </c>
      <c r="H103" s="58" t="b">
        <f t="shared" si="124"/>
        <v>1</v>
      </c>
      <c r="I103" s="58" t="b">
        <f t="shared" si="125"/>
        <v>1</v>
      </c>
      <c r="J103" s="54"/>
      <c r="K103" s="1"/>
      <c r="L103" s="1"/>
      <c r="M103" s="1"/>
      <c r="N103" s="1"/>
      <c r="O103" s="1"/>
      <c r="P103" s="1"/>
      <c r="Q103" s="1"/>
      <c r="R103" s="14">
        <f t="shared" si="126"/>
        <v>0</v>
      </c>
      <c r="S103" s="71">
        <f t="shared" si="127"/>
        <v>0</v>
      </c>
      <c r="T103" s="35"/>
      <c r="U103" s="1"/>
      <c r="V103" s="1"/>
      <c r="W103" s="1"/>
      <c r="X103" s="1"/>
      <c r="Y103" s="1"/>
      <c r="Z103" s="1"/>
      <c r="AA103" s="1"/>
      <c r="AB103" s="14">
        <f t="shared" si="128"/>
        <v>0</v>
      </c>
      <c r="AC103" s="71">
        <f t="shared" si="129"/>
        <v>0</v>
      </c>
      <c r="AD103" s="5"/>
      <c r="AJ103"/>
      <c r="AL103" s="14">
        <f t="shared" si="130"/>
        <v>0</v>
      </c>
      <c r="AM103" s="71">
        <f t="shared" si="131"/>
        <v>0</v>
      </c>
      <c r="AN103" s="5"/>
      <c r="AO103" s="1"/>
      <c r="AP103" s="1"/>
      <c r="AQ103" s="1"/>
      <c r="AT103"/>
      <c r="AU103"/>
      <c r="AV103" s="14">
        <f t="shared" si="132"/>
        <v>0</v>
      </c>
      <c r="AW103" s="71">
        <f t="shared" si="133"/>
        <v>0</v>
      </c>
      <c r="AX103" s="6"/>
      <c r="AY103" s="6"/>
      <c r="BF103" s="14">
        <f t="shared" si="134"/>
        <v>0</v>
      </c>
      <c r="BG103" s="71">
        <f t="shared" si="135"/>
        <v>0</v>
      </c>
      <c r="BN103"/>
      <c r="BP103" s="14">
        <f t="shared" si="136"/>
        <v>0</v>
      </c>
      <c r="BQ103" s="71">
        <f t="shared" si="137"/>
        <v>0</v>
      </c>
      <c r="BR103" s="6"/>
      <c r="BS103" s="22" t="s">
        <v>327</v>
      </c>
      <c r="BT103" s="22" t="s">
        <v>102</v>
      </c>
      <c r="BU103" s="19">
        <v>2</v>
      </c>
      <c r="BV103" s="19">
        <v>4</v>
      </c>
      <c r="BW103" s="19">
        <v>5</v>
      </c>
      <c r="BX103" s="19">
        <f>SUM(BU103:BW103)</f>
        <v>11</v>
      </c>
      <c r="BY103" s="19">
        <f>BX103/3</f>
        <v>3.6666666666666665</v>
      </c>
      <c r="BZ103" s="14">
        <f t="shared" si="138"/>
        <v>1.3717421124828531E-3</v>
      </c>
      <c r="CA103" s="71">
        <f t="shared" si="139"/>
        <v>-0.1220680320742344</v>
      </c>
      <c r="CB103" s="6"/>
      <c r="CJ103" s="14">
        <f t="shared" si="140"/>
        <v>0</v>
      </c>
      <c r="CK103" s="71">
        <f t="shared" si="141"/>
        <v>0</v>
      </c>
      <c r="CR103"/>
      <c r="CT103" s="14">
        <f t="shared" si="142"/>
        <v>0</v>
      </c>
      <c r="CU103" s="71">
        <f t="shared" si="143"/>
        <v>0</v>
      </c>
      <c r="CV103" s="6"/>
      <c r="DB103"/>
      <c r="DD103" s="14">
        <f t="shared" si="144"/>
        <v>0</v>
      </c>
      <c r="DE103" s="71">
        <f t="shared" si="145"/>
        <v>0</v>
      </c>
      <c r="DF103" s="6"/>
      <c r="DN103" s="14">
        <f t="shared" si="146"/>
        <v>0</v>
      </c>
      <c r="DO103" s="71">
        <f t="shared" si="147"/>
        <v>0</v>
      </c>
      <c r="DX103" s="14">
        <f t="shared" si="148"/>
        <v>0</v>
      </c>
      <c r="DY103" s="71">
        <f t="shared" si="149"/>
        <v>0</v>
      </c>
      <c r="EH103" s="14">
        <f t="shared" si="150"/>
        <v>0</v>
      </c>
      <c r="EI103" s="71">
        <f t="shared" si="151"/>
        <v>0</v>
      </c>
      <c r="ER103" s="14">
        <f t="shared" si="152"/>
        <v>0</v>
      </c>
      <c r="ES103" s="71">
        <f t="shared" si="153"/>
        <v>0</v>
      </c>
      <c r="FB103" s="14">
        <f t="shared" si="154"/>
        <v>0</v>
      </c>
      <c r="FC103" s="71">
        <f t="shared" si="155"/>
        <v>0</v>
      </c>
      <c r="FL103" s="14">
        <f t="shared" si="156"/>
        <v>0</v>
      </c>
      <c r="FM103" s="71">
        <f t="shared" si="157"/>
        <v>0</v>
      </c>
      <c r="FV103" s="14">
        <f t="shared" si="158"/>
        <v>0</v>
      </c>
      <c r="FW103" s="71">
        <f t="shared" si="163"/>
        <v>0</v>
      </c>
      <c r="GF103" s="14">
        <f t="shared" si="159"/>
        <v>0</v>
      </c>
      <c r="GG103" s="71">
        <f t="shared" si="160"/>
        <v>0</v>
      </c>
      <c r="GP103" s="14">
        <f t="shared" si="161"/>
        <v>0</v>
      </c>
      <c r="GQ103" s="71">
        <f t="shared" si="162"/>
        <v>0</v>
      </c>
    </row>
    <row r="104" spans="1:199" x14ac:dyDescent="0.25">
      <c r="A104" s="46">
        <v>85</v>
      </c>
      <c r="B104" s="38" t="s">
        <v>101</v>
      </c>
      <c r="C104" s="38" t="s">
        <v>102</v>
      </c>
      <c r="D104" s="35"/>
      <c r="E104" s="54" t="s">
        <v>396</v>
      </c>
      <c r="F104" s="54" t="s">
        <v>394</v>
      </c>
      <c r="G104" s="54" t="s">
        <v>394</v>
      </c>
      <c r="H104" s="58" t="b">
        <f t="shared" si="124"/>
        <v>1</v>
      </c>
      <c r="I104" s="58" t="b">
        <f t="shared" si="125"/>
        <v>1</v>
      </c>
      <c r="J104" s="54"/>
      <c r="K104" s="1"/>
      <c r="L104" s="1"/>
      <c r="M104" s="1"/>
      <c r="N104" s="1"/>
      <c r="O104" s="1"/>
      <c r="P104" s="1"/>
      <c r="Q104" s="1"/>
      <c r="R104" s="14">
        <f t="shared" si="126"/>
        <v>0</v>
      </c>
      <c r="S104" s="71">
        <f t="shared" si="127"/>
        <v>0</v>
      </c>
      <c r="T104" s="71"/>
      <c r="U104" s="22" t="s">
        <v>101</v>
      </c>
      <c r="V104" s="22" t="s">
        <v>102</v>
      </c>
      <c r="W104" s="19">
        <v>1</v>
      </c>
      <c r="X104" s="19">
        <v>1</v>
      </c>
      <c r="Y104" s="19"/>
      <c r="Z104" s="19">
        <f>SUM(W104:Y104)</f>
        <v>2</v>
      </c>
      <c r="AA104" s="19">
        <f>Z104/3</f>
        <v>0.66666666666666663</v>
      </c>
      <c r="AB104" s="14">
        <f t="shared" si="128"/>
        <v>4.5043016080356741E-5</v>
      </c>
      <c r="AC104" s="71">
        <f t="shared" si="129"/>
        <v>-3.3583532254667509E-2</v>
      </c>
      <c r="AD104" s="35"/>
      <c r="AE104" s="22" t="s">
        <v>101</v>
      </c>
      <c r="AF104" s="22" t="s">
        <v>102</v>
      </c>
      <c r="AG104" s="19"/>
      <c r="AH104" s="19">
        <v>2</v>
      </c>
      <c r="AI104" s="19">
        <v>1</v>
      </c>
      <c r="AJ104" s="19">
        <f>SUM(AG104:AI104)</f>
        <v>3</v>
      </c>
      <c r="AK104" s="19">
        <f>AJ104/3</f>
        <v>1</v>
      </c>
      <c r="AL104" s="14">
        <f t="shared" si="130"/>
        <v>1.0134678618080266E-4</v>
      </c>
      <c r="AM104" s="71">
        <f t="shared" si="131"/>
        <v>-4.6293434877556654E-2</v>
      </c>
      <c r="AN104" s="5"/>
      <c r="AO104" s="1"/>
      <c r="AP104" s="1"/>
      <c r="AQ104" s="1"/>
      <c r="AT104"/>
      <c r="AU104"/>
      <c r="AV104" s="14">
        <f t="shared" si="132"/>
        <v>0</v>
      </c>
      <c r="AW104" s="71">
        <f t="shared" si="133"/>
        <v>0</v>
      </c>
      <c r="AX104" s="6"/>
      <c r="AY104" s="22" t="s">
        <v>101</v>
      </c>
      <c r="AZ104" s="22" t="s">
        <v>102</v>
      </c>
      <c r="BA104" s="19"/>
      <c r="BB104" s="19">
        <v>2</v>
      </c>
      <c r="BC104" s="19">
        <v>2</v>
      </c>
      <c r="BD104" s="19">
        <f>SUM(BA104:BC104)</f>
        <v>4</v>
      </c>
      <c r="BE104" s="19">
        <f>BD104/3</f>
        <v>1.3333333333333333</v>
      </c>
      <c r="BF104" s="14">
        <f t="shared" si="134"/>
        <v>1.8138738677459215E-4</v>
      </c>
      <c r="BG104" s="71">
        <f t="shared" si="135"/>
        <v>-5.8012630002462075E-2</v>
      </c>
      <c r="BI104" s="22" t="s">
        <v>101</v>
      </c>
      <c r="BJ104" s="22" t="s">
        <v>102</v>
      </c>
      <c r="BK104" s="19">
        <v>3</v>
      </c>
      <c r="BL104" s="19">
        <v>2</v>
      </c>
      <c r="BM104" s="19">
        <v>1</v>
      </c>
      <c r="BN104" s="19">
        <f>SUM(BK104:BM104)</f>
        <v>6</v>
      </c>
      <c r="BO104" s="19">
        <f>BN104/3</f>
        <v>2</v>
      </c>
      <c r="BP104" s="14">
        <f t="shared" si="136"/>
        <v>4.136742315426601E-4</v>
      </c>
      <c r="BQ104" s="71">
        <f t="shared" si="137"/>
        <v>-7.9224729907357919E-2</v>
      </c>
      <c r="BR104" s="6"/>
      <c r="BX104"/>
      <c r="BZ104" s="14">
        <f t="shared" si="138"/>
        <v>0</v>
      </c>
      <c r="CA104" s="71">
        <f t="shared" si="139"/>
        <v>0</v>
      </c>
      <c r="CB104" s="6"/>
      <c r="CJ104" s="14">
        <f t="shared" si="140"/>
        <v>0</v>
      </c>
      <c r="CK104" s="71">
        <f t="shared" si="141"/>
        <v>0</v>
      </c>
      <c r="CR104"/>
      <c r="CT104" s="14">
        <f t="shared" si="142"/>
        <v>0</v>
      </c>
      <c r="CU104" s="71">
        <f t="shared" si="143"/>
        <v>0</v>
      </c>
      <c r="CV104" s="6"/>
      <c r="CW104" s="22" t="s">
        <v>101</v>
      </c>
      <c r="CX104" s="22" t="s">
        <v>102</v>
      </c>
      <c r="CY104" s="19"/>
      <c r="CZ104" s="19"/>
      <c r="DA104" s="19">
        <v>2</v>
      </c>
      <c r="DB104" s="19">
        <f>SUM(CY104:DA104)</f>
        <v>2</v>
      </c>
      <c r="DC104" s="86">
        <f>DB104/3</f>
        <v>0.66666666666666663</v>
      </c>
      <c r="DD104" s="14">
        <f t="shared" si="144"/>
        <v>5.406574394463668E-5</v>
      </c>
      <c r="DE104" s="71">
        <f t="shared" si="145"/>
        <v>-3.612246239511803E-2</v>
      </c>
      <c r="DF104" s="6"/>
      <c r="DN104" s="14">
        <f t="shared" si="146"/>
        <v>0</v>
      </c>
      <c r="DO104" s="71">
        <f t="shared" si="147"/>
        <v>0</v>
      </c>
      <c r="DX104" s="14">
        <f t="shared" si="148"/>
        <v>0</v>
      </c>
      <c r="DY104" s="71">
        <f t="shared" si="149"/>
        <v>0</v>
      </c>
      <c r="EH104" s="14">
        <f t="shared" si="150"/>
        <v>0</v>
      </c>
      <c r="EI104" s="71">
        <f t="shared" si="151"/>
        <v>0</v>
      </c>
      <c r="ER104" s="14">
        <f t="shared" si="152"/>
        <v>0</v>
      </c>
      <c r="ES104" s="71">
        <f t="shared" si="153"/>
        <v>0</v>
      </c>
      <c r="FB104" s="14">
        <f t="shared" si="154"/>
        <v>0</v>
      </c>
      <c r="FC104" s="71">
        <f t="shared" si="155"/>
        <v>0</v>
      </c>
      <c r="FL104" s="14">
        <f t="shared" si="156"/>
        <v>0</v>
      </c>
      <c r="FM104" s="71">
        <f t="shared" si="157"/>
        <v>0</v>
      </c>
      <c r="FO104" s="22" t="s">
        <v>101</v>
      </c>
      <c r="FP104" s="22" t="s">
        <v>102</v>
      </c>
      <c r="FQ104" s="19">
        <v>1</v>
      </c>
      <c r="FR104" s="19"/>
      <c r="FS104" s="19"/>
      <c r="FT104" s="19">
        <f>SUM(FQ104:FS104)</f>
        <v>1</v>
      </c>
      <c r="FU104" s="19">
        <f>FT104/3</f>
        <v>0.33333333333333331</v>
      </c>
      <c r="FV104" s="14">
        <f t="shared" si="158"/>
        <v>1.2398333663955564E-5</v>
      </c>
      <c r="FW104" s="71">
        <f t="shared" si="163"/>
        <v>-1.9890754359722557E-2</v>
      </c>
      <c r="GF104" s="14">
        <f t="shared" si="159"/>
        <v>0</v>
      </c>
      <c r="GG104" s="71">
        <f t="shared" si="160"/>
        <v>0</v>
      </c>
      <c r="GI104" s="22" t="s">
        <v>101</v>
      </c>
      <c r="GJ104" s="22" t="s">
        <v>102</v>
      </c>
      <c r="GK104" s="19">
        <v>3</v>
      </c>
      <c r="GL104" s="19"/>
      <c r="GM104" s="19"/>
      <c r="GN104" s="19">
        <f>SUM(GK104:GM104)</f>
        <v>3</v>
      </c>
      <c r="GO104" s="19">
        <f>GN104/3</f>
        <v>1</v>
      </c>
      <c r="GP104" s="14">
        <f t="shared" si="161"/>
        <v>1.0483523395729711E-4</v>
      </c>
      <c r="GQ104" s="71">
        <f t="shared" si="162"/>
        <v>-4.691017392848762E-2</v>
      </c>
    </row>
    <row r="105" spans="1:199" x14ac:dyDescent="0.25">
      <c r="A105" s="46">
        <v>86</v>
      </c>
      <c r="B105" s="22" t="s">
        <v>328</v>
      </c>
      <c r="C105" s="22"/>
      <c r="D105" s="35"/>
      <c r="E105" s="34" t="s">
        <v>395</v>
      </c>
      <c r="F105" s="34" t="s">
        <v>397</v>
      </c>
      <c r="G105" s="34" t="s">
        <v>396</v>
      </c>
      <c r="H105" s="58" t="b">
        <f t="shared" si="124"/>
        <v>1</v>
      </c>
      <c r="I105" s="58" t="b">
        <f t="shared" si="125"/>
        <v>1</v>
      </c>
      <c r="J105" s="54"/>
      <c r="K105" s="1"/>
      <c r="L105" s="1"/>
      <c r="M105" s="1"/>
      <c r="N105" s="1"/>
      <c r="O105" s="1"/>
      <c r="P105" s="1"/>
      <c r="Q105" s="1"/>
      <c r="R105" s="14">
        <f t="shared" si="126"/>
        <v>0</v>
      </c>
      <c r="S105" s="71">
        <f t="shared" si="127"/>
        <v>0</v>
      </c>
      <c r="T105" s="35"/>
      <c r="AB105" s="14">
        <f t="shared" si="128"/>
        <v>0</v>
      </c>
      <c r="AC105" s="71">
        <f t="shared" si="129"/>
        <v>0</v>
      </c>
      <c r="AD105" s="6"/>
      <c r="AJ105"/>
      <c r="AL105" s="14">
        <f t="shared" si="130"/>
        <v>0</v>
      </c>
      <c r="AM105" s="71">
        <f t="shared" si="131"/>
        <v>0</v>
      </c>
      <c r="AN105" s="5"/>
      <c r="AO105" s="1"/>
      <c r="AP105" s="1"/>
      <c r="AQ105" s="1"/>
      <c r="AT105"/>
      <c r="AU105"/>
      <c r="AV105" s="14">
        <f t="shared" si="132"/>
        <v>0</v>
      </c>
      <c r="AW105" s="71">
        <f t="shared" si="133"/>
        <v>0</v>
      </c>
      <c r="AX105" s="6"/>
      <c r="AY105" s="6"/>
      <c r="BF105" s="14">
        <f t="shared" si="134"/>
        <v>0</v>
      </c>
      <c r="BG105" s="71">
        <f t="shared" si="135"/>
        <v>0</v>
      </c>
      <c r="BN105"/>
      <c r="BP105" s="14">
        <f t="shared" si="136"/>
        <v>0</v>
      </c>
      <c r="BQ105" s="71">
        <f t="shared" si="137"/>
        <v>0</v>
      </c>
      <c r="BR105" s="6"/>
      <c r="BX105"/>
      <c r="BZ105" s="14">
        <f t="shared" si="138"/>
        <v>0</v>
      </c>
      <c r="CA105" s="71">
        <f t="shared" si="139"/>
        <v>0</v>
      </c>
      <c r="CB105" s="6"/>
      <c r="CJ105" s="14">
        <f t="shared" si="140"/>
        <v>0</v>
      </c>
      <c r="CK105" s="71">
        <f t="shared" si="141"/>
        <v>0</v>
      </c>
      <c r="CR105"/>
      <c r="CT105" s="14">
        <f t="shared" si="142"/>
        <v>0</v>
      </c>
      <c r="CU105" s="71">
        <f t="shared" si="143"/>
        <v>0</v>
      </c>
      <c r="CV105" s="6"/>
      <c r="DB105"/>
      <c r="DD105" s="14">
        <f t="shared" si="144"/>
        <v>0</v>
      </c>
      <c r="DE105" s="71">
        <f t="shared" si="145"/>
        <v>0</v>
      </c>
      <c r="DF105" s="6"/>
      <c r="DN105" s="14">
        <f t="shared" si="146"/>
        <v>0</v>
      </c>
      <c r="DO105" s="71">
        <f t="shared" si="147"/>
        <v>0</v>
      </c>
      <c r="DQ105" s="22" t="s">
        <v>328</v>
      </c>
      <c r="DR105" s="22"/>
      <c r="DS105" s="19">
        <v>13</v>
      </c>
      <c r="DT105" s="19">
        <v>11</v>
      </c>
      <c r="DU105" s="19">
        <v>2</v>
      </c>
      <c r="DV105" s="19">
        <f>SUM(DS105:DU105)</f>
        <v>26</v>
      </c>
      <c r="DW105" s="19">
        <f>DV105/3</f>
        <v>8.6666666666666661</v>
      </c>
      <c r="DX105" s="14">
        <f t="shared" si="148"/>
        <v>7.6636170912265196E-3</v>
      </c>
      <c r="DY105" s="71">
        <f t="shared" si="149"/>
        <v>-0.21322062498421435</v>
      </c>
      <c r="EH105" s="14">
        <f t="shared" si="150"/>
        <v>0</v>
      </c>
      <c r="EI105" s="71">
        <f t="shared" si="151"/>
        <v>0</v>
      </c>
      <c r="ER105" s="14">
        <f t="shared" si="152"/>
        <v>0</v>
      </c>
      <c r="ES105" s="71">
        <f t="shared" si="153"/>
        <v>0</v>
      </c>
      <c r="EU105" s="22" t="s">
        <v>328</v>
      </c>
      <c r="EV105" s="22"/>
      <c r="EW105" s="19">
        <v>2</v>
      </c>
      <c r="EX105" s="19"/>
      <c r="EY105" s="19">
        <v>2</v>
      </c>
      <c r="EZ105" s="19">
        <f>SUM(EW105:EY105)</f>
        <v>4</v>
      </c>
      <c r="FA105" s="19">
        <f>EZ105/3</f>
        <v>1.3333333333333333</v>
      </c>
      <c r="FB105" s="14">
        <f t="shared" si="154"/>
        <v>1.9698368728839644E-4</v>
      </c>
      <c r="FC105" s="71">
        <f t="shared" si="155"/>
        <v>-5.9876418514368562E-2</v>
      </c>
      <c r="FL105" s="14">
        <f t="shared" si="156"/>
        <v>0</v>
      </c>
      <c r="FM105" s="71">
        <f t="shared" si="157"/>
        <v>0</v>
      </c>
      <c r="FV105" s="14">
        <f t="shared" si="158"/>
        <v>0</v>
      </c>
      <c r="FW105" s="71">
        <f t="shared" si="163"/>
        <v>0</v>
      </c>
      <c r="GF105" s="14">
        <f t="shared" si="159"/>
        <v>0</v>
      </c>
      <c r="GG105" s="71">
        <f t="shared" si="160"/>
        <v>0</v>
      </c>
      <c r="GP105" s="14">
        <f t="shared" si="161"/>
        <v>0</v>
      </c>
      <c r="GQ105" s="71">
        <f t="shared" si="162"/>
        <v>0</v>
      </c>
    </row>
    <row r="106" spans="1:199" x14ac:dyDescent="0.25">
      <c r="A106" s="46">
        <v>87</v>
      </c>
      <c r="B106" s="38" t="s">
        <v>103</v>
      </c>
      <c r="C106" s="38" t="s">
        <v>100</v>
      </c>
      <c r="D106" s="35"/>
      <c r="E106" s="54" t="s">
        <v>396</v>
      </c>
      <c r="F106" s="54" t="s">
        <v>394</v>
      </c>
      <c r="G106" s="54" t="s">
        <v>394</v>
      </c>
      <c r="H106" s="58" t="b">
        <f t="shared" si="124"/>
        <v>1</v>
      </c>
      <c r="I106" s="58" t="b">
        <f t="shared" si="125"/>
        <v>1</v>
      </c>
      <c r="J106" s="54"/>
      <c r="K106" s="1"/>
      <c r="L106" s="1"/>
      <c r="M106" s="1"/>
      <c r="N106" s="1"/>
      <c r="O106" s="1"/>
      <c r="P106" s="1"/>
      <c r="Q106" s="1"/>
      <c r="R106" s="14">
        <f t="shared" si="126"/>
        <v>0</v>
      </c>
      <c r="S106" s="71">
        <f t="shared" si="127"/>
        <v>0</v>
      </c>
      <c r="T106" s="35"/>
      <c r="AB106" s="14">
        <f t="shared" si="128"/>
        <v>0</v>
      </c>
      <c r="AC106" s="71">
        <f t="shared" si="129"/>
        <v>0</v>
      </c>
      <c r="AD106" s="6"/>
      <c r="AE106" s="1"/>
      <c r="AF106" s="1"/>
      <c r="AG106" s="1"/>
      <c r="AH106" s="1"/>
      <c r="AI106" s="1"/>
      <c r="AJ106" s="1"/>
      <c r="AK106" s="1"/>
      <c r="AL106" s="14">
        <f t="shared" si="130"/>
        <v>0</v>
      </c>
      <c r="AM106" s="71">
        <f t="shared" si="131"/>
        <v>0</v>
      </c>
      <c r="AN106" s="5"/>
      <c r="AO106" s="1"/>
      <c r="AP106" s="1"/>
      <c r="AQ106" s="1"/>
      <c r="AT106"/>
      <c r="AU106"/>
      <c r="AV106" s="14">
        <f t="shared" si="132"/>
        <v>0</v>
      </c>
      <c r="AW106" s="71">
        <f t="shared" si="133"/>
        <v>0</v>
      </c>
      <c r="AX106" s="6"/>
      <c r="AY106" s="22" t="s">
        <v>103</v>
      </c>
      <c r="AZ106" s="22" t="s">
        <v>100</v>
      </c>
      <c r="BA106" s="19">
        <v>2</v>
      </c>
      <c r="BB106" s="19">
        <v>1</v>
      </c>
      <c r="BC106" s="19"/>
      <c r="BD106" s="19">
        <f>SUM(BA106:BC106)</f>
        <v>3</v>
      </c>
      <c r="BE106" s="19">
        <f>BD106/3</f>
        <v>1</v>
      </c>
      <c r="BF106" s="14">
        <f t="shared" si="134"/>
        <v>1.020304050607081E-4</v>
      </c>
      <c r="BG106" s="71">
        <f t="shared" si="135"/>
        <v>-4.6415352021561516E-2</v>
      </c>
      <c r="BN106"/>
      <c r="BP106" s="14">
        <f t="shared" si="136"/>
        <v>0</v>
      </c>
      <c r="BQ106" s="71">
        <f t="shared" si="137"/>
        <v>0</v>
      </c>
      <c r="BR106" s="6"/>
      <c r="BX106"/>
      <c r="BZ106" s="14">
        <f t="shared" si="138"/>
        <v>0</v>
      </c>
      <c r="CA106" s="71">
        <f t="shared" si="139"/>
        <v>0</v>
      </c>
      <c r="CB106" s="6"/>
      <c r="CJ106" s="14">
        <f t="shared" si="140"/>
        <v>0</v>
      </c>
      <c r="CK106" s="71">
        <f t="shared" si="141"/>
        <v>0</v>
      </c>
      <c r="CR106"/>
      <c r="CT106" s="14">
        <f t="shared" si="142"/>
        <v>0</v>
      </c>
      <c r="CU106" s="71">
        <f t="shared" si="143"/>
        <v>0</v>
      </c>
      <c r="CV106" s="6"/>
      <c r="DB106"/>
      <c r="DD106" s="14">
        <f t="shared" si="144"/>
        <v>0</v>
      </c>
      <c r="DE106" s="71">
        <f t="shared" si="145"/>
        <v>0</v>
      </c>
      <c r="DF106" s="6"/>
      <c r="DN106" s="14">
        <f t="shared" si="146"/>
        <v>0</v>
      </c>
      <c r="DO106" s="71">
        <f t="shared" si="147"/>
        <v>0</v>
      </c>
      <c r="DX106" s="14">
        <f t="shared" si="148"/>
        <v>0</v>
      </c>
      <c r="DY106" s="71">
        <f t="shared" si="149"/>
        <v>0</v>
      </c>
      <c r="EH106" s="14">
        <f t="shared" si="150"/>
        <v>0</v>
      </c>
      <c r="EI106" s="71">
        <f t="shared" si="151"/>
        <v>0</v>
      </c>
      <c r="ER106" s="14">
        <f t="shared" si="152"/>
        <v>0</v>
      </c>
      <c r="ES106" s="71">
        <f t="shared" si="153"/>
        <v>0</v>
      </c>
      <c r="FB106" s="14">
        <f t="shared" si="154"/>
        <v>0</v>
      </c>
      <c r="FC106" s="71">
        <f t="shared" si="155"/>
        <v>0</v>
      </c>
      <c r="FL106" s="14">
        <f t="shared" si="156"/>
        <v>0</v>
      </c>
      <c r="FM106" s="71">
        <f t="shared" si="157"/>
        <v>0</v>
      </c>
      <c r="FV106" s="14">
        <f t="shared" si="158"/>
        <v>0</v>
      </c>
      <c r="FW106" s="71">
        <f t="shared" si="163"/>
        <v>0</v>
      </c>
      <c r="GF106" s="14">
        <f t="shared" si="159"/>
        <v>0</v>
      </c>
      <c r="GG106" s="71">
        <f t="shared" si="160"/>
        <v>0</v>
      </c>
      <c r="GP106" s="14">
        <f t="shared" si="161"/>
        <v>0</v>
      </c>
      <c r="GQ106" s="71">
        <f t="shared" si="162"/>
        <v>0</v>
      </c>
    </row>
    <row r="107" spans="1:199" x14ac:dyDescent="0.25">
      <c r="A107" s="46">
        <v>88</v>
      </c>
      <c r="B107" s="22" t="s">
        <v>329</v>
      </c>
      <c r="C107" s="22"/>
      <c r="D107" s="35"/>
      <c r="E107" s="34" t="s">
        <v>396</v>
      </c>
      <c r="F107" s="34" t="s">
        <v>394</v>
      </c>
      <c r="G107" s="34" t="s">
        <v>394</v>
      </c>
      <c r="H107" s="58" t="b">
        <f t="shared" si="124"/>
        <v>1</v>
      </c>
      <c r="I107" s="58" t="b">
        <f t="shared" si="125"/>
        <v>1</v>
      </c>
      <c r="J107" s="54"/>
      <c r="K107" s="1"/>
      <c r="L107" s="1"/>
      <c r="M107" s="1"/>
      <c r="N107" s="1"/>
      <c r="O107" s="1"/>
      <c r="P107" s="1"/>
      <c r="Q107" s="1"/>
      <c r="R107" s="14">
        <f t="shared" si="126"/>
        <v>0</v>
      </c>
      <c r="S107" s="71">
        <f t="shared" si="127"/>
        <v>0</v>
      </c>
      <c r="T107" s="35"/>
      <c r="AB107" s="14">
        <f t="shared" si="128"/>
        <v>0</v>
      </c>
      <c r="AC107" s="71">
        <f t="shared" si="129"/>
        <v>0</v>
      </c>
      <c r="AD107" s="6"/>
      <c r="AE107" s="1"/>
      <c r="AF107" s="1"/>
      <c r="AG107" s="1"/>
      <c r="AH107" s="1"/>
      <c r="AI107" s="1"/>
      <c r="AJ107" s="1"/>
      <c r="AK107" s="1"/>
      <c r="AL107" s="14">
        <f t="shared" si="130"/>
        <v>0</v>
      </c>
      <c r="AM107" s="71">
        <f t="shared" si="131"/>
        <v>0</v>
      </c>
      <c r="AN107" s="5"/>
      <c r="AO107" s="1"/>
      <c r="AP107" s="1"/>
      <c r="AQ107" s="1"/>
      <c r="AT107"/>
      <c r="AU107"/>
      <c r="AV107" s="14">
        <f t="shared" si="132"/>
        <v>0</v>
      </c>
      <c r="AW107" s="71">
        <f t="shared" si="133"/>
        <v>0</v>
      </c>
      <c r="AX107" s="6"/>
      <c r="AY107" s="6"/>
      <c r="BF107" s="14">
        <f t="shared" si="134"/>
        <v>0</v>
      </c>
      <c r="BG107" s="71">
        <f t="shared" si="135"/>
        <v>0</v>
      </c>
      <c r="BN107"/>
      <c r="BP107" s="14">
        <f t="shared" si="136"/>
        <v>0</v>
      </c>
      <c r="BQ107" s="71">
        <f t="shared" si="137"/>
        <v>0</v>
      </c>
      <c r="BR107" s="6"/>
      <c r="BX107"/>
      <c r="BZ107" s="14">
        <f t="shared" si="138"/>
        <v>0</v>
      </c>
      <c r="CA107" s="71">
        <f t="shared" si="139"/>
        <v>0</v>
      </c>
      <c r="CB107" s="6"/>
      <c r="CJ107" s="14">
        <f t="shared" si="140"/>
        <v>0</v>
      </c>
      <c r="CK107" s="71">
        <f t="shared" si="141"/>
        <v>0</v>
      </c>
      <c r="CR107"/>
      <c r="CT107" s="14">
        <f t="shared" si="142"/>
        <v>0</v>
      </c>
      <c r="CU107" s="71">
        <f t="shared" si="143"/>
        <v>0</v>
      </c>
      <c r="CV107" s="6"/>
      <c r="DB107"/>
      <c r="DD107" s="14">
        <f t="shared" si="144"/>
        <v>0</v>
      </c>
      <c r="DE107" s="71">
        <f t="shared" si="145"/>
        <v>0</v>
      </c>
      <c r="DF107" s="6"/>
      <c r="DN107" s="14">
        <f t="shared" si="146"/>
        <v>0</v>
      </c>
      <c r="DO107" s="71">
        <f t="shared" si="147"/>
        <v>0</v>
      </c>
      <c r="DX107" s="14">
        <f t="shared" si="148"/>
        <v>0</v>
      </c>
      <c r="DY107" s="71">
        <f t="shared" si="149"/>
        <v>0</v>
      </c>
      <c r="EH107" s="14">
        <f t="shared" si="150"/>
        <v>0</v>
      </c>
      <c r="EI107" s="71">
        <f t="shared" si="151"/>
        <v>0</v>
      </c>
      <c r="ER107" s="14">
        <f t="shared" si="152"/>
        <v>0</v>
      </c>
      <c r="ES107" s="71">
        <f t="shared" si="153"/>
        <v>0</v>
      </c>
      <c r="FB107" s="14">
        <f t="shared" si="154"/>
        <v>0</v>
      </c>
      <c r="FC107" s="71">
        <f t="shared" si="155"/>
        <v>0</v>
      </c>
      <c r="FL107" s="14">
        <f t="shared" si="156"/>
        <v>0</v>
      </c>
      <c r="FM107" s="71">
        <f t="shared" si="157"/>
        <v>0</v>
      </c>
      <c r="FO107" s="22" t="s">
        <v>329</v>
      </c>
      <c r="FP107" s="22"/>
      <c r="FQ107" s="19">
        <v>3</v>
      </c>
      <c r="FR107" s="19">
        <v>2</v>
      </c>
      <c r="FS107" s="19">
        <v>2</v>
      </c>
      <c r="FT107" s="19">
        <f>SUM(FQ107:FS107)</f>
        <v>7</v>
      </c>
      <c r="FU107" s="19">
        <f>FT107/3</f>
        <v>2.3333333333333335</v>
      </c>
      <c r="FV107" s="14">
        <f t="shared" si="158"/>
        <v>6.075183495338226E-4</v>
      </c>
      <c r="FW107" s="71">
        <f t="shared" si="163"/>
        <v>-9.1272706421624106E-2</v>
      </c>
      <c r="FY107" s="89" t="s">
        <v>329</v>
      </c>
      <c r="FZ107" s="89"/>
      <c r="GA107" s="88">
        <v>2</v>
      </c>
      <c r="GB107" s="88">
        <v>4</v>
      </c>
      <c r="GC107" s="88">
        <v>3</v>
      </c>
      <c r="GD107" s="88">
        <f>SUM(GA107:GC107)</f>
        <v>9</v>
      </c>
      <c r="GE107" s="88">
        <f>GD107/3</f>
        <v>3</v>
      </c>
      <c r="GF107" s="14">
        <f t="shared" si="159"/>
        <v>1.055663438856234E-3</v>
      </c>
      <c r="GG107" s="71">
        <f t="shared" si="160"/>
        <v>-0.11133984245364646</v>
      </c>
      <c r="GI107" s="22" t="s">
        <v>329</v>
      </c>
      <c r="GJ107" s="22"/>
      <c r="GK107" s="19">
        <v>2</v>
      </c>
      <c r="GL107" s="19"/>
      <c r="GM107" s="19"/>
      <c r="GN107" s="19">
        <f>SUM(GK107:GM107)</f>
        <v>2</v>
      </c>
      <c r="GO107" s="19">
        <f>GN107/3</f>
        <v>0.66666666666666663</v>
      </c>
      <c r="GP107" s="14">
        <f t="shared" si="161"/>
        <v>4.6593437314354277E-5</v>
      </c>
      <c r="GQ107" s="71">
        <f t="shared" si="162"/>
        <v>-3.4041129204485474E-2</v>
      </c>
    </row>
    <row r="108" spans="1:199" x14ac:dyDescent="0.25">
      <c r="A108" s="46">
        <v>89</v>
      </c>
      <c r="B108" s="22" t="s">
        <v>330</v>
      </c>
      <c r="C108" s="22" t="s">
        <v>331</v>
      </c>
      <c r="D108" s="35">
        <v>50</v>
      </c>
      <c r="E108" s="34" t="s">
        <v>396</v>
      </c>
      <c r="F108" s="34" t="s">
        <v>396</v>
      </c>
      <c r="G108" s="34" t="s">
        <v>396</v>
      </c>
      <c r="H108" s="58" t="b">
        <f t="shared" si="124"/>
        <v>1</v>
      </c>
      <c r="I108" s="58" t="b">
        <f t="shared" si="125"/>
        <v>1</v>
      </c>
      <c r="J108" s="54"/>
      <c r="K108" s="1"/>
      <c r="L108" s="1"/>
      <c r="M108" s="1"/>
      <c r="N108" s="1"/>
      <c r="O108" s="1"/>
      <c r="P108" s="1"/>
      <c r="Q108" s="1"/>
      <c r="R108" s="14">
        <f t="shared" si="126"/>
        <v>0</v>
      </c>
      <c r="S108" s="71">
        <f t="shared" si="127"/>
        <v>0</v>
      </c>
      <c r="T108" s="71"/>
      <c r="U108" s="22" t="s">
        <v>219</v>
      </c>
      <c r="V108" s="22"/>
      <c r="W108" s="19"/>
      <c r="X108" s="19">
        <v>3</v>
      </c>
      <c r="Y108" s="19">
        <v>2</v>
      </c>
      <c r="Z108" s="19">
        <f>SUM(W108:Y108)</f>
        <v>5</v>
      </c>
      <c r="AA108" s="19">
        <f>Z108/3</f>
        <v>1.6666666666666667</v>
      </c>
      <c r="AB108" s="14">
        <f t="shared" si="128"/>
        <v>2.8151885050222965E-4</v>
      </c>
      <c r="AC108" s="71">
        <f t="shared" si="129"/>
        <v>-6.858482506831047E-2</v>
      </c>
      <c r="AD108" s="35"/>
      <c r="AE108" s="22" t="s">
        <v>219</v>
      </c>
      <c r="AF108" s="22"/>
      <c r="AG108" s="19">
        <v>2</v>
      </c>
      <c r="AH108" s="19">
        <v>1</v>
      </c>
      <c r="AI108" s="19">
        <v>1</v>
      </c>
      <c r="AJ108" s="19">
        <f>SUM(AG108:AI108)</f>
        <v>4</v>
      </c>
      <c r="AK108" s="19">
        <f>AJ108/3</f>
        <v>1.3333333333333333</v>
      </c>
      <c r="AL108" s="14">
        <f t="shared" si="130"/>
        <v>1.8017206432142696E-4</v>
      </c>
      <c r="AM108" s="71">
        <f t="shared" si="131"/>
        <v>-5.7863075508530384E-2</v>
      </c>
      <c r="AN108" s="5"/>
      <c r="AO108" s="1"/>
      <c r="AP108" s="1"/>
      <c r="AQ108" s="1"/>
      <c r="AT108"/>
      <c r="AU108"/>
      <c r="AV108" s="14">
        <f t="shared" si="132"/>
        <v>0</v>
      </c>
      <c r="AW108" s="71">
        <f t="shared" si="133"/>
        <v>0</v>
      </c>
      <c r="AX108" s="6"/>
      <c r="AY108" s="6"/>
      <c r="BF108" s="14">
        <f t="shared" si="134"/>
        <v>0</v>
      </c>
      <c r="BG108" s="71">
        <f t="shared" si="135"/>
        <v>0</v>
      </c>
      <c r="BN108"/>
      <c r="BP108" s="14">
        <f t="shared" si="136"/>
        <v>0</v>
      </c>
      <c r="BQ108" s="71">
        <f t="shared" si="137"/>
        <v>0</v>
      </c>
      <c r="BR108" s="6"/>
      <c r="BS108" s="22" t="s">
        <v>330</v>
      </c>
      <c r="BT108" s="22" t="s">
        <v>331</v>
      </c>
      <c r="BU108" s="19">
        <v>19</v>
      </c>
      <c r="BV108" s="19">
        <v>12</v>
      </c>
      <c r="BW108" s="19">
        <v>12</v>
      </c>
      <c r="BX108" s="19">
        <f>SUM(BU108:BW108)</f>
        <v>43</v>
      </c>
      <c r="BY108" s="19">
        <f>BX108/3</f>
        <v>14.333333333333334</v>
      </c>
      <c r="BZ108" s="14">
        <f t="shared" si="138"/>
        <v>2.0961579884138808E-2</v>
      </c>
      <c r="CA108" s="71">
        <f t="shared" si="139"/>
        <v>-0.27979419863196264</v>
      </c>
      <c r="CB108" s="6"/>
      <c r="CJ108" s="14">
        <f t="shared" si="140"/>
        <v>0</v>
      </c>
      <c r="CK108" s="71">
        <f t="shared" si="141"/>
        <v>0</v>
      </c>
      <c r="CR108"/>
      <c r="CT108" s="14">
        <f t="shared" si="142"/>
        <v>0</v>
      </c>
      <c r="CU108" s="71">
        <f t="shared" si="143"/>
        <v>0</v>
      </c>
      <c r="CV108" s="6"/>
      <c r="CW108" s="22" t="s">
        <v>330</v>
      </c>
      <c r="CX108" s="22" t="s">
        <v>331</v>
      </c>
      <c r="CY108" s="19">
        <v>7</v>
      </c>
      <c r="CZ108" s="19">
        <v>3</v>
      </c>
      <c r="DA108" s="19">
        <v>3</v>
      </c>
      <c r="DB108" s="19">
        <f>SUM(CY108:DA108)</f>
        <v>13</v>
      </c>
      <c r="DC108" s="86">
        <f>DB108/3</f>
        <v>4.333333333333333</v>
      </c>
      <c r="DD108" s="14">
        <f t="shared" si="144"/>
        <v>2.2842776816608995E-3</v>
      </c>
      <c r="DE108" s="71">
        <f t="shared" si="145"/>
        <v>-0.1453348721134117</v>
      </c>
      <c r="DF108" s="6"/>
      <c r="DN108" s="14">
        <f t="shared" si="146"/>
        <v>0</v>
      </c>
      <c r="DO108" s="71">
        <f t="shared" si="147"/>
        <v>0</v>
      </c>
      <c r="DQ108" s="22" t="s">
        <v>219</v>
      </c>
      <c r="DR108" s="22"/>
      <c r="DS108" s="19">
        <v>2</v>
      </c>
      <c r="DT108" s="19">
        <v>2</v>
      </c>
      <c r="DU108" s="19">
        <v>5</v>
      </c>
      <c r="DV108" s="19">
        <f>SUM(DS108:DU108)</f>
        <v>9</v>
      </c>
      <c r="DW108" s="19">
        <f>DV108/3</f>
        <v>3</v>
      </c>
      <c r="DX108" s="14">
        <f t="shared" si="148"/>
        <v>9.1827364554637292E-4</v>
      </c>
      <c r="DY108" s="71">
        <f t="shared" si="149"/>
        <v>-0.10595477458989334</v>
      </c>
      <c r="EH108" s="14">
        <f t="shared" si="150"/>
        <v>0</v>
      </c>
      <c r="EI108" s="71">
        <f t="shared" si="151"/>
        <v>0</v>
      </c>
      <c r="ER108" s="14">
        <f t="shared" si="152"/>
        <v>0</v>
      </c>
      <c r="ES108" s="71">
        <f t="shared" si="153"/>
        <v>0</v>
      </c>
      <c r="FB108" s="14">
        <f t="shared" si="154"/>
        <v>0</v>
      </c>
      <c r="FC108" s="71">
        <f t="shared" si="155"/>
        <v>0</v>
      </c>
      <c r="FL108" s="14">
        <f t="shared" si="156"/>
        <v>0</v>
      </c>
      <c r="FM108" s="71">
        <f t="shared" si="157"/>
        <v>0</v>
      </c>
      <c r="FV108" s="14">
        <f t="shared" si="158"/>
        <v>0</v>
      </c>
      <c r="FW108" s="71">
        <f t="shared" si="163"/>
        <v>0</v>
      </c>
      <c r="GF108" s="14">
        <f t="shared" si="159"/>
        <v>0</v>
      </c>
      <c r="GG108" s="71">
        <f t="shared" si="160"/>
        <v>0</v>
      </c>
      <c r="GP108" s="14">
        <f t="shared" si="161"/>
        <v>0</v>
      </c>
      <c r="GQ108" s="71">
        <f t="shared" si="162"/>
        <v>0</v>
      </c>
    </row>
    <row r="109" spans="1:199" x14ac:dyDescent="0.25">
      <c r="A109" s="46">
        <v>90</v>
      </c>
      <c r="B109" s="22" t="s">
        <v>332</v>
      </c>
      <c r="C109" s="22"/>
      <c r="D109" s="35">
        <v>51</v>
      </c>
      <c r="E109" s="34" t="s">
        <v>394</v>
      </c>
      <c r="F109" s="34" t="s">
        <v>394</v>
      </c>
      <c r="G109" s="34" t="s">
        <v>394</v>
      </c>
      <c r="H109" s="58" t="b">
        <f t="shared" si="124"/>
        <v>1</v>
      </c>
      <c r="I109" s="58" t="b">
        <f t="shared" si="125"/>
        <v>1</v>
      </c>
      <c r="J109" s="54"/>
      <c r="K109" s="1"/>
      <c r="L109" s="1"/>
      <c r="M109" s="1"/>
      <c r="N109" s="1"/>
      <c r="O109" s="1"/>
      <c r="P109" s="1"/>
      <c r="Q109" s="1"/>
      <c r="R109" s="14">
        <f t="shared" si="126"/>
        <v>0</v>
      </c>
      <c r="S109" s="71">
        <f t="shared" si="127"/>
        <v>0</v>
      </c>
      <c r="T109" s="35"/>
      <c r="AB109" s="14">
        <f t="shared" si="128"/>
        <v>0</v>
      </c>
      <c r="AC109" s="71">
        <f t="shared" si="129"/>
        <v>0</v>
      </c>
      <c r="AD109" s="6"/>
      <c r="AE109" s="1"/>
      <c r="AF109" s="1"/>
      <c r="AG109" s="1"/>
      <c r="AH109" s="1"/>
      <c r="AI109" s="1"/>
      <c r="AJ109" s="1"/>
      <c r="AK109" s="1"/>
      <c r="AL109" s="14">
        <f t="shared" si="130"/>
        <v>0</v>
      </c>
      <c r="AM109" s="71">
        <f t="shared" si="131"/>
        <v>0</v>
      </c>
      <c r="AN109" s="5"/>
      <c r="AO109" s="1"/>
      <c r="AP109" s="1"/>
      <c r="AQ109" s="1"/>
      <c r="AT109"/>
      <c r="AU109"/>
      <c r="AV109" s="14">
        <f t="shared" si="132"/>
        <v>0</v>
      </c>
      <c r="AW109" s="71">
        <f t="shared" si="133"/>
        <v>0</v>
      </c>
      <c r="AX109" s="6"/>
      <c r="AY109" s="6"/>
      <c r="BF109" s="14">
        <f t="shared" si="134"/>
        <v>0</v>
      </c>
      <c r="BG109" s="71">
        <f t="shared" si="135"/>
        <v>0</v>
      </c>
      <c r="BN109"/>
      <c r="BP109" s="14">
        <f t="shared" si="136"/>
        <v>0</v>
      </c>
      <c r="BQ109" s="71">
        <f t="shared" si="137"/>
        <v>0</v>
      </c>
      <c r="BR109" s="6"/>
      <c r="BX109"/>
      <c r="BZ109" s="14">
        <f t="shared" si="138"/>
        <v>0</v>
      </c>
      <c r="CA109" s="71">
        <f t="shared" si="139"/>
        <v>0</v>
      </c>
      <c r="CB109" s="6"/>
      <c r="CJ109" s="14">
        <f t="shared" si="140"/>
        <v>0</v>
      </c>
      <c r="CK109" s="71">
        <f t="shared" si="141"/>
        <v>0</v>
      </c>
      <c r="CR109"/>
      <c r="CT109" s="14">
        <f t="shared" si="142"/>
        <v>0</v>
      </c>
      <c r="CU109" s="71">
        <f t="shared" si="143"/>
        <v>0</v>
      </c>
      <c r="CV109" s="6"/>
      <c r="DB109"/>
      <c r="DD109" s="14">
        <f t="shared" si="144"/>
        <v>0</v>
      </c>
      <c r="DE109" s="71">
        <f t="shared" si="145"/>
        <v>0</v>
      </c>
      <c r="DF109" s="6"/>
      <c r="DN109" s="14">
        <f t="shared" si="146"/>
        <v>0</v>
      </c>
      <c r="DO109" s="71">
        <f t="shared" si="147"/>
        <v>0</v>
      </c>
      <c r="DX109" s="14">
        <f t="shared" si="148"/>
        <v>0</v>
      </c>
      <c r="DY109" s="71">
        <f t="shared" si="149"/>
        <v>0</v>
      </c>
      <c r="EH109" s="14">
        <f t="shared" si="150"/>
        <v>0</v>
      </c>
      <c r="EI109" s="71">
        <f t="shared" si="151"/>
        <v>0</v>
      </c>
      <c r="ER109" s="14">
        <f t="shared" si="152"/>
        <v>0</v>
      </c>
      <c r="ES109" s="71">
        <f t="shared" si="153"/>
        <v>0</v>
      </c>
      <c r="FB109" s="14">
        <f t="shared" si="154"/>
        <v>0</v>
      </c>
      <c r="FC109" s="71">
        <f t="shared" si="155"/>
        <v>0</v>
      </c>
      <c r="FL109" s="14">
        <f t="shared" si="156"/>
        <v>0</v>
      </c>
      <c r="FM109" s="71">
        <f t="shared" si="157"/>
        <v>0</v>
      </c>
      <c r="FV109" s="14">
        <f t="shared" si="158"/>
        <v>0</v>
      </c>
      <c r="FW109" s="71">
        <f t="shared" si="163"/>
        <v>0</v>
      </c>
      <c r="GF109" s="14">
        <f t="shared" si="159"/>
        <v>0</v>
      </c>
      <c r="GG109" s="71">
        <f t="shared" si="160"/>
        <v>0</v>
      </c>
      <c r="GI109" s="22" t="s">
        <v>550</v>
      </c>
      <c r="GJ109" s="22"/>
      <c r="GK109" s="19">
        <v>2</v>
      </c>
      <c r="GL109" s="19"/>
      <c r="GM109" s="19"/>
      <c r="GN109" s="19">
        <f>SUM(GK109:GM109)</f>
        <v>2</v>
      </c>
      <c r="GO109" s="19">
        <f>GN109/3</f>
        <v>0.66666666666666663</v>
      </c>
      <c r="GP109" s="14">
        <f t="shared" si="161"/>
        <v>4.6593437314354277E-5</v>
      </c>
      <c r="GQ109" s="71">
        <f t="shared" si="162"/>
        <v>-3.4041129204485474E-2</v>
      </c>
    </row>
    <row r="110" spans="1:199" x14ac:dyDescent="0.25">
      <c r="A110" s="46">
        <v>91</v>
      </c>
      <c r="B110" s="38" t="s">
        <v>104</v>
      </c>
      <c r="C110" s="38" t="s">
        <v>38</v>
      </c>
      <c r="D110" s="35"/>
      <c r="E110" s="54" t="s">
        <v>394</v>
      </c>
      <c r="F110" s="54" t="s">
        <v>394</v>
      </c>
      <c r="G110" s="54" t="s">
        <v>394</v>
      </c>
      <c r="H110" s="58" t="b">
        <f t="shared" si="124"/>
        <v>1</v>
      </c>
      <c r="I110" s="58" t="b">
        <f t="shared" si="125"/>
        <v>1</v>
      </c>
      <c r="J110" s="54"/>
      <c r="K110" s="1"/>
      <c r="L110" s="1"/>
      <c r="M110" s="1"/>
      <c r="N110" s="1"/>
      <c r="O110" s="1"/>
      <c r="P110" s="1"/>
      <c r="Q110" s="1"/>
      <c r="R110" s="14">
        <f t="shared" si="126"/>
        <v>0</v>
      </c>
      <c r="S110" s="71">
        <f t="shared" si="127"/>
        <v>0</v>
      </c>
      <c r="T110" s="71"/>
      <c r="U110" s="22" t="s">
        <v>104</v>
      </c>
      <c r="V110" s="22" t="s">
        <v>38</v>
      </c>
      <c r="W110" s="19">
        <v>2</v>
      </c>
      <c r="X110" s="19">
        <v>3</v>
      </c>
      <c r="Y110" s="19">
        <v>2</v>
      </c>
      <c r="Z110" s="19">
        <f>SUM(W110:Y110)</f>
        <v>7</v>
      </c>
      <c r="AA110" s="19">
        <f>Z110/3</f>
        <v>2.3333333333333335</v>
      </c>
      <c r="AB110" s="14">
        <f t="shared" si="128"/>
        <v>5.5177694698437007E-4</v>
      </c>
      <c r="AC110" s="71">
        <f t="shared" si="129"/>
        <v>-8.811504483943168E-2</v>
      </c>
      <c r="AD110" s="35"/>
      <c r="AE110" s="1"/>
      <c r="AF110" s="1"/>
      <c r="AG110" s="1"/>
      <c r="AH110" s="1"/>
      <c r="AI110" s="1"/>
      <c r="AJ110" s="1"/>
      <c r="AK110" s="1"/>
      <c r="AL110" s="14">
        <f t="shared" si="130"/>
        <v>0</v>
      </c>
      <c r="AM110" s="71">
        <f t="shared" si="131"/>
        <v>0</v>
      </c>
      <c r="AN110" s="5"/>
      <c r="AO110" s="1"/>
      <c r="AP110" s="1"/>
      <c r="AQ110" s="1"/>
      <c r="AT110"/>
      <c r="AU110"/>
      <c r="AV110" s="14">
        <f t="shared" si="132"/>
        <v>0</v>
      </c>
      <c r="AW110" s="71">
        <f t="shared" si="133"/>
        <v>0</v>
      </c>
      <c r="AX110" s="6"/>
      <c r="AY110" s="6"/>
      <c r="BF110" s="14">
        <f t="shared" si="134"/>
        <v>0</v>
      </c>
      <c r="BG110" s="71">
        <f t="shared" si="135"/>
        <v>0</v>
      </c>
      <c r="BN110"/>
      <c r="BP110" s="14">
        <f t="shared" si="136"/>
        <v>0</v>
      </c>
      <c r="BQ110" s="71">
        <f t="shared" si="137"/>
        <v>0</v>
      </c>
      <c r="BR110" s="6"/>
      <c r="BX110"/>
      <c r="BZ110" s="14">
        <f t="shared" si="138"/>
        <v>0</v>
      </c>
      <c r="CA110" s="71">
        <f t="shared" si="139"/>
        <v>0</v>
      </c>
      <c r="CB110" s="6"/>
      <c r="CJ110" s="14">
        <f t="shared" si="140"/>
        <v>0</v>
      </c>
      <c r="CK110" s="71">
        <f t="shared" si="141"/>
        <v>0</v>
      </c>
      <c r="CR110"/>
      <c r="CT110" s="14">
        <f t="shared" si="142"/>
        <v>0</v>
      </c>
      <c r="CU110" s="71">
        <f t="shared" si="143"/>
        <v>0</v>
      </c>
      <c r="CV110" s="6"/>
      <c r="DB110"/>
      <c r="DD110" s="14">
        <f t="shared" si="144"/>
        <v>0</v>
      </c>
      <c r="DE110" s="71">
        <f t="shared" si="145"/>
        <v>0</v>
      </c>
      <c r="DF110" s="6"/>
      <c r="DN110" s="14">
        <f t="shared" si="146"/>
        <v>0</v>
      </c>
      <c r="DO110" s="71">
        <f t="shared" si="147"/>
        <v>0</v>
      </c>
      <c r="DX110" s="14">
        <f t="shared" si="148"/>
        <v>0</v>
      </c>
      <c r="DY110" s="71">
        <f t="shared" si="149"/>
        <v>0</v>
      </c>
      <c r="EH110" s="14">
        <f t="shared" si="150"/>
        <v>0</v>
      </c>
      <c r="EI110" s="71">
        <f t="shared" si="151"/>
        <v>0</v>
      </c>
      <c r="ER110" s="14">
        <f t="shared" si="152"/>
        <v>0</v>
      </c>
      <c r="ES110" s="71">
        <f t="shared" si="153"/>
        <v>0</v>
      </c>
      <c r="FB110" s="14">
        <f t="shared" si="154"/>
        <v>0</v>
      </c>
      <c r="FC110" s="71">
        <f t="shared" si="155"/>
        <v>0</v>
      </c>
      <c r="FL110" s="14">
        <f t="shared" si="156"/>
        <v>0</v>
      </c>
      <c r="FM110" s="71">
        <f t="shared" si="157"/>
        <v>0</v>
      </c>
      <c r="FV110" s="14">
        <f t="shared" si="158"/>
        <v>0</v>
      </c>
      <c r="FW110" s="71">
        <f t="shared" si="163"/>
        <v>0</v>
      </c>
      <c r="GF110" s="14">
        <f t="shared" si="159"/>
        <v>0</v>
      </c>
      <c r="GG110" s="71">
        <f t="shared" si="160"/>
        <v>0</v>
      </c>
      <c r="GP110" s="14">
        <f t="shared" si="161"/>
        <v>0</v>
      </c>
      <c r="GQ110" s="71">
        <f t="shared" si="162"/>
        <v>0</v>
      </c>
    </row>
    <row r="111" spans="1:199" x14ac:dyDescent="0.25">
      <c r="A111" s="46">
        <v>92</v>
      </c>
      <c r="B111" s="28" t="s">
        <v>333</v>
      </c>
      <c r="C111" s="28" t="s">
        <v>334</v>
      </c>
      <c r="D111" s="75"/>
      <c r="E111" s="73" t="s">
        <v>394</v>
      </c>
      <c r="F111" s="73" t="s">
        <v>394</v>
      </c>
      <c r="G111" s="73" t="s">
        <v>394</v>
      </c>
      <c r="H111" s="58" t="b">
        <f t="shared" si="124"/>
        <v>1</v>
      </c>
      <c r="I111" s="58" t="b">
        <f t="shared" si="125"/>
        <v>1</v>
      </c>
      <c r="J111" s="58"/>
      <c r="K111" s="1"/>
      <c r="L111" s="1"/>
      <c r="M111" s="1"/>
      <c r="N111" s="1"/>
      <c r="O111" s="1"/>
      <c r="P111" s="1"/>
      <c r="Q111" s="1"/>
      <c r="R111" s="14">
        <f t="shared" si="126"/>
        <v>0</v>
      </c>
      <c r="S111" s="71">
        <f t="shared" si="127"/>
        <v>0</v>
      </c>
      <c r="T111" s="35"/>
      <c r="U111" s="1"/>
      <c r="V111" s="1"/>
      <c r="W111" s="1"/>
      <c r="X111" s="1"/>
      <c r="Y111" s="1"/>
      <c r="Z111" s="1"/>
      <c r="AA111" s="1"/>
      <c r="AB111" s="14">
        <f t="shared" si="128"/>
        <v>0</v>
      </c>
      <c r="AC111" s="71">
        <f t="shared" si="129"/>
        <v>0</v>
      </c>
      <c r="AD111" s="5"/>
      <c r="AE111" s="1"/>
      <c r="AF111" s="1"/>
      <c r="AG111" s="1"/>
      <c r="AH111" s="1"/>
      <c r="AI111" s="1"/>
      <c r="AJ111" s="1"/>
      <c r="AK111" s="1"/>
      <c r="AL111" s="14">
        <f t="shared" si="130"/>
        <v>0</v>
      </c>
      <c r="AM111" s="71">
        <f t="shared" si="131"/>
        <v>0</v>
      </c>
      <c r="AN111" s="5"/>
      <c r="AO111" s="1"/>
      <c r="AP111" s="1"/>
      <c r="AQ111" s="1"/>
      <c r="AT111"/>
      <c r="AU111"/>
      <c r="AV111" s="14">
        <f t="shared" si="132"/>
        <v>0</v>
      </c>
      <c r="AW111" s="71">
        <f t="shared" si="133"/>
        <v>0</v>
      </c>
      <c r="AX111" s="6"/>
      <c r="AY111" s="6"/>
      <c r="BF111" s="14">
        <f t="shared" si="134"/>
        <v>0</v>
      </c>
      <c r="BG111" s="71">
        <f t="shared" si="135"/>
        <v>0</v>
      </c>
      <c r="BN111"/>
      <c r="BP111" s="14">
        <f t="shared" si="136"/>
        <v>0</v>
      </c>
      <c r="BQ111" s="71">
        <f t="shared" si="137"/>
        <v>0</v>
      </c>
      <c r="BR111" s="6"/>
      <c r="BX111"/>
      <c r="BZ111" s="14">
        <f t="shared" si="138"/>
        <v>0</v>
      </c>
      <c r="CA111" s="71">
        <f t="shared" si="139"/>
        <v>0</v>
      </c>
      <c r="CB111" s="6"/>
      <c r="CC111" s="22" t="s">
        <v>333</v>
      </c>
      <c r="CD111" s="22" t="s">
        <v>38</v>
      </c>
      <c r="CE111" s="19">
        <v>3</v>
      </c>
      <c r="CF111" s="19">
        <v>2</v>
      </c>
      <c r="CG111" s="19">
        <v>1</v>
      </c>
      <c r="CH111" s="86">
        <f>SUM(CE111:CG111)</f>
        <v>6</v>
      </c>
      <c r="CI111" s="86">
        <f>CH111/3</f>
        <v>2</v>
      </c>
      <c r="CJ111" s="14">
        <f t="shared" si="140"/>
        <v>4.3705763090483079E-4</v>
      </c>
      <c r="CK111" s="71">
        <f t="shared" si="141"/>
        <v>-8.0858315258499638E-2</v>
      </c>
      <c r="CR111"/>
      <c r="CT111" s="14">
        <f t="shared" si="142"/>
        <v>0</v>
      </c>
      <c r="CU111" s="71">
        <f t="shared" si="143"/>
        <v>0</v>
      </c>
      <c r="CV111" s="6"/>
      <c r="DB111"/>
      <c r="DD111" s="14">
        <f t="shared" si="144"/>
        <v>0</v>
      </c>
      <c r="DE111" s="71">
        <f t="shared" si="145"/>
        <v>0</v>
      </c>
      <c r="DF111" s="6"/>
      <c r="DN111" s="14">
        <f t="shared" si="146"/>
        <v>0</v>
      </c>
      <c r="DO111" s="71">
        <f t="shared" si="147"/>
        <v>0</v>
      </c>
      <c r="DX111" s="14">
        <f t="shared" si="148"/>
        <v>0</v>
      </c>
      <c r="DY111" s="71">
        <f t="shared" si="149"/>
        <v>0</v>
      </c>
      <c r="EH111" s="14">
        <f t="shared" si="150"/>
        <v>0</v>
      </c>
      <c r="EI111" s="71">
        <f t="shared" si="151"/>
        <v>0</v>
      </c>
      <c r="ER111" s="14">
        <f t="shared" si="152"/>
        <v>0</v>
      </c>
      <c r="ES111" s="71">
        <f t="shared" si="153"/>
        <v>0</v>
      </c>
      <c r="FB111" s="14">
        <f t="shared" si="154"/>
        <v>0</v>
      </c>
      <c r="FC111" s="71">
        <f t="shared" si="155"/>
        <v>0</v>
      </c>
      <c r="FL111" s="14">
        <f t="shared" si="156"/>
        <v>0</v>
      </c>
      <c r="FM111" s="71">
        <f t="shared" si="157"/>
        <v>0</v>
      </c>
      <c r="FV111" s="14">
        <f t="shared" si="158"/>
        <v>0</v>
      </c>
      <c r="FW111" s="71">
        <f t="shared" si="163"/>
        <v>0</v>
      </c>
      <c r="GF111" s="14">
        <f t="shared" si="159"/>
        <v>0</v>
      </c>
      <c r="GG111" s="71">
        <f t="shared" si="160"/>
        <v>0</v>
      </c>
      <c r="GP111" s="14">
        <f t="shared" si="161"/>
        <v>0</v>
      </c>
      <c r="GQ111" s="71">
        <f t="shared" si="162"/>
        <v>0</v>
      </c>
    </row>
    <row r="112" spans="1:199" x14ac:dyDescent="0.25">
      <c r="A112" s="46">
        <v>93</v>
      </c>
      <c r="B112" s="38" t="s">
        <v>105</v>
      </c>
      <c r="C112" s="38" t="s">
        <v>106</v>
      </c>
      <c r="D112" s="172">
        <v>52</v>
      </c>
      <c r="E112" s="54" t="s">
        <v>396</v>
      </c>
      <c r="F112" s="54" t="s">
        <v>394</v>
      </c>
      <c r="G112" s="54" t="s">
        <v>394</v>
      </c>
      <c r="H112" s="58" t="b">
        <f t="shared" si="124"/>
        <v>1</v>
      </c>
      <c r="I112" s="58" t="b">
        <f t="shared" si="125"/>
        <v>1</v>
      </c>
      <c r="J112" s="195"/>
      <c r="K112" s="22" t="s">
        <v>105</v>
      </c>
      <c r="L112" s="22" t="s">
        <v>106</v>
      </c>
      <c r="M112" s="19"/>
      <c r="N112" s="19">
        <v>2</v>
      </c>
      <c r="O112" s="19">
        <v>4</v>
      </c>
      <c r="P112" s="21">
        <f>SUM(M112:O112)</f>
        <v>6</v>
      </c>
      <c r="Q112" s="21">
        <f>P112/3</f>
        <v>2</v>
      </c>
      <c r="R112" s="14">
        <f t="shared" si="126"/>
        <v>5.8063579619683559E-4</v>
      </c>
      <c r="S112" s="71">
        <f t="shared" si="127"/>
        <v>-8.9775745234618134E-2</v>
      </c>
      <c r="T112" s="71"/>
      <c r="U112" s="22" t="s">
        <v>105</v>
      </c>
      <c r="V112" s="22" t="s">
        <v>106</v>
      </c>
      <c r="W112" s="19">
        <v>5</v>
      </c>
      <c r="X112" s="19"/>
      <c r="Y112" s="19">
        <v>5</v>
      </c>
      <c r="Z112" s="19">
        <f>SUM(W112:Y112)</f>
        <v>10</v>
      </c>
      <c r="AA112" s="19">
        <f>Z112/3</f>
        <v>3.3333333333333335</v>
      </c>
      <c r="AB112" s="14">
        <f t="shared" si="128"/>
        <v>1.1260754020089186E-3</v>
      </c>
      <c r="AC112" s="71">
        <f t="shared" si="129"/>
        <v>-0.11390967763460935</v>
      </c>
      <c r="AD112" s="35"/>
      <c r="AE112" s="22" t="s">
        <v>105</v>
      </c>
      <c r="AF112" s="22" t="s">
        <v>106</v>
      </c>
      <c r="AG112" s="19">
        <v>4</v>
      </c>
      <c r="AH112" s="19">
        <v>2</v>
      </c>
      <c r="AI112" s="19">
        <v>5</v>
      </c>
      <c r="AJ112" s="19">
        <f>SUM(AG112:AI112)</f>
        <v>11</v>
      </c>
      <c r="AK112" s="19">
        <f>AJ112/3</f>
        <v>3.6666666666666665</v>
      </c>
      <c r="AL112" s="14">
        <f t="shared" si="130"/>
        <v>1.3625512364307917E-3</v>
      </c>
      <c r="AM112" s="71">
        <f t="shared" si="131"/>
        <v>-0.1217824843985818</v>
      </c>
      <c r="AN112" s="5"/>
      <c r="AO112" s="1"/>
      <c r="AP112" s="1"/>
      <c r="AQ112" s="1"/>
      <c r="AT112"/>
      <c r="AU112"/>
      <c r="AV112" s="14">
        <f t="shared" si="132"/>
        <v>0</v>
      </c>
      <c r="AW112" s="71">
        <f t="shared" si="133"/>
        <v>0</v>
      </c>
      <c r="AX112" s="6"/>
      <c r="AY112" s="22" t="s">
        <v>105</v>
      </c>
      <c r="AZ112" s="22" t="s">
        <v>106</v>
      </c>
      <c r="BA112" s="19"/>
      <c r="BB112" s="19">
        <v>3</v>
      </c>
      <c r="BC112" s="19">
        <v>4</v>
      </c>
      <c r="BD112" s="19">
        <f>SUM(BA112:BC112)</f>
        <v>7</v>
      </c>
      <c r="BE112" s="19">
        <f>BD112/3</f>
        <v>2.3333333333333335</v>
      </c>
      <c r="BF112" s="14">
        <f t="shared" si="134"/>
        <v>5.5549887199718851E-4</v>
      </c>
      <c r="BG112" s="71">
        <f t="shared" si="135"/>
        <v>-8.8332504808860957E-2</v>
      </c>
      <c r="BI112" s="22" t="s">
        <v>105</v>
      </c>
      <c r="BJ112" s="22" t="s">
        <v>106</v>
      </c>
      <c r="BK112" s="19"/>
      <c r="BL112" s="19">
        <v>6</v>
      </c>
      <c r="BM112" s="19">
        <v>4</v>
      </c>
      <c r="BN112" s="19">
        <f>SUM(BK112:BM112)</f>
        <v>10</v>
      </c>
      <c r="BO112" s="19">
        <f>BN112/3</f>
        <v>3.3333333333333335</v>
      </c>
      <c r="BP112" s="14">
        <f t="shared" si="136"/>
        <v>1.1490950876185005E-3</v>
      </c>
      <c r="BQ112" s="71">
        <f t="shared" si="137"/>
        <v>-0.11472509367273812</v>
      </c>
      <c r="BR112" s="6"/>
      <c r="BX112"/>
      <c r="BZ112" s="14">
        <f t="shared" si="138"/>
        <v>0</v>
      </c>
      <c r="CA112" s="71">
        <f t="shared" si="139"/>
        <v>0</v>
      </c>
      <c r="CB112" s="6"/>
      <c r="CJ112" s="14">
        <f t="shared" si="140"/>
        <v>0</v>
      </c>
      <c r="CK112" s="71">
        <f t="shared" si="141"/>
        <v>0</v>
      </c>
      <c r="CR112"/>
      <c r="CT112" s="14">
        <f t="shared" si="142"/>
        <v>0</v>
      </c>
      <c r="CU112" s="71">
        <f t="shared" si="143"/>
        <v>0</v>
      </c>
      <c r="CV112" s="6"/>
      <c r="CW112" s="22" t="s">
        <v>105</v>
      </c>
      <c r="CX112" s="22" t="s">
        <v>106</v>
      </c>
      <c r="CY112" s="19">
        <v>3</v>
      </c>
      <c r="CZ112" s="19">
        <v>4</v>
      </c>
      <c r="DA112" s="19">
        <v>3</v>
      </c>
      <c r="DB112" s="19">
        <f>SUM(CY112:DA112)</f>
        <v>10</v>
      </c>
      <c r="DC112" s="86">
        <f>DB112/3</f>
        <v>3.3333333333333335</v>
      </c>
      <c r="DD112" s="14">
        <f t="shared" si="144"/>
        <v>1.3516435986159171E-3</v>
      </c>
      <c r="DE112" s="71">
        <f t="shared" si="145"/>
        <v>-0.12144180048904234</v>
      </c>
      <c r="DF112" s="6"/>
      <c r="DN112" s="14">
        <f t="shared" si="146"/>
        <v>0</v>
      </c>
      <c r="DO112" s="71">
        <f t="shared" si="147"/>
        <v>0</v>
      </c>
      <c r="DX112" s="14">
        <f t="shared" si="148"/>
        <v>0</v>
      </c>
      <c r="DY112" s="71">
        <f t="shared" si="149"/>
        <v>0</v>
      </c>
      <c r="EA112" s="22" t="s">
        <v>105</v>
      </c>
      <c r="EB112" s="22" t="s">
        <v>106</v>
      </c>
      <c r="EC112" s="19">
        <v>4</v>
      </c>
      <c r="ED112" s="19">
        <v>2</v>
      </c>
      <c r="EE112" s="19">
        <v>7</v>
      </c>
      <c r="EF112" s="86">
        <f>SUM(EC112:EE112)</f>
        <v>13</v>
      </c>
      <c r="EG112" s="86">
        <f>EF112/3</f>
        <v>4.333333333333333</v>
      </c>
      <c r="EH112" s="14">
        <f t="shared" si="150"/>
        <v>2.4619777402249284E-3</v>
      </c>
      <c r="EI112" s="71">
        <f t="shared" si="151"/>
        <v>-0.14902342328967283</v>
      </c>
      <c r="EK112" s="22" t="s">
        <v>105</v>
      </c>
      <c r="EL112" s="22" t="s">
        <v>106</v>
      </c>
      <c r="EM112" s="19">
        <v>4</v>
      </c>
      <c r="EN112" s="19">
        <v>7</v>
      </c>
      <c r="EO112" s="19">
        <v>10</v>
      </c>
      <c r="EP112" s="19">
        <f>SUM(EM112:EO112)</f>
        <v>21</v>
      </c>
      <c r="EQ112" s="86">
        <f>EP112/3</f>
        <v>7</v>
      </c>
      <c r="ER112" s="14">
        <f t="shared" si="152"/>
        <v>4.9000000000000007E-3</v>
      </c>
      <c r="ES112" s="71">
        <f t="shared" si="153"/>
        <v>-0.18614820258529446</v>
      </c>
      <c r="FB112" s="14">
        <f t="shared" si="154"/>
        <v>0</v>
      </c>
      <c r="FC112" s="71">
        <f t="shared" si="155"/>
        <v>0</v>
      </c>
      <c r="FE112" s="22" t="s">
        <v>513</v>
      </c>
      <c r="FF112" s="22"/>
      <c r="FG112" s="19">
        <v>5</v>
      </c>
      <c r="FH112" s="19">
        <v>7</v>
      </c>
      <c r="FI112" s="19">
        <v>3</v>
      </c>
      <c r="FJ112" s="19">
        <f>SUM(FG112:FI112)</f>
        <v>15</v>
      </c>
      <c r="FK112" s="86">
        <f>FJ112/3</f>
        <v>5</v>
      </c>
      <c r="FL112" s="14">
        <f t="shared" si="156"/>
        <v>2.789625074390002E-3</v>
      </c>
      <c r="FM112" s="71">
        <f t="shared" si="157"/>
        <v>-0.15533049491508782</v>
      </c>
      <c r="FO112" s="22" t="s">
        <v>513</v>
      </c>
      <c r="FP112" s="22"/>
      <c r="FQ112" s="19">
        <v>4</v>
      </c>
      <c r="FR112" s="19">
        <v>2</v>
      </c>
      <c r="FS112" s="19"/>
      <c r="FT112" s="19">
        <f>SUM(FQ112:FS112)</f>
        <v>6</v>
      </c>
      <c r="FU112" s="19">
        <f>FT112/3</f>
        <v>2</v>
      </c>
      <c r="FV112" s="14">
        <f t="shared" si="158"/>
        <v>4.4634001190240027E-4</v>
      </c>
      <c r="FW112" s="71">
        <f t="shared" si="163"/>
        <v>-8.1490452864784874E-2</v>
      </c>
      <c r="FY112" s="89" t="s">
        <v>105</v>
      </c>
      <c r="FZ112" s="89" t="s">
        <v>106</v>
      </c>
      <c r="GA112" s="88">
        <v>2</v>
      </c>
      <c r="GB112" s="88"/>
      <c r="GC112" s="88">
        <v>3</v>
      </c>
      <c r="GD112" s="88">
        <f>SUM(GA112:GC112)</f>
        <v>5</v>
      </c>
      <c r="GE112" s="88">
        <f>GD112/3</f>
        <v>1.6666666666666667</v>
      </c>
      <c r="GF112" s="14">
        <f t="shared" si="159"/>
        <v>3.2582204902970193E-4</v>
      </c>
      <c r="GG112" s="71">
        <f t="shared" si="160"/>
        <v>-7.2465335627314761E-2</v>
      </c>
      <c r="GP112" s="14">
        <f t="shared" si="161"/>
        <v>0</v>
      </c>
      <c r="GQ112" s="71">
        <f t="shared" si="162"/>
        <v>0</v>
      </c>
    </row>
    <row r="113" spans="1:199" x14ac:dyDescent="0.25">
      <c r="A113" s="46">
        <v>94</v>
      </c>
      <c r="B113" s="38" t="s">
        <v>107</v>
      </c>
      <c r="C113" s="38" t="s">
        <v>108</v>
      </c>
      <c r="D113" s="172"/>
      <c r="E113" s="54" t="s">
        <v>395</v>
      </c>
      <c r="F113" s="54" t="s">
        <v>396</v>
      </c>
      <c r="G113" s="54" t="s">
        <v>396</v>
      </c>
      <c r="H113" s="58" t="b">
        <f t="shared" si="124"/>
        <v>1</v>
      </c>
      <c r="I113" s="58" t="b">
        <f t="shared" si="125"/>
        <v>1</v>
      </c>
      <c r="J113" s="195"/>
      <c r="K113" s="22" t="s">
        <v>107</v>
      </c>
      <c r="L113" s="22" t="s">
        <v>108</v>
      </c>
      <c r="M113" s="19"/>
      <c r="N113" s="19"/>
      <c r="O113" s="19">
        <v>3</v>
      </c>
      <c r="P113" s="21">
        <f>SUM(M113:O113)</f>
        <v>3</v>
      </c>
      <c r="Q113" s="21">
        <f>P113/3</f>
        <v>1</v>
      </c>
      <c r="R113" s="14">
        <f t="shared" si="126"/>
        <v>1.451589490492089E-4</v>
      </c>
      <c r="S113" s="71">
        <f t="shared" si="127"/>
        <v>-5.3239043467428901E-2</v>
      </c>
      <c r="T113" s="71"/>
      <c r="U113" s="22" t="s">
        <v>107</v>
      </c>
      <c r="V113" s="22" t="s">
        <v>108</v>
      </c>
      <c r="W113" s="19">
        <v>11</v>
      </c>
      <c r="X113" s="19">
        <v>5</v>
      </c>
      <c r="Y113" s="19">
        <v>5</v>
      </c>
      <c r="Z113" s="19">
        <f>SUM(W113:Y113)</f>
        <v>21</v>
      </c>
      <c r="AA113" s="19">
        <f>Z113/3</f>
        <v>7</v>
      </c>
      <c r="AB113" s="14">
        <f t="shared" si="128"/>
        <v>4.9659925228593303E-3</v>
      </c>
      <c r="AC113" s="71">
        <f t="shared" si="129"/>
        <v>-0.18692614773295843</v>
      </c>
      <c r="AD113" s="35"/>
      <c r="AE113" s="22" t="s">
        <v>107</v>
      </c>
      <c r="AF113" s="22" t="s">
        <v>108</v>
      </c>
      <c r="AG113" s="19">
        <v>3</v>
      </c>
      <c r="AH113" s="19">
        <v>6</v>
      </c>
      <c r="AI113" s="19">
        <v>5</v>
      </c>
      <c r="AJ113" s="19">
        <f>SUM(AG113:AI113)</f>
        <v>14</v>
      </c>
      <c r="AK113" s="19">
        <f>AJ113/3</f>
        <v>4.666666666666667</v>
      </c>
      <c r="AL113" s="14">
        <f t="shared" si="130"/>
        <v>2.2071077879374803E-3</v>
      </c>
      <c r="AM113" s="71">
        <f t="shared" si="131"/>
        <v>-0.14366612817604713</v>
      </c>
      <c r="AN113" s="5"/>
      <c r="AO113" s="1"/>
      <c r="AP113" s="1"/>
      <c r="AQ113" s="1"/>
      <c r="AT113"/>
      <c r="AU113"/>
      <c r="AV113" s="14">
        <f t="shared" si="132"/>
        <v>0</v>
      </c>
      <c r="AW113" s="71">
        <f t="shared" si="133"/>
        <v>0</v>
      </c>
      <c r="AX113" s="6"/>
      <c r="AY113" s="22" t="s">
        <v>107</v>
      </c>
      <c r="AZ113" s="22" t="s">
        <v>108</v>
      </c>
      <c r="BA113" s="19">
        <v>4</v>
      </c>
      <c r="BB113" s="19"/>
      <c r="BC113" s="19">
        <v>5</v>
      </c>
      <c r="BD113" s="19">
        <f>SUM(BA113:BC113)</f>
        <v>9</v>
      </c>
      <c r="BE113" s="19">
        <f>BD113/3</f>
        <v>3</v>
      </c>
      <c r="BF113" s="14">
        <f t="shared" si="134"/>
        <v>9.1827364554637292E-4</v>
      </c>
      <c r="BG113" s="71">
        <f t="shared" si="135"/>
        <v>-0.10595477458989334</v>
      </c>
      <c r="BI113" s="22" t="s">
        <v>107</v>
      </c>
      <c r="BJ113" s="22" t="s">
        <v>108</v>
      </c>
      <c r="BK113" s="19">
        <v>4</v>
      </c>
      <c r="BL113" s="19">
        <v>5</v>
      </c>
      <c r="BM113" s="19">
        <v>7</v>
      </c>
      <c r="BN113" s="19">
        <f>SUM(BK113:BM113)</f>
        <v>16</v>
      </c>
      <c r="BO113" s="19">
        <f>BN113/3</f>
        <v>5.333333333333333</v>
      </c>
      <c r="BP113" s="14">
        <f t="shared" si="136"/>
        <v>2.9416834243033607E-3</v>
      </c>
      <c r="BQ113" s="71">
        <f t="shared" si="137"/>
        <v>-0.15806842761220549</v>
      </c>
      <c r="BR113" s="6"/>
      <c r="BS113" s="22" t="s">
        <v>107</v>
      </c>
      <c r="BT113" s="22" t="s">
        <v>108</v>
      </c>
      <c r="BU113" s="19">
        <v>5</v>
      </c>
      <c r="BV113" s="19">
        <v>5</v>
      </c>
      <c r="BW113" s="19">
        <v>6</v>
      </c>
      <c r="BX113" s="19">
        <f>SUM(BU113:BW113)</f>
        <v>16</v>
      </c>
      <c r="BY113" s="19">
        <f>BX113/3</f>
        <v>5.333333333333333</v>
      </c>
      <c r="BZ113" s="14">
        <f t="shared" si="138"/>
        <v>2.9021981883934744E-3</v>
      </c>
      <c r="CA113" s="71">
        <f t="shared" si="139"/>
        <v>-0.15736799550507302</v>
      </c>
      <c r="CB113" s="6"/>
      <c r="CJ113" s="14">
        <f t="shared" si="140"/>
        <v>0</v>
      </c>
      <c r="CK113" s="71">
        <f t="shared" si="141"/>
        <v>0</v>
      </c>
      <c r="CM113" s="22" t="s">
        <v>107</v>
      </c>
      <c r="CN113" s="22" t="s">
        <v>108</v>
      </c>
      <c r="CO113" s="19">
        <v>2</v>
      </c>
      <c r="CP113" s="19">
        <v>1</v>
      </c>
      <c r="CQ113" s="19">
        <v>1</v>
      </c>
      <c r="CR113" s="86">
        <f>SUM(CO113:CQ113)</f>
        <v>4</v>
      </c>
      <c r="CS113" s="86">
        <f>CR113/3</f>
        <v>1.3333333333333333</v>
      </c>
      <c r="CT113" s="14">
        <f t="shared" si="142"/>
        <v>2.227667631989307E-4</v>
      </c>
      <c r="CU113" s="71">
        <f t="shared" si="143"/>
        <v>-6.2756606259566652E-2</v>
      </c>
      <c r="CV113" s="6"/>
      <c r="CW113" s="22" t="s">
        <v>107</v>
      </c>
      <c r="CX113" s="22" t="s">
        <v>108</v>
      </c>
      <c r="CY113" s="19">
        <v>8</v>
      </c>
      <c r="CZ113" s="19">
        <v>7</v>
      </c>
      <c r="DA113" s="19">
        <v>6</v>
      </c>
      <c r="DB113" s="19">
        <f>SUM(CY113:DA113)</f>
        <v>21</v>
      </c>
      <c r="DC113" s="86">
        <f>DB113/3</f>
        <v>7</v>
      </c>
      <c r="DD113" s="14">
        <f t="shared" si="144"/>
        <v>5.960748269896194E-3</v>
      </c>
      <c r="DE113" s="71">
        <f t="shared" si="145"/>
        <v>-0.19774585367655906</v>
      </c>
      <c r="DF113" s="6"/>
      <c r="DN113" s="14">
        <f t="shared" si="146"/>
        <v>0</v>
      </c>
      <c r="DO113" s="71">
        <f t="shared" si="147"/>
        <v>0</v>
      </c>
      <c r="DQ113" s="22" t="s">
        <v>471</v>
      </c>
      <c r="DR113" s="22"/>
      <c r="DS113" s="19">
        <v>2</v>
      </c>
      <c r="DT113" s="19">
        <v>3</v>
      </c>
      <c r="DU113" s="19">
        <v>8</v>
      </c>
      <c r="DV113" s="19">
        <f>SUM(DS113:DU113)</f>
        <v>13</v>
      </c>
      <c r="DW113" s="19">
        <f>DV113/3</f>
        <v>4.333333333333333</v>
      </c>
      <c r="DX113" s="14">
        <f t="shared" si="148"/>
        <v>1.9159042728066299E-3</v>
      </c>
      <c r="DY113" s="71">
        <f t="shared" si="149"/>
        <v>-0.13695008807217213</v>
      </c>
      <c r="EA113" s="22" t="s">
        <v>471</v>
      </c>
      <c r="EB113" s="22"/>
      <c r="EC113" s="19">
        <v>1</v>
      </c>
      <c r="ED113" s="19">
        <v>1</v>
      </c>
      <c r="EE113" s="19"/>
      <c r="EF113" s="86">
        <f>SUM(EC113:EE113)</f>
        <v>2</v>
      </c>
      <c r="EG113" s="86">
        <f>EF113/3</f>
        <v>0.66666666666666663</v>
      </c>
      <c r="EH113" s="14">
        <f t="shared" si="150"/>
        <v>5.827166249053085E-5</v>
      </c>
      <c r="EI113" s="71">
        <f t="shared" si="151"/>
        <v>-3.7215246741993516E-2</v>
      </c>
      <c r="EK113" s="22" t="s">
        <v>107</v>
      </c>
      <c r="EL113" s="22" t="s">
        <v>108</v>
      </c>
      <c r="EM113" s="19">
        <v>7</v>
      </c>
      <c r="EN113" s="19">
        <v>1</v>
      </c>
      <c r="EO113" s="19"/>
      <c r="EP113" s="19">
        <f>SUM(EM113:EO113)</f>
        <v>8</v>
      </c>
      <c r="EQ113" s="86">
        <f>EP113/3</f>
        <v>2.6666666666666665</v>
      </c>
      <c r="ER113" s="14">
        <f t="shared" si="152"/>
        <v>7.1111111111111125E-4</v>
      </c>
      <c r="ES113" s="71">
        <f t="shared" si="153"/>
        <v>-9.6649091546036417E-2</v>
      </c>
      <c r="FB113" s="14">
        <f t="shared" si="154"/>
        <v>0</v>
      </c>
      <c r="FC113" s="71">
        <f t="shared" si="155"/>
        <v>0</v>
      </c>
      <c r="FE113" s="22" t="s">
        <v>107</v>
      </c>
      <c r="FF113" s="22" t="s">
        <v>108</v>
      </c>
      <c r="FG113" s="19">
        <v>2</v>
      </c>
      <c r="FH113" s="19">
        <v>5</v>
      </c>
      <c r="FI113" s="19">
        <v>3</v>
      </c>
      <c r="FJ113" s="19">
        <f>SUM(FG113:FI113)</f>
        <v>10</v>
      </c>
      <c r="FK113" s="86">
        <f>FJ113/3</f>
        <v>3.3333333333333335</v>
      </c>
      <c r="FL113" s="14">
        <f t="shared" si="156"/>
        <v>1.2398333663955566E-3</v>
      </c>
      <c r="FM113" s="71">
        <f t="shared" si="157"/>
        <v>-0.11783060370306903</v>
      </c>
      <c r="FO113" s="22" t="s">
        <v>107</v>
      </c>
      <c r="FP113" s="22" t="s">
        <v>108</v>
      </c>
      <c r="FQ113" s="19">
        <v>3</v>
      </c>
      <c r="FR113" s="19">
        <v>3</v>
      </c>
      <c r="FS113" s="19">
        <v>5</v>
      </c>
      <c r="FT113" s="19">
        <f>SUM(FQ113:FS113)</f>
        <v>11</v>
      </c>
      <c r="FU113" s="19">
        <f>FT113/3</f>
        <v>3.6666666666666665</v>
      </c>
      <c r="FV113" s="14">
        <f t="shared" si="158"/>
        <v>1.5001983733386232E-3</v>
      </c>
      <c r="FW113" s="71">
        <f t="shared" si="163"/>
        <v>-0.12592207260208166</v>
      </c>
      <c r="FY113" s="89" t="s">
        <v>107</v>
      </c>
      <c r="FZ113" s="89" t="s">
        <v>108</v>
      </c>
      <c r="GA113" s="88">
        <v>3</v>
      </c>
      <c r="GB113" s="88">
        <v>3</v>
      </c>
      <c r="GC113" s="88"/>
      <c r="GD113" s="88">
        <f>SUM(GA113:GC113)</f>
        <v>6</v>
      </c>
      <c r="GE113" s="88">
        <f>GD113/3</f>
        <v>2</v>
      </c>
      <c r="GF113" s="14">
        <f t="shared" si="159"/>
        <v>4.6918375060277077E-4</v>
      </c>
      <c r="GG113" s="71">
        <f t="shared" si="160"/>
        <v>-8.3009199356518779E-2</v>
      </c>
      <c r="GI113" s="22" t="s">
        <v>107</v>
      </c>
      <c r="GJ113" s="22" t="s">
        <v>108</v>
      </c>
      <c r="GK113" s="19"/>
      <c r="GL113" s="19">
        <v>5</v>
      </c>
      <c r="GM113" s="19">
        <v>4</v>
      </c>
      <c r="GN113" s="19">
        <f>SUM(GK113:GM113)</f>
        <v>9</v>
      </c>
      <c r="GO113" s="19">
        <f>GN113/3</f>
        <v>3</v>
      </c>
      <c r="GP113" s="14">
        <f t="shared" si="161"/>
        <v>9.4351710561567392E-4</v>
      </c>
      <c r="GQ113" s="71">
        <f t="shared" si="162"/>
        <v>-0.10698475182637417</v>
      </c>
    </row>
    <row r="114" spans="1:199" x14ac:dyDescent="0.25">
      <c r="A114" s="46">
        <v>95</v>
      </c>
      <c r="B114" s="38" t="s">
        <v>109</v>
      </c>
      <c r="C114" s="38" t="s">
        <v>71</v>
      </c>
      <c r="D114" s="35"/>
      <c r="E114" s="54" t="s">
        <v>394</v>
      </c>
      <c r="F114" s="54" t="s">
        <v>394</v>
      </c>
      <c r="G114" s="54" t="s">
        <v>394</v>
      </c>
      <c r="H114" s="58" t="b">
        <f t="shared" si="124"/>
        <v>1</v>
      </c>
      <c r="I114" s="58" t="b">
        <f t="shared" si="125"/>
        <v>1</v>
      </c>
      <c r="J114" s="54"/>
      <c r="R114" s="14">
        <f t="shared" si="126"/>
        <v>0</v>
      </c>
      <c r="S114" s="71">
        <f t="shared" si="127"/>
        <v>0</v>
      </c>
      <c r="T114" s="35"/>
      <c r="AB114" s="14">
        <f t="shared" si="128"/>
        <v>0</v>
      </c>
      <c r="AC114" s="71">
        <f t="shared" si="129"/>
        <v>0</v>
      </c>
      <c r="AD114" s="6"/>
      <c r="AJ114"/>
      <c r="AL114" s="14">
        <f t="shared" si="130"/>
        <v>0</v>
      </c>
      <c r="AM114" s="71">
        <f t="shared" si="131"/>
        <v>0</v>
      </c>
      <c r="AN114" s="5"/>
      <c r="AO114" s="1"/>
      <c r="AP114" s="1"/>
      <c r="AQ114" s="1"/>
      <c r="AT114"/>
      <c r="AU114"/>
      <c r="AV114" s="14">
        <f t="shared" si="132"/>
        <v>0</v>
      </c>
      <c r="AW114" s="71">
        <f t="shared" si="133"/>
        <v>0</v>
      </c>
      <c r="AX114" s="6"/>
      <c r="AY114" s="22" t="s">
        <v>109</v>
      </c>
      <c r="AZ114" s="22" t="s">
        <v>71</v>
      </c>
      <c r="BA114" s="19">
        <v>2</v>
      </c>
      <c r="BB114" s="19"/>
      <c r="BC114" s="19">
        <v>3</v>
      </c>
      <c r="BD114" s="19">
        <f>SUM(BA114:BC114)</f>
        <v>5</v>
      </c>
      <c r="BE114" s="19">
        <f>BD114/3</f>
        <v>1.6666666666666667</v>
      </c>
      <c r="BF114" s="14">
        <f t="shared" si="134"/>
        <v>2.8341779183530024E-4</v>
      </c>
      <c r="BG114" s="71">
        <f t="shared" si="135"/>
        <v>-6.8759162060077428E-2</v>
      </c>
      <c r="BN114"/>
      <c r="BP114" s="14">
        <f t="shared" si="136"/>
        <v>0</v>
      </c>
      <c r="BQ114" s="71">
        <f t="shared" si="137"/>
        <v>0</v>
      </c>
      <c r="BR114" s="6"/>
      <c r="BX114"/>
      <c r="BZ114" s="14">
        <f t="shared" si="138"/>
        <v>0</v>
      </c>
      <c r="CA114" s="71">
        <f t="shared" si="139"/>
        <v>0</v>
      </c>
      <c r="CB114" s="6"/>
      <c r="CJ114" s="14">
        <f t="shared" si="140"/>
        <v>0</v>
      </c>
      <c r="CK114" s="71">
        <f t="shared" si="141"/>
        <v>0</v>
      </c>
      <c r="CM114" s="22" t="s">
        <v>109</v>
      </c>
      <c r="CN114" s="22" t="s">
        <v>71</v>
      </c>
      <c r="CO114" s="19"/>
      <c r="CP114" s="19"/>
      <c r="CQ114" s="19"/>
      <c r="CR114" s="86"/>
      <c r="CS114" s="86"/>
      <c r="CT114" s="14">
        <f t="shared" si="142"/>
        <v>0</v>
      </c>
      <c r="CU114" s="71">
        <f t="shared" si="143"/>
        <v>0</v>
      </c>
      <c r="CV114" s="6"/>
      <c r="DB114"/>
      <c r="DD114" s="14">
        <f t="shared" si="144"/>
        <v>0</v>
      </c>
      <c r="DE114" s="71">
        <f t="shared" si="145"/>
        <v>0</v>
      </c>
      <c r="DF114" s="6"/>
      <c r="DN114" s="14">
        <f t="shared" si="146"/>
        <v>0</v>
      </c>
      <c r="DO114" s="71">
        <f t="shared" si="147"/>
        <v>0</v>
      </c>
      <c r="DX114" s="14">
        <f t="shared" si="148"/>
        <v>0</v>
      </c>
      <c r="DY114" s="71">
        <f t="shared" si="149"/>
        <v>0</v>
      </c>
      <c r="EH114" s="14">
        <f t="shared" si="150"/>
        <v>0</v>
      </c>
      <c r="EI114" s="71">
        <f t="shared" si="151"/>
        <v>0</v>
      </c>
      <c r="ER114" s="14">
        <f t="shared" si="152"/>
        <v>0</v>
      </c>
      <c r="ES114" s="71">
        <f t="shared" si="153"/>
        <v>0</v>
      </c>
      <c r="FB114" s="14">
        <f t="shared" si="154"/>
        <v>0</v>
      </c>
      <c r="FC114" s="71">
        <f t="shared" si="155"/>
        <v>0</v>
      </c>
      <c r="FL114" s="14">
        <f t="shared" si="156"/>
        <v>0</v>
      </c>
      <c r="FM114" s="71">
        <f t="shared" si="157"/>
        <v>0</v>
      </c>
      <c r="FV114" s="14">
        <f t="shared" si="158"/>
        <v>0</v>
      </c>
      <c r="FW114" s="71">
        <f t="shared" si="163"/>
        <v>0</v>
      </c>
      <c r="GF114" s="14">
        <f t="shared" si="159"/>
        <v>0</v>
      </c>
      <c r="GG114" s="71">
        <f t="shared" si="160"/>
        <v>0</v>
      </c>
      <c r="GP114" s="14">
        <f t="shared" si="161"/>
        <v>0</v>
      </c>
      <c r="GQ114" s="71">
        <f t="shared" si="162"/>
        <v>0</v>
      </c>
    </row>
    <row r="115" spans="1:199" x14ac:dyDescent="0.25">
      <c r="A115" s="46">
        <v>96</v>
      </c>
      <c r="B115" s="38" t="s">
        <v>110</v>
      </c>
      <c r="C115" s="38" t="s">
        <v>111</v>
      </c>
      <c r="D115" s="35"/>
      <c r="E115" s="54" t="s">
        <v>395</v>
      </c>
      <c r="F115" s="54" t="s">
        <v>394</v>
      </c>
      <c r="G115" s="54" t="s">
        <v>394</v>
      </c>
      <c r="H115" s="58" t="b">
        <f t="shared" si="124"/>
        <v>1</v>
      </c>
      <c r="I115" s="58" t="b">
        <f t="shared" si="125"/>
        <v>1</v>
      </c>
      <c r="J115" s="54"/>
      <c r="K115" s="1"/>
      <c r="L115" s="1"/>
      <c r="M115" s="1"/>
      <c r="N115" s="1"/>
      <c r="O115" s="1"/>
      <c r="P115" s="1"/>
      <c r="Q115" s="1"/>
      <c r="R115" s="14">
        <f t="shared" si="126"/>
        <v>0</v>
      </c>
      <c r="S115" s="71">
        <f t="shared" si="127"/>
        <v>0</v>
      </c>
      <c r="T115" s="35"/>
      <c r="U115" s="1"/>
      <c r="V115" s="1"/>
      <c r="W115" s="1"/>
      <c r="X115" s="1"/>
      <c r="Y115" s="1"/>
      <c r="Z115" s="1"/>
      <c r="AA115" s="1"/>
      <c r="AB115" s="14">
        <f t="shared" si="128"/>
        <v>0</v>
      </c>
      <c r="AC115" s="71">
        <f t="shared" si="129"/>
        <v>0</v>
      </c>
      <c r="AD115" s="5"/>
      <c r="AE115" s="22" t="s">
        <v>110</v>
      </c>
      <c r="AF115" s="22" t="s">
        <v>111</v>
      </c>
      <c r="AG115" s="19"/>
      <c r="AH115" s="19">
        <v>2</v>
      </c>
      <c r="AI115" s="19"/>
      <c r="AJ115" s="19">
        <f>SUM(AG115:AI115)</f>
        <v>2</v>
      </c>
      <c r="AK115" s="19">
        <f>AJ115/3</f>
        <v>0.66666666666666663</v>
      </c>
      <c r="AL115" s="14">
        <f t="shared" si="130"/>
        <v>4.5043016080356741E-5</v>
      </c>
      <c r="AM115" s="71">
        <f t="shared" si="131"/>
        <v>-3.3583532254667509E-2</v>
      </c>
      <c r="AN115" s="5"/>
      <c r="AO115" s="22" t="s">
        <v>110</v>
      </c>
      <c r="AP115" s="22" t="s">
        <v>111</v>
      </c>
      <c r="AQ115" s="19">
        <v>3</v>
      </c>
      <c r="AR115" s="19"/>
      <c r="AS115" s="19">
        <v>4</v>
      </c>
      <c r="AT115" s="19">
        <f>SUM(AQ115:AS115)</f>
        <v>7</v>
      </c>
      <c r="AU115" s="19">
        <f>AT115/3</f>
        <v>2.3333333333333335</v>
      </c>
      <c r="AV115" s="14">
        <f t="shared" si="132"/>
        <v>5.9076003086419755E-4</v>
      </c>
      <c r="AW115" s="71">
        <f t="shared" si="133"/>
        <v>-9.0344973324876496E-2</v>
      </c>
      <c r="AX115" s="35"/>
      <c r="AY115" s="22" t="s">
        <v>110</v>
      </c>
      <c r="AZ115" s="22" t="s">
        <v>111</v>
      </c>
      <c r="BA115" s="19">
        <v>3</v>
      </c>
      <c r="BB115" s="19"/>
      <c r="BC115" s="19">
        <v>2</v>
      </c>
      <c r="BD115" s="19">
        <f>SUM(BA115:BC115)</f>
        <v>5</v>
      </c>
      <c r="BE115" s="19">
        <f>BD115/3</f>
        <v>1.6666666666666667</v>
      </c>
      <c r="BF115" s="14">
        <f t="shared" si="134"/>
        <v>2.8341779183530024E-4</v>
      </c>
      <c r="BG115" s="71">
        <f t="shared" si="135"/>
        <v>-6.8759162060077428E-2</v>
      </c>
      <c r="BN115"/>
      <c r="BP115" s="14">
        <f t="shared" si="136"/>
        <v>0</v>
      </c>
      <c r="BQ115" s="71">
        <f t="shared" si="137"/>
        <v>0</v>
      </c>
      <c r="BR115" s="6"/>
      <c r="BS115" s="22" t="s">
        <v>110</v>
      </c>
      <c r="BT115" s="22" t="s">
        <v>111</v>
      </c>
      <c r="BU115" s="19">
        <v>4</v>
      </c>
      <c r="BV115" s="19">
        <v>2</v>
      </c>
      <c r="BW115" s="19">
        <v>2</v>
      </c>
      <c r="BX115" s="19">
        <f>SUM(BU115:BW115)</f>
        <v>8</v>
      </c>
      <c r="BY115" s="19">
        <f>BX115/3</f>
        <v>2.6666666666666665</v>
      </c>
      <c r="BZ115" s="14">
        <f t="shared" si="138"/>
        <v>7.2554954709836859E-4</v>
      </c>
      <c r="CA115" s="71">
        <f t="shared" si="139"/>
        <v>-9.7354628878730323E-2</v>
      </c>
      <c r="CB115" s="6"/>
      <c r="CC115" s="22" t="s">
        <v>110</v>
      </c>
      <c r="CD115" s="22"/>
      <c r="CE115" s="19">
        <v>6</v>
      </c>
      <c r="CF115" s="19">
        <v>3</v>
      </c>
      <c r="CG115" s="19">
        <v>3</v>
      </c>
      <c r="CH115" s="86">
        <f>SUM(CE115:CG115)</f>
        <v>12</v>
      </c>
      <c r="CI115" s="86">
        <f>CH115/3</f>
        <v>4</v>
      </c>
      <c r="CJ115" s="14">
        <f t="shared" si="140"/>
        <v>1.7482305236193232E-3</v>
      </c>
      <c r="CK115" s="71">
        <f t="shared" si="141"/>
        <v>-0.13273486686989355</v>
      </c>
      <c r="CM115" s="22" t="s">
        <v>110</v>
      </c>
      <c r="CN115" s="22" t="s">
        <v>111</v>
      </c>
      <c r="CO115" s="19">
        <v>2</v>
      </c>
      <c r="CP115" s="19">
        <v>3</v>
      </c>
      <c r="CQ115" s="19">
        <v>3</v>
      </c>
      <c r="CR115" s="86">
        <f>SUM(CO115:CQ115)</f>
        <v>8</v>
      </c>
      <c r="CS115" s="86">
        <f>CR115/3</f>
        <v>2.6666666666666665</v>
      </c>
      <c r="CT115" s="14">
        <f t="shared" si="142"/>
        <v>8.9106705279572282E-4</v>
      </c>
      <c r="CU115" s="71">
        <f t="shared" si="143"/>
        <v>-0.1048222519054036</v>
      </c>
      <c r="CV115" s="6"/>
      <c r="DB115"/>
      <c r="DD115" s="14">
        <f t="shared" si="144"/>
        <v>0</v>
      </c>
      <c r="DE115" s="71">
        <f t="shared" si="145"/>
        <v>0</v>
      </c>
      <c r="DF115" s="6"/>
      <c r="DN115" s="14">
        <f t="shared" si="146"/>
        <v>0</v>
      </c>
      <c r="DO115" s="71">
        <f t="shared" si="147"/>
        <v>0</v>
      </c>
      <c r="DX115" s="14">
        <f t="shared" si="148"/>
        <v>0</v>
      </c>
      <c r="DY115" s="71">
        <f t="shared" si="149"/>
        <v>0</v>
      </c>
      <c r="EH115" s="14">
        <f t="shared" si="150"/>
        <v>0</v>
      </c>
      <c r="EI115" s="71">
        <f t="shared" si="151"/>
        <v>0</v>
      </c>
      <c r="ER115" s="14">
        <f t="shared" si="152"/>
        <v>0</v>
      </c>
      <c r="ES115" s="71">
        <f t="shared" si="153"/>
        <v>0</v>
      </c>
      <c r="FB115" s="14">
        <f t="shared" si="154"/>
        <v>0</v>
      </c>
      <c r="FC115" s="71">
        <f t="shared" si="155"/>
        <v>0</v>
      </c>
      <c r="FL115" s="14">
        <f t="shared" si="156"/>
        <v>0</v>
      </c>
      <c r="FM115" s="71">
        <f t="shared" si="157"/>
        <v>0</v>
      </c>
      <c r="FV115" s="14">
        <f t="shared" si="158"/>
        <v>0</v>
      </c>
      <c r="FW115" s="71">
        <f t="shared" si="163"/>
        <v>0</v>
      </c>
      <c r="GF115" s="14">
        <f t="shared" si="159"/>
        <v>0</v>
      </c>
      <c r="GG115" s="71">
        <f t="shared" si="160"/>
        <v>0</v>
      </c>
      <c r="GP115" s="14">
        <f t="shared" si="161"/>
        <v>0</v>
      </c>
      <c r="GQ115" s="71">
        <f t="shared" si="162"/>
        <v>0</v>
      </c>
    </row>
    <row r="116" spans="1:199" x14ac:dyDescent="0.25">
      <c r="A116" s="46">
        <v>97</v>
      </c>
      <c r="B116" s="38" t="s">
        <v>112</v>
      </c>
      <c r="C116" s="38" t="s">
        <v>61</v>
      </c>
      <c r="D116" s="35"/>
      <c r="E116" s="54" t="s">
        <v>396</v>
      </c>
      <c r="F116" s="54" t="s">
        <v>396</v>
      </c>
      <c r="G116" s="54" t="s">
        <v>396</v>
      </c>
      <c r="H116" s="58" t="b">
        <f t="shared" si="124"/>
        <v>1</v>
      </c>
      <c r="I116" s="58" t="b">
        <f t="shared" si="125"/>
        <v>1</v>
      </c>
      <c r="J116" s="54"/>
      <c r="K116" s="1"/>
      <c r="L116" s="1"/>
      <c r="M116" s="1"/>
      <c r="N116" s="1"/>
      <c r="O116" s="1"/>
      <c r="P116" s="1"/>
      <c r="Q116" s="1"/>
      <c r="R116" s="14">
        <f t="shared" si="126"/>
        <v>0</v>
      </c>
      <c r="S116" s="71">
        <f t="shared" si="127"/>
        <v>0</v>
      </c>
      <c r="T116" s="35"/>
      <c r="U116" s="1"/>
      <c r="V116" s="1"/>
      <c r="W116" s="1"/>
      <c r="X116" s="1"/>
      <c r="Y116" s="1"/>
      <c r="Z116" s="1"/>
      <c r="AA116" s="1"/>
      <c r="AB116" s="14">
        <f t="shared" si="128"/>
        <v>0</v>
      </c>
      <c r="AC116" s="71">
        <f t="shared" si="129"/>
        <v>0</v>
      </c>
      <c r="AD116" s="5"/>
      <c r="AE116" s="22" t="s">
        <v>112</v>
      </c>
      <c r="AF116" s="22" t="s">
        <v>61</v>
      </c>
      <c r="AG116" s="19">
        <v>2</v>
      </c>
      <c r="AH116" s="19"/>
      <c r="AI116" s="19"/>
      <c r="AJ116" s="19">
        <f>SUM(AG116:AI116)</f>
        <v>2</v>
      </c>
      <c r="AK116" s="19">
        <f>AJ116/3</f>
        <v>0.66666666666666663</v>
      </c>
      <c r="AL116" s="14">
        <f t="shared" si="130"/>
        <v>4.5043016080356741E-5</v>
      </c>
      <c r="AM116" s="71">
        <f t="shared" si="131"/>
        <v>-3.3583532254667509E-2</v>
      </c>
      <c r="AN116" s="5"/>
      <c r="AT116"/>
      <c r="AU116"/>
      <c r="AV116" s="14">
        <f t="shared" si="132"/>
        <v>0</v>
      </c>
      <c r="AW116" s="71">
        <f t="shared" si="133"/>
        <v>0</v>
      </c>
      <c r="AX116" s="6"/>
      <c r="AY116" s="6"/>
      <c r="BF116" s="14">
        <f t="shared" si="134"/>
        <v>0</v>
      </c>
      <c r="BG116" s="71">
        <f t="shared" si="135"/>
        <v>0</v>
      </c>
      <c r="BN116"/>
      <c r="BP116" s="14">
        <f t="shared" si="136"/>
        <v>0</v>
      </c>
      <c r="BQ116" s="71">
        <f t="shared" si="137"/>
        <v>0</v>
      </c>
      <c r="BR116" s="6"/>
      <c r="BX116"/>
      <c r="BZ116" s="14">
        <f t="shared" si="138"/>
        <v>0</v>
      </c>
      <c r="CA116" s="71">
        <f t="shared" si="139"/>
        <v>0</v>
      </c>
      <c r="CB116" s="6"/>
      <c r="CJ116" s="14">
        <f t="shared" si="140"/>
        <v>0</v>
      </c>
      <c r="CK116" s="71">
        <f t="shared" si="141"/>
        <v>0</v>
      </c>
      <c r="CR116"/>
      <c r="CT116" s="14">
        <f t="shared" si="142"/>
        <v>0</v>
      </c>
      <c r="CU116" s="71">
        <f t="shared" si="143"/>
        <v>0</v>
      </c>
      <c r="CV116" s="6"/>
      <c r="DB116"/>
      <c r="DD116" s="14">
        <f t="shared" si="144"/>
        <v>0</v>
      </c>
      <c r="DE116" s="71">
        <f t="shared" si="145"/>
        <v>0</v>
      </c>
      <c r="DF116" s="6"/>
      <c r="DN116" s="14">
        <f t="shared" si="146"/>
        <v>0</v>
      </c>
      <c r="DO116" s="71">
        <f t="shared" si="147"/>
        <v>0</v>
      </c>
      <c r="DX116" s="14">
        <f t="shared" si="148"/>
        <v>0</v>
      </c>
      <c r="DY116" s="71">
        <f t="shared" si="149"/>
        <v>0</v>
      </c>
      <c r="EH116" s="14">
        <f t="shared" si="150"/>
        <v>0</v>
      </c>
      <c r="EI116" s="71">
        <f t="shared" si="151"/>
        <v>0</v>
      </c>
      <c r="ER116" s="14">
        <f t="shared" si="152"/>
        <v>0</v>
      </c>
      <c r="ES116" s="71">
        <f t="shared" si="153"/>
        <v>0</v>
      </c>
      <c r="FB116" s="14">
        <f t="shared" si="154"/>
        <v>0</v>
      </c>
      <c r="FC116" s="71">
        <f t="shared" si="155"/>
        <v>0</v>
      </c>
      <c r="FL116" s="14">
        <f t="shared" si="156"/>
        <v>0</v>
      </c>
      <c r="FM116" s="71">
        <f t="shared" si="157"/>
        <v>0</v>
      </c>
      <c r="FV116" s="14">
        <f t="shared" si="158"/>
        <v>0</v>
      </c>
      <c r="FW116" s="71">
        <f t="shared" si="163"/>
        <v>0</v>
      </c>
      <c r="GF116" s="14">
        <f t="shared" si="159"/>
        <v>0</v>
      </c>
      <c r="GG116" s="71">
        <f t="shared" si="160"/>
        <v>0</v>
      </c>
      <c r="GP116" s="14">
        <f t="shared" si="161"/>
        <v>0</v>
      </c>
      <c r="GQ116" s="71">
        <f t="shared" si="162"/>
        <v>0</v>
      </c>
    </row>
    <row r="117" spans="1:199" x14ac:dyDescent="0.25">
      <c r="A117" s="46">
        <v>98</v>
      </c>
      <c r="B117" s="38" t="s">
        <v>113</v>
      </c>
      <c r="C117" s="38" t="s">
        <v>114</v>
      </c>
      <c r="D117" s="35"/>
      <c r="E117" s="54" t="s">
        <v>396</v>
      </c>
      <c r="F117" s="54" t="s">
        <v>395</v>
      </c>
      <c r="G117" s="54" t="s">
        <v>395</v>
      </c>
      <c r="H117" s="58" t="b">
        <f t="shared" si="124"/>
        <v>1</v>
      </c>
      <c r="I117" s="58" t="b">
        <f t="shared" si="125"/>
        <v>1</v>
      </c>
      <c r="J117" s="54"/>
      <c r="K117" s="1"/>
      <c r="L117" s="1"/>
      <c r="M117" s="1"/>
      <c r="N117" s="1"/>
      <c r="O117" s="1"/>
      <c r="P117" s="1"/>
      <c r="Q117" s="1"/>
      <c r="R117" s="14">
        <f t="shared" si="126"/>
        <v>0</v>
      </c>
      <c r="S117" s="71">
        <f t="shared" si="127"/>
        <v>0</v>
      </c>
      <c r="T117" s="35"/>
      <c r="U117" s="1"/>
      <c r="V117" s="1"/>
      <c r="W117" s="1"/>
      <c r="X117" s="1"/>
      <c r="Y117" s="1"/>
      <c r="Z117" s="1"/>
      <c r="AA117" s="1"/>
      <c r="AB117" s="14">
        <f t="shared" si="128"/>
        <v>0</v>
      </c>
      <c r="AC117" s="71">
        <f t="shared" si="129"/>
        <v>0</v>
      </c>
      <c r="AD117" s="5"/>
      <c r="AJ117"/>
      <c r="AL117" s="14">
        <f t="shared" si="130"/>
        <v>0</v>
      </c>
      <c r="AM117" s="71">
        <f t="shared" si="131"/>
        <v>0</v>
      </c>
      <c r="AN117" s="5"/>
      <c r="AT117"/>
      <c r="AU117"/>
      <c r="AV117" s="14">
        <f t="shared" si="132"/>
        <v>0</v>
      </c>
      <c r="AW117" s="71">
        <f t="shared" si="133"/>
        <v>0</v>
      </c>
      <c r="AX117" s="6"/>
      <c r="AY117" s="22" t="s">
        <v>113</v>
      </c>
      <c r="AZ117" s="22" t="s">
        <v>114</v>
      </c>
      <c r="BA117" s="19"/>
      <c r="BB117" s="19">
        <v>3</v>
      </c>
      <c r="BC117" s="19"/>
      <c r="BD117" s="19">
        <f>SUM(BA117:BC117)</f>
        <v>3</v>
      </c>
      <c r="BE117" s="19">
        <f>BD117/3</f>
        <v>1</v>
      </c>
      <c r="BF117" s="14">
        <f t="shared" si="134"/>
        <v>1.020304050607081E-4</v>
      </c>
      <c r="BG117" s="71">
        <f t="shared" si="135"/>
        <v>-4.6415352021561516E-2</v>
      </c>
      <c r="BI117" s="28" t="s">
        <v>113</v>
      </c>
      <c r="BJ117" s="29" t="s">
        <v>114</v>
      </c>
      <c r="BK117" s="19">
        <v>1</v>
      </c>
      <c r="BL117" s="19">
        <v>3</v>
      </c>
      <c r="BM117" s="19"/>
      <c r="BN117" s="19">
        <f>SUM(BK117:BM117)</f>
        <v>4</v>
      </c>
      <c r="BO117" s="19">
        <f>BN117/3</f>
        <v>1.3333333333333333</v>
      </c>
      <c r="BP117" s="14">
        <f t="shared" si="136"/>
        <v>1.8385521401896005E-4</v>
      </c>
      <c r="BQ117" s="71">
        <f t="shared" si="137"/>
        <v>-5.8314318579253281E-2</v>
      </c>
      <c r="BR117" s="6"/>
      <c r="BS117" s="22" t="s">
        <v>113</v>
      </c>
      <c r="BT117" s="22" t="s">
        <v>114</v>
      </c>
      <c r="BU117" s="19">
        <v>1</v>
      </c>
      <c r="BV117" s="19"/>
      <c r="BW117" s="19">
        <v>2</v>
      </c>
      <c r="BX117" s="19">
        <f>SUM(BU117:BW117)</f>
        <v>3</v>
      </c>
      <c r="BY117" s="19">
        <f>BX117/3</f>
        <v>1</v>
      </c>
      <c r="BZ117" s="14">
        <f t="shared" si="138"/>
        <v>1.020304050607081E-4</v>
      </c>
      <c r="CA117" s="71">
        <f t="shared" si="139"/>
        <v>-4.6415352021561516E-2</v>
      </c>
      <c r="CB117" s="6"/>
      <c r="CJ117" s="14">
        <f t="shared" si="140"/>
        <v>0</v>
      </c>
      <c r="CK117" s="71">
        <f t="shared" si="141"/>
        <v>0</v>
      </c>
      <c r="CR117"/>
      <c r="CT117" s="14">
        <f t="shared" si="142"/>
        <v>0</v>
      </c>
      <c r="CU117" s="71">
        <f t="shared" si="143"/>
        <v>0</v>
      </c>
      <c r="CV117" s="6"/>
      <c r="DB117"/>
      <c r="DD117" s="14">
        <f t="shared" si="144"/>
        <v>0</v>
      </c>
      <c r="DE117" s="71">
        <f t="shared" si="145"/>
        <v>0</v>
      </c>
      <c r="DF117" s="6"/>
      <c r="DN117" s="14">
        <f t="shared" si="146"/>
        <v>0</v>
      </c>
      <c r="DO117" s="71">
        <f t="shared" si="147"/>
        <v>0</v>
      </c>
      <c r="DQ117" s="22" t="s">
        <v>472</v>
      </c>
      <c r="DR117" s="22"/>
      <c r="DS117" s="19"/>
      <c r="DT117" s="19"/>
      <c r="DU117" s="19">
        <v>2</v>
      </c>
      <c r="DV117" s="19">
        <f>SUM(DS117:DU117)</f>
        <v>2</v>
      </c>
      <c r="DW117" s="19">
        <f>DV117/3</f>
        <v>0.66666666666666663</v>
      </c>
      <c r="DX117" s="14">
        <f t="shared" si="148"/>
        <v>4.5346846693648037E-5</v>
      </c>
      <c r="DY117" s="71">
        <f t="shared" si="149"/>
        <v>-3.367397278277949E-2</v>
      </c>
      <c r="EH117" s="14">
        <f t="shared" si="150"/>
        <v>0</v>
      </c>
      <c r="EI117" s="71">
        <f t="shared" si="151"/>
        <v>0</v>
      </c>
      <c r="ER117" s="14">
        <f t="shared" si="152"/>
        <v>0</v>
      </c>
      <c r="ES117" s="71">
        <f t="shared" si="153"/>
        <v>0</v>
      </c>
      <c r="FB117" s="14">
        <f t="shared" si="154"/>
        <v>0</v>
      </c>
      <c r="FC117" s="71">
        <f t="shared" si="155"/>
        <v>0</v>
      </c>
      <c r="FL117" s="14">
        <f t="shared" si="156"/>
        <v>0</v>
      </c>
      <c r="FM117" s="71">
        <f t="shared" si="157"/>
        <v>0</v>
      </c>
      <c r="FV117" s="14">
        <f t="shared" si="158"/>
        <v>0</v>
      </c>
      <c r="FW117" s="71">
        <f t="shared" si="163"/>
        <v>0</v>
      </c>
      <c r="GF117" s="14">
        <f t="shared" si="159"/>
        <v>0</v>
      </c>
      <c r="GG117" s="71">
        <f t="shared" si="160"/>
        <v>0</v>
      </c>
      <c r="GI117" s="22" t="s">
        <v>472</v>
      </c>
      <c r="GJ117" s="22"/>
      <c r="GK117" s="19">
        <v>2</v>
      </c>
      <c r="GL117" s="19"/>
      <c r="GM117" s="19"/>
      <c r="GN117" s="19">
        <f>SUM(GK117:GM117)</f>
        <v>2</v>
      </c>
      <c r="GO117" s="19">
        <f>GN117/3</f>
        <v>0.66666666666666663</v>
      </c>
      <c r="GP117" s="14">
        <f t="shared" si="161"/>
        <v>4.6593437314354277E-5</v>
      </c>
      <c r="GQ117" s="71">
        <f t="shared" si="162"/>
        <v>-3.4041129204485474E-2</v>
      </c>
    </row>
    <row r="118" spans="1:199" x14ac:dyDescent="0.25">
      <c r="A118" s="46">
        <v>99</v>
      </c>
      <c r="B118" s="38" t="s">
        <v>115</v>
      </c>
      <c r="C118" s="38"/>
      <c r="D118" s="172"/>
      <c r="E118" s="54" t="s">
        <v>396</v>
      </c>
      <c r="F118" s="54" t="s">
        <v>395</v>
      </c>
      <c r="G118" s="54" t="s">
        <v>395</v>
      </c>
      <c r="H118" s="58" t="b">
        <f t="shared" si="124"/>
        <v>1</v>
      </c>
      <c r="I118" s="58" t="b">
        <f t="shared" si="125"/>
        <v>1</v>
      </c>
      <c r="J118" s="195"/>
      <c r="K118" s="22" t="s">
        <v>115</v>
      </c>
      <c r="L118" s="22"/>
      <c r="M118" s="19">
        <v>2</v>
      </c>
      <c r="N118" s="19"/>
      <c r="O118" s="19"/>
      <c r="P118" s="21">
        <f>SUM(M118:O118)</f>
        <v>2</v>
      </c>
      <c r="Q118" s="21">
        <f>P118/3</f>
        <v>0.66666666666666663</v>
      </c>
      <c r="R118" s="14">
        <f t="shared" si="126"/>
        <v>6.4515088466315045E-5</v>
      </c>
      <c r="S118" s="71">
        <f t="shared" si="127"/>
        <v>-3.8749443501243062E-2</v>
      </c>
      <c r="T118" s="71"/>
      <c r="U118" s="22" t="s">
        <v>115</v>
      </c>
      <c r="V118" s="22"/>
      <c r="W118" s="19">
        <v>3</v>
      </c>
      <c r="X118" s="19">
        <v>2</v>
      </c>
      <c r="Y118" s="19">
        <v>2</v>
      </c>
      <c r="Z118" s="19">
        <f>SUM(W118:Y118)</f>
        <v>7</v>
      </c>
      <c r="AA118" s="19">
        <f>Z118/3</f>
        <v>2.3333333333333335</v>
      </c>
      <c r="AB118" s="14">
        <f t="shared" si="128"/>
        <v>5.5177694698437007E-4</v>
      </c>
      <c r="AC118" s="71">
        <f t="shared" si="129"/>
        <v>-8.811504483943168E-2</v>
      </c>
      <c r="AD118" s="35"/>
      <c r="AE118" s="22" t="s">
        <v>115</v>
      </c>
      <c r="AF118" s="22"/>
      <c r="AG118" s="19"/>
      <c r="AH118" s="19">
        <v>1</v>
      </c>
      <c r="AI118" s="19"/>
      <c r="AJ118" s="19">
        <f>SUM(AG118:AI118)</f>
        <v>1</v>
      </c>
      <c r="AK118" s="19">
        <f>AJ118/3</f>
        <v>0.33333333333333331</v>
      </c>
      <c r="AL118" s="14">
        <f t="shared" si="130"/>
        <v>1.1260754020089185E-5</v>
      </c>
      <c r="AM118" s="71">
        <f t="shared" si="131"/>
        <v>-1.9117763377534916E-2</v>
      </c>
      <c r="AN118" s="5"/>
      <c r="AO118" s="1"/>
      <c r="AP118" s="1"/>
      <c r="AQ118" s="1"/>
      <c r="AT118"/>
      <c r="AU118"/>
      <c r="AV118" s="14">
        <f t="shared" si="132"/>
        <v>0</v>
      </c>
      <c r="AW118" s="71">
        <f t="shared" si="133"/>
        <v>0</v>
      </c>
      <c r="AX118" s="6"/>
      <c r="AY118" s="6"/>
      <c r="BF118" s="14">
        <f t="shared" si="134"/>
        <v>0</v>
      </c>
      <c r="BG118" s="71">
        <f t="shared" si="135"/>
        <v>0</v>
      </c>
      <c r="BI118" s="22" t="s">
        <v>115</v>
      </c>
      <c r="BJ118" s="22"/>
      <c r="BK118" s="19">
        <v>4</v>
      </c>
      <c r="BL118" s="19"/>
      <c r="BM118" s="19"/>
      <c r="BN118" s="19">
        <f>SUM(BK118:BM118)</f>
        <v>4</v>
      </c>
      <c r="BO118" s="19">
        <f>BN118/3</f>
        <v>1.3333333333333333</v>
      </c>
      <c r="BP118" s="14">
        <f t="shared" si="136"/>
        <v>1.8385521401896005E-4</v>
      </c>
      <c r="BQ118" s="71">
        <f t="shared" si="137"/>
        <v>-5.8314318579253281E-2</v>
      </c>
      <c r="BR118" s="6"/>
      <c r="BX118"/>
      <c r="BZ118" s="14">
        <f t="shared" si="138"/>
        <v>0</v>
      </c>
      <c r="CA118" s="71">
        <f t="shared" si="139"/>
        <v>0</v>
      </c>
      <c r="CB118" s="6"/>
      <c r="CJ118" s="14">
        <f t="shared" si="140"/>
        <v>0</v>
      </c>
      <c r="CK118" s="71">
        <f t="shared" si="141"/>
        <v>0</v>
      </c>
      <c r="CR118"/>
      <c r="CT118" s="14">
        <f t="shared" si="142"/>
        <v>0</v>
      </c>
      <c r="CU118" s="71">
        <f t="shared" si="143"/>
        <v>0</v>
      </c>
      <c r="CV118" s="6"/>
      <c r="DB118"/>
      <c r="DD118" s="14">
        <f t="shared" si="144"/>
        <v>0</v>
      </c>
      <c r="DE118" s="71">
        <f t="shared" si="145"/>
        <v>0</v>
      </c>
      <c r="DF118" s="6"/>
      <c r="DN118" s="14">
        <f t="shared" si="146"/>
        <v>0</v>
      </c>
      <c r="DO118" s="71">
        <f t="shared" si="147"/>
        <v>0</v>
      </c>
      <c r="DX118" s="14">
        <f t="shared" si="148"/>
        <v>0</v>
      </c>
      <c r="DY118" s="71">
        <f t="shared" si="149"/>
        <v>0</v>
      </c>
      <c r="EH118" s="14">
        <f t="shared" si="150"/>
        <v>0</v>
      </c>
      <c r="EI118" s="71">
        <f t="shared" si="151"/>
        <v>0</v>
      </c>
      <c r="ER118" s="14">
        <f t="shared" si="152"/>
        <v>0</v>
      </c>
      <c r="ES118" s="71">
        <f t="shared" si="153"/>
        <v>0</v>
      </c>
      <c r="FB118" s="14">
        <f t="shared" si="154"/>
        <v>0</v>
      </c>
      <c r="FC118" s="71">
        <f t="shared" si="155"/>
        <v>0</v>
      </c>
      <c r="FL118" s="14">
        <f t="shared" si="156"/>
        <v>0</v>
      </c>
      <c r="FM118" s="71">
        <f t="shared" si="157"/>
        <v>0</v>
      </c>
      <c r="FV118" s="14">
        <f t="shared" si="158"/>
        <v>0</v>
      </c>
      <c r="FW118" s="71">
        <f t="shared" si="163"/>
        <v>0</v>
      </c>
      <c r="GF118" s="14">
        <f t="shared" si="159"/>
        <v>0</v>
      </c>
      <c r="GG118" s="71">
        <f t="shared" si="160"/>
        <v>0</v>
      </c>
      <c r="GP118" s="14">
        <f t="shared" si="161"/>
        <v>0</v>
      </c>
      <c r="GQ118" s="71">
        <f t="shared" si="162"/>
        <v>0</v>
      </c>
    </row>
    <row r="119" spans="1:199" x14ac:dyDescent="0.25">
      <c r="A119" s="46">
        <v>100</v>
      </c>
      <c r="B119" s="22" t="s">
        <v>335</v>
      </c>
      <c r="C119" s="22" t="s">
        <v>336</v>
      </c>
      <c r="D119" s="35"/>
      <c r="E119" s="34" t="s">
        <v>396</v>
      </c>
      <c r="F119" s="34" t="s">
        <v>394</v>
      </c>
      <c r="G119" s="34" t="s">
        <v>394</v>
      </c>
      <c r="H119" s="58" t="b">
        <f t="shared" ref="H119:H137" si="164">OR(E119="MD",F119="MD",E119="D",F119="D",E119="PD",F119="PD")</f>
        <v>1</v>
      </c>
      <c r="I119" s="58" t="b">
        <f t="shared" ref="I119:I137" si="165">OR(E119="MD",F119="MD",G119="MD",E119="D",F119="D",G119="D",E119="PD",F119="PD",G119="PD")</f>
        <v>1</v>
      </c>
      <c r="J119" s="54"/>
      <c r="K119" s="1"/>
      <c r="L119" s="1"/>
      <c r="M119" s="1"/>
      <c r="N119" s="1"/>
      <c r="O119" s="1"/>
      <c r="P119" s="1"/>
      <c r="Q119" s="1"/>
      <c r="R119" s="14">
        <f t="shared" si="126"/>
        <v>0</v>
      </c>
      <c r="S119" s="71">
        <f t="shared" si="127"/>
        <v>0</v>
      </c>
      <c r="T119" s="35"/>
      <c r="U119" s="1"/>
      <c r="V119" s="1"/>
      <c r="W119" s="1"/>
      <c r="X119" s="1"/>
      <c r="Y119" s="1"/>
      <c r="Z119" s="1"/>
      <c r="AA119" s="1"/>
      <c r="AB119" s="14">
        <f t="shared" si="128"/>
        <v>0</v>
      </c>
      <c r="AC119" s="71">
        <f t="shared" si="129"/>
        <v>0</v>
      </c>
      <c r="AD119" s="5"/>
      <c r="AE119" s="1"/>
      <c r="AF119" s="1"/>
      <c r="AG119" s="1"/>
      <c r="AH119" s="1"/>
      <c r="AI119" s="1"/>
      <c r="AJ119" s="1"/>
      <c r="AK119" s="1"/>
      <c r="AL119" s="14">
        <f t="shared" si="130"/>
        <v>0</v>
      </c>
      <c r="AM119" s="71">
        <f t="shared" si="131"/>
        <v>0</v>
      </c>
      <c r="AN119" s="5"/>
      <c r="AO119" s="1"/>
      <c r="AP119" s="1"/>
      <c r="AQ119" s="1"/>
      <c r="AT119"/>
      <c r="AU119"/>
      <c r="AV119" s="14">
        <f t="shared" si="132"/>
        <v>0</v>
      </c>
      <c r="AW119" s="71">
        <f t="shared" si="133"/>
        <v>0</v>
      </c>
      <c r="AX119" s="6"/>
      <c r="AY119" s="6"/>
      <c r="BF119" s="14">
        <f t="shared" si="134"/>
        <v>0</v>
      </c>
      <c r="BG119" s="71">
        <f t="shared" si="135"/>
        <v>0</v>
      </c>
      <c r="BN119"/>
      <c r="BP119" s="14">
        <f t="shared" si="136"/>
        <v>0</v>
      </c>
      <c r="BQ119" s="71">
        <f t="shared" si="137"/>
        <v>0</v>
      </c>
      <c r="BR119" s="6"/>
      <c r="BS119" s="22" t="s">
        <v>335</v>
      </c>
      <c r="BT119" s="22" t="s">
        <v>336</v>
      </c>
      <c r="BU119" s="19">
        <v>4</v>
      </c>
      <c r="BV119" s="19">
        <v>3</v>
      </c>
      <c r="BW119" s="19">
        <v>2</v>
      </c>
      <c r="BX119" s="19">
        <f>SUM(BU119:BW119)</f>
        <v>9</v>
      </c>
      <c r="BY119" s="19">
        <f>BX119/3</f>
        <v>3</v>
      </c>
      <c r="BZ119" s="14">
        <f t="shared" si="138"/>
        <v>9.1827364554637292E-4</v>
      </c>
      <c r="CA119" s="71">
        <f t="shared" si="139"/>
        <v>-0.10595477458989334</v>
      </c>
      <c r="CB119" s="6"/>
      <c r="CJ119" s="14">
        <f t="shared" si="140"/>
        <v>0</v>
      </c>
      <c r="CK119" s="71">
        <f t="shared" si="141"/>
        <v>0</v>
      </c>
      <c r="CR119"/>
      <c r="CT119" s="14">
        <f t="shared" si="142"/>
        <v>0</v>
      </c>
      <c r="CU119" s="71">
        <f t="shared" si="143"/>
        <v>0</v>
      </c>
      <c r="CV119" s="6"/>
      <c r="CW119" s="22" t="s">
        <v>335</v>
      </c>
      <c r="CX119" s="22"/>
      <c r="CY119" s="19"/>
      <c r="CZ119" s="19">
        <v>3</v>
      </c>
      <c r="DA119" s="19">
        <v>4</v>
      </c>
      <c r="DB119" s="19">
        <f>SUM(CY119:DA119)</f>
        <v>7</v>
      </c>
      <c r="DC119" s="86">
        <f>DB119/3</f>
        <v>2.3333333333333335</v>
      </c>
      <c r="DD119" s="14">
        <f t="shared" si="144"/>
        <v>6.6230536332179926E-4</v>
      </c>
      <c r="DE119" s="71">
        <f t="shared" si="145"/>
        <v>-9.4188394928988187E-2</v>
      </c>
      <c r="DF119" s="6"/>
      <c r="DN119" s="14">
        <f t="shared" si="146"/>
        <v>0</v>
      </c>
      <c r="DO119" s="71">
        <f t="shared" si="147"/>
        <v>0</v>
      </c>
      <c r="DX119" s="14">
        <f t="shared" si="148"/>
        <v>0</v>
      </c>
      <c r="DY119" s="71">
        <f t="shared" si="149"/>
        <v>0</v>
      </c>
      <c r="EH119" s="14">
        <f t="shared" si="150"/>
        <v>0</v>
      </c>
      <c r="EI119" s="71">
        <f t="shared" si="151"/>
        <v>0</v>
      </c>
      <c r="ER119" s="14">
        <f t="shared" si="152"/>
        <v>0</v>
      </c>
      <c r="ES119" s="71">
        <f t="shared" si="153"/>
        <v>0</v>
      </c>
      <c r="FB119" s="14">
        <f t="shared" si="154"/>
        <v>0</v>
      </c>
      <c r="FC119" s="71">
        <f t="shared" si="155"/>
        <v>0</v>
      </c>
      <c r="FL119" s="14">
        <f t="shared" si="156"/>
        <v>0</v>
      </c>
      <c r="FM119" s="71">
        <f t="shared" si="157"/>
        <v>0</v>
      </c>
      <c r="FV119" s="14">
        <f t="shared" si="158"/>
        <v>0</v>
      </c>
      <c r="FW119" s="71">
        <f t="shared" si="163"/>
        <v>0</v>
      </c>
      <c r="GF119" s="14">
        <f t="shared" si="159"/>
        <v>0</v>
      </c>
      <c r="GG119" s="71">
        <f t="shared" si="160"/>
        <v>0</v>
      </c>
      <c r="GP119" s="14">
        <f t="shared" si="161"/>
        <v>0</v>
      </c>
      <c r="GQ119" s="71">
        <f t="shared" si="162"/>
        <v>0</v>
      </c>
    </row>
    <row r="120" spans="1:199" x14ac:dyDescent="0.25">
      <c r="A120" s="46">
        <v>101</v>
      </c>
      <c r="B120" s="38" t="s">
        <v>116</v>
      </c>
      <c r="C120" s="38" t="s">
        <v>117</v>
      </c>
      <c r="D120" s="35"/>
      <c r="E120" s="54" t="s">
        <v>394</v>
      </c>
      <c r="F120" s="54" t="s">
        <v>394</v>
      </c>
      <c r="G120" s="54" t="s">
        <v>394</v>
      </c>
      <c r="H120" s="58" t="b">
        <f t="shared" si="164"/>
        <v>1</v>
      </c>
      <c r="I120" s="58" t="b">
        <f t="shared" si="165"/>
        <v>1</v>
      </c>
      <c r="J120" s="54"/>
      <c r="K120" s="1"/>
      <c r="L120" s="1"/>
      <c r="M120" s="1"/>
      <c r="N120" s="1"/>
      <c r="O120" s="1"/>
      <c r="P120" s="1"/>
      <c r="Q120" s="1"/>
      <c r="R120" s="14">
        <f t="shared" si="126"/>
        <v>0</v>
      </c>
      <c r="S120" s="71">
        <f t="shared" si="127"/>
        <v>0</v>
      </c>
      <c r="T120" s="35"/>
      <c r="U120" s="1"/>
      <c r="V120" s="1"/>
      <c r="W120" s="1"/>
      <c r="X120" s="1"/>
      <c r="Y120" s="1"/>
      <c r="Z120" s="1"/>
      <c r="AA120" s="1"/>
      <c r="AB120" s="14">
        <f t="shared" si="128"/>
        <v>0</v>
      </c>
      <c r="AC120" s="71">
        <f t="shared" si="129"/>
        <v>0</v>
      </c>
      <c r="AD120" s="5"/>
      <c r="AE120" s="22" t="s">
        <v>116</v>
      </c>
      <c r="AF120" s="22" t="s">
        <v>117</v>
      </c>
      <c r="AG120" s="19"/>
      <c r="AH120" s="19"/>
      <c r="AI120" s="19">
        <v>3</v>
      </c>
      <c r="AJ120" s="19">
        <f>SUM(AG120:AI120)</f>
        <v>3</v>
      </c>
      <c r="AK120" s="19">
        <f>AJ120/3</f>
        <v>1</v>
      </c>
      <c r="AL120" s="14">
        <f t="shared" si="130"/>
        <v>1.0134678618080266E-4</v>
      </c>
      <c r="AM120" s="71">
        <f t="shared" si="131"/>
        <v>-4.6293434877556654E-2</v>
      </c>
      <c r="AN120" s="5"/>
      <c r="AO120" s="1"/>
      <c r="AP120" s="1"/>
      <c r="AQ120" s="1"/>
      <c r="AT120"/>
      <c r="AU120"/>
      <c r="AV120" s="14">
        <f t="shared" si="132"/>
        <v>0</v>
      </c>
      <c r="AW120" s="71">
        <f t="shared" si="133"/>
        <v>0</v>
      </c>
      <c r="AX120" s="6"/>
      <c r="AY120" s="6"/>
      <c r="BF120" s="14">
        <f t="shared" si="134"/>
        <v>0</v>
      </c>
      <c r="BG120" s="71">
        <f t="shared" si="135"/>
        <v>0</v>
      </c>
      <c r="BN120"/>
      <c r="BP120" s="14">
        <f t="shared" si="136"/>
        <v>0</v>
      </c>
      <c r="BQ120" s="71">
        <f t="shared" si="137"/>
        <v>0</v>
      </c>
      <c r="BR120" s="6"/>
      <c r="BX120"/>
      <c r="BZ120" s="14">
        <f t="shared" si="138"/>
        <v>0</v>
      </c>
      <c r="CA120" s="71">
        <f t="shared" si="139"/>
        <v>0</v>
      </c>
      <c r="CB120" s="6"/>
      <c r="CJ120" s="14">
        <f t="shared" si="140"/>
        <v>0</v>
      </c>
      <c r="CK120" s="71">
        <f t="shared" si="141"/>
        <v>0</v>
      </c>
      <c r="CR120"/>
      <c r="CT120" s="14">
        <f t="shared" si="142"/>
        <v>0</v>
      </c>
      <c r="CU120" s="71">
        <f t="shared" si="143"/>
        <v>0</v>
      </c>
      <c r="CV120" s="6"/>
      <c r="DB120"/>
      <c r="DD120" s="14">
        <f t="shared" si="144"/>
        <v>0</v>
      </c>
      <c r="DE120" s="71">
        <f t="shared" si="145"/>
        <v>0</v>
      </c>
      <c r="DF120" s="6"/>
      <c r="DN120" s="14">
        <f t="shared" si="146"/>
        <v>0</v>
      </c>
      <c r="DO120" s="71">
        <f t="shared" si="147"/>
        <v>0</v>
      </c>
      <c r="DX120" s="14">
        <f t="shared" si="148"/>
        <v>0</v>
      </c>
      <c r="DY120" s="71">
        <f t="shared" si="149"/>
        <v>0</v>
      </c>
      <c r="EH120" s="14">
        <f t="shared" si="150"/>
        <v>0</v>
      </c>
      <c r="EI120" s="71">
        <f t="shared" si="151"/>
        <v>0</v>
      </c>
      <c r="ER120" s="14">
        <f t="shared" si="152"/>
        <v>0</v>
      </c>
      <c r="ES120" s="71">
        <f t="shared" si="153"/>
        <v>0</v>
      </c>
      <c r="FB120" s="14">
        <f t="shared" si="154"/>
        <v>0</v>
      </c>
      <c r="FC120" s="71">
        <f t="shared" si="155"/>
        <v>0</v>
      </c>
      <c r="FL120" s="14">
        <f t="shared" si="156"/>
        <v>0</v>
      </c>
      <c r="FM120" s="71">
        <f t="shared" si="157"/>
        <v>0</v>
      </c>
      <c r="FV120" s="14">
        <f t="shared" si="158"/>
        <v>0</v>
      </c>
      <c r="FW120" s="71">
        <f t="shared" si="163"/>
        <v>0</v>
      </c>
      <c r="GF120" s="14">
        <f t="shared" si="159"/>
        <v>0</v>
      </c>
      <c r="GG120" s="71">
        <f t="shared" si="160"/>
        <v>0</v>
      </c>
      <c r="GP120" s="14">
        <f t="shared" si="161"/>
        <v>0</v>
      </c>
      <c r="GQ120" s="71">
        <f t="shared" si="162"/>
        <v>0</v>
      </c>
    </row>
    <row r="121" spans="1:199" x14ac:dyDescent="0.25">
      <c r="A121" s="46">
        <v>102</v>
      </c>
      <c r="B121" s="28" t="s">
        <v>337</v>
      </c>
      <c r="C121" s="28" t="s">
        <v>338</v>
      </c>
      <c r="D121" s="75"/>
      <c r="E121" s="73" t="s">
        <v>396</v>
      </c>
      <c r="F121" s="73" t="s">
        <v>394</v>
      </c>
      <c r="G121" s="73" t="s">
        <v>394</v>
      </c>
      <c r="H121" s="58" t="b">
        <f t="shared" si="164"/>
        <v>1</v>
      </c>
      <c r="I121" s="58" t="b">
        <f t="shared" si="165"/>
        <v>1</v>
      </c>
      <c r="J121" s="58"/>
      <c r="K121" s="1"/>
      <c r="L121" s="1"/>
      <c r="M121" s="1"/>
      <c r="N121" s="1"/>
      <c r="O121" s="1"/>
      <c r="P121" s="1"/>
      <c r="Q121" s="1"/>
      <c r="R121" s="14">
        <f t="shared" si="126"/>
        <v>0</v>
      </c>
      <c r="S121" s="71">
        <f t="shared" si="127"/>
        <v>0</v>
      </c>
      <c r="T121" s="35"/>
      <c r="U121" s="1"/>
      <c r="V121" s="1"/>
      <c r="W121" s="1"/>
      <c r="X121" s="1"/>
      <c r="Y121" s="1"/>
      <c r="Z121" s="1"/>
      <c r="AA121" s="1"/>
      <c r="AB121" s="14">
        <f t="shared" si="128"/>
        <v>0</v>
      </c>
      <c r="AC121" s="71">
        <f t="shared" si="129"/>
        <v>0</v>
      </c>
      <c r="AD121" s="5"/>
      <c r="AE121" s="1"/>
      <c r="AF121" s="1"/>
      <c r="AG121" s="1"/>
      <c r="AH121" s="1"/>
      <c r="AI121" s="1"/>
      <c r="AJ121" s="1"/>
      <c r="AK121" s="1"/>
      <c r="AL121" s="14">
        <f t="shared" si="130"/>
        <v>0</v>
      </c>
      <c r="AM121" s="71">
        <f t="shared" si="131"/>
        <v>0</v>
      </c>
      <c r="AN121" s="5"/>
      <c r="AO121" s="1"/>
      <c r="AP121" s="1"/>
      <c r="AQ121" s="1"/>
      <c r="AT121"/>
      <c r="AU121"/>
      <c r="AV121" s="14">
        <f t="shared" si="132"/>
        <v>0</v>
      </c>
      <c r="AW121" s="71">
        <f t="shared" si="133"/>
        <v>0</v>
      </c>
      <c r="AX121" s="6"/>
      <c r="AY121" s="6"/>
      <c r="BF121" s="14">
        <f t="shared" si="134"/>
        <v>0</v>
      </c>
      <c r="BG121" s="71">
        <f t="shared" si="135"/>
        <v>0</v>
      </c>
      <c r="BN121"/>
      <c r="BP121" s="14">
        <f t="shared" si="136"/>
        <v>0</v>
      </c>
      <c r="BQ121" s="71">
        <f t="shared" si="137"/>
        <v>0</v>
      </c>
      <c r="BR121" s="6"/>
      <c r="BX121"/>
      <c r="BZ121" s="14">
        <f t="shared" si="138"/>
        <v>0</v>
      </c>
      <c r="CA121" s="71">
        <f t="shared" si="139"/>
        <v>0</v>
      </c>
      <c r="CB121" s="6"/>
      <c r="CJ121" s="14">
        <f t="shared" si="140"/>
        <v>0</v>
      </c>
      <c r="CK121" s="71">
        <f t="shared" si="141"/>
        <v>0</v>
      </c>
      <c r="CR121"/>
      <c r="CT121" s="14">
        <f t="shared" si="142"/>
        <v>0</v>
      </c>
      <c r="CU121" s="71">
        <f t="shared" si="143"/>
        <v>0</v>
      </c>
      <c r="CV121" s="6"/>
      <c r="DB121"/>
      <c r="DD121" s="14">
        <f t="shared" si="144"/>
        <v>0</v>
      </c>
      <c r="DE121" s="71">
        <f t="shared" si="145"/>
        <v>0</v>
      </c>
      <c r="DF121" s="6"/>
      <c r="DG121" s="22" t="s">
        <v>455</v>
      </c>
      <c r="DH121" s="22" t="s">
        <v>108</v>
      </c>
      <c r="DI121" s="19">
        <v>3</v>
      </c>
      <c r="DJ121" s="19"/>
      <c r="DK121" s="19"/>
      <c r="DL121" s="86">
        <f>SUM(DI121:DK121)</f>
        <v>3</v>
      </c>
      <c r="DM121" s="86">
        <f>DL121/3</f>
        <v>1</v>
      </c>
      <c r="DN121" s="14">
        <f t="shared" si="146"/>
        <v>1.2815948736205054E-4</v>
      </c>
      <c r="DO121" s="71">
        <f t="shared" si="147"/>
        <v>-5.0729632497940901E-2</v>
      </c>
      <c r="DQ121" s="22" t="s">
        <v>455</v>
      </c>
      <c r="DR121" s="22"/>
      <c r="DS121" s="19">
        <v>1</v>
      </c>
      <c r="DT121" s="19">
        <v>2</v>
      </c>
      <c r="DU121" s="19"/>
      <c r="DV121" s="19">
        <f>SUM(DS121:DU121)</f>
        <v>3</v>
      </c>
      <c r="DW121" s="19">
        <f>DV121/3</f>
        <v>1</v>
      </c>
      <c r="DX121" s="14">
        <f t="shared" si="148"/>
        <v>1.020304050607081E-4</v>
      </c>
      <c r="DY121" s="71">
        <f t="shared" si="149"/>
        <v>-4.6415352021561516E-2</v>
      </c>
      <c r="EH121" s="14">
        <f t="shared" si="150"/>
        <v>0</v>
      </c>
      <c r="EI121" s="71">
        <f t="shared" si="151"/>
        <v>0</v>
      </c>
      <c r="ER121" s="14">
        <f t="shared" si="152"/>
        <v>0</v>
      </c>
      <c r="ES121" s="71">
        <f t="shared" si="153"/>
        <v>0</v>
      </c>
      <c r="FB121" s="14">
        <f t="shared" si="154"/>
        <v>0</v>
      </c>
      <c r="FC121" s="71">
        <f t="shared" si="155"/>
        <v>0</v>
      </c>
      <c r="FE121" s="22" t="s">
        <v>455</v>
      </c>
      <c r="FF121" s="22"/>
      <c r="FG121" s="19">
        <v>2</v>
      </c>
      <c r="FH121" s="19"/>
      <c r="FI121" s="19">
        <v>1</v>
      </c>
      <c r="FJ121" s="19">
        <f>SUM(FG121:FI121)</f>
        <v>3</v>
      </c>
      <c r="FK121" s="86">
        <f>FJ121/3</f>
        <v>1</v>
      </c>
      <c r="FL121" s="14">
        <f t="shared" si="156"/>
        <v>1.1158500297560007E-4</v>
      </c>
      <c r="FM121" s="71">
        <f t="shared" si="157"/>
        <v>-4.8067203691828479E-2</v>
      </c>
      <c r="FV121" s="14">
        <f t="shared" si="158"/>
        <v>0</v>
      </c>
      <c r="FW121" s="71">
        <f t="shared" si="163"/>
        <v>0</v>
      </c>
      <c r="GF121" s="14">
        <f t="shared" si="159"/>
        <v>0</v>
      </c>
      <c r="GG121" s="71">
        <f t="shared" si="160"/>
        <v>0</v>
      </c>
      <c r="GP121" s="14">
        <f t="shared" si="161"/>
        <v>0</v>
      </c>
      <c r="GQ121" s="71">
        <f t="shared" si="162"/>
        <v>0</v>
      </c>
    </row>
    <row r="122" spans="1:199" x14ac:dyDescent="0.25">
      <c r="A122" s="46">
        <v>103</v>
      </c>
      <c r="B122" s="31" t="s">
        <v>229</v>
      </c>
      <c r="C122" s="31" t="s">
        <v>61</v>
      </c>
      <c r="D122" s="75"/>
      <c r="E122" s="58" t="s">
        <v>395</v>
      </c>
      <c r="F122" s="58" t="s">
        <v>394</v>
      </c>
      <c r="G122" s="58" t="s">
        <v>394</v>
      </c>
      <c r="H122" s="58" t="b">
        <f t="shared" si="164"/>
        <v>1</v>
      </c>
      <c r="I122" s="58" t="b">
        <f t="shared" si="165"/>
        <v>1</v>
      </c>
      <c r="J122" s="58"/>
      <c r="K122" s="1"/>
      <c r="L122" s="1"/>
      <c r="M122" s="1"/>
      <c r="N122" s="1"/>
      <c r="O122" s="1"/>
      <c r="P122" s="1"/>
      <c r="Q122" s="1"/>
      <c r="R122" s="14">
        <f t="shared" si="126"/>
        <v>0</v>
      </c>
      <c r="S122" s="71">
        <f t="shared" si="127"/>
        <v>0</v>
      </c>
      <c r="T122" s="35"/>
      <c r="U122" s="1"/>
      <c r="V122" s="1"/>
      <c r="W122" s="1"/>
      <c r="X122" s="1"/>
      <c r="Y122" s="1"/>
      <c r="Z122" s="1"/>
      <c r="AA122" s="1"/>
      <c r="AB122" s="14">
        <f t="shared" si="128"/>
        <v>0</v>
      </c>
      <c r="AC122" s="71">
        <f t="shared" si="129"/>
        <v>0</v>
      </c>
      <c r="AD122" s="5"/>
      <c r="AE122" s="1"/>
      <c r="AF122" s="1"/>
      <c r="AG122" s="1"/>
      <c r="AH122" s="1"/>
      <c r="AI122" s="1"/>
      <c r="AJ122" s="1"/>
      <c r="AK122" s="1"/>
      <c r="AL122" s="14">
        <f t="shared" si="130"/>
        <v>0</v>
      </c>
      <c r="AM122" s="71">
        <f t="shared" si="131"/>
        <v>0</v>
      </c>
      <c r="AN122" s="5"/>
      <c r="AO122" s="26" t="s">
        <v>229</v>
      </c>
      <c r="AP122" s="27" t="s">
        <v>61</v>
      </c>
      <c r="AQ122" s="19">
        <v>4</v>
      </c>
      <c r="AR122" s="19">
        <v>3</v>
      </c>
      <c r="AS122" s="19">
        <v>3</v>
      </c>
      <c r="AT122" s="19">
        <f>SUM(AQ122:AS122)</f>
        <v>10</v>
      </c>
      <c r="AU122" s="19">
        <f>AT122/3</f>
        <v>3.3333333333333335</v>
      </c>
      <c r="AV122" s="14">
        <f t="shared" si="132"/>
        <v>1.2056327160493829E-3</v>
      </c>
      <c r="AW122" s="71">
        <f t="shared" si="133"/>
        <v>-0.11667970094242709</v>
      </c>
      <c r="AX122" s="35"/>
      <c r="AY122" s="6"/>
      <c r="BF122" s="14">
        <f t="shared" si="134"/>
        <v>0</v>
      </c>
      <c r="BG122" s="71">
        <f t="shared" si="135"/>
        <v>0</v>
      </c>
      <c r="BN122"/>
      <c r="BP122" s="14">
        <f t="shared" si="136"/>
        <v>0</v>
      </c>
      <c r="BQ122" s="71">
        <f t="shared" si="137"/>
        <v>0</v>
      </c>
      <c r="BR122" s="6"/>
      <c r="BX122"/>
      <c r="BZ122" s="14">
        <f t="shared" si="138"/>
        <v>0</v>
      </c>
      <c r="CA122" s="71">
        <f t="shared" si="139"/>
        <v>0</v>
      </c>
      <c r="CB122" s="6"/>
      <c r="CJ122" s="14">
        <f t="shared" si="140"/>
        <v>0</v>
      </c>
      <c r="CK122" s="71">
        <f t="shared" si="141"/>
        <v>0</v>
      </c>
      <c r="CM122" s="22" t="s">
        <v>229</v>
      </c>
      <c r="CN122" s="22" t="s">
        <v>61</v>
      </c>
      <c r="CO122" s="19"/>
      <c r="CP122" s="19"/>
      <c r="CQ122" s="19">
        <v>2</v>
      </c>
      <c r="CR122" s="86">
        <f>SUM(CO122:CQ122)</f>
        <v>2</v>
      </c>
      <c r="CS122" s="86">
        <f>CR122/3</f>
        <v>0.66666666666666663</v>
      </c>
      <c r="CT122" s="14">
        <f t="shared" si="142"/>
        <v>5.5691690799732676E-5</v>
      </c>
      <c r="CU122" s="71">
        <f t="shared" si="143"/>
        <v>-3.6551043283215755E-2</v>
      </c>
      <c r="CV122" s="6"/>
      <c r="DB122"/>
      <c r="DD122" s="14">
        <f t="shared" si="144"/>
        <v>0</v>
      </c>
      <c r="DE122" s="71">
        <f t="shared" si="145"/>
        <v>0</v>
      </c>
      <c r="DF122" s="6"/>
      <c r="DN122" s="14">
        <f t="shared" si="146"/>
        <v>0</v>
      </c>
      <c r="DO122" s="71">
        <f t="shared" si="147"/>
        <v>0</v>
      </c>
      <c r="DX122" s="14">
        <f t="shared" si="148"/>
        <v>0</v>
      </c>
      <c r="DY122" s="71">
        <f t="shared" si="149"/>
        <v>0</v>
      </c>
      <c r="EH122" s="14">
        <f t="shared" si="150"/>
        <v>0</v>
      </c>
      <c r="EI122" s="71">
        <f t="shared" si="151"/>
        <v>0</v>
      </c>
      <c r="ER122" s="14">
        <f t="shared" si="152"/>
        <v>0</v>
      </c>
      <c r="ES122" s="71">
        <f t="shared" si="153"/>
        <v>0</v>
      </c>
      <c r="FB122" s="14">
        <f t="shared" si="154"/>
        <v>0</v>
      </c>
      <c r="FC122" s="71">
        <f t="shared" si="155"/>
        <v>0</v>
      </c>
      <c r="FL122" s="14">
        <f t="shared" si="156"/>
        <v>0</v>
      </c>
      <c r="FM122" s="71">
        <f t="shared" si="157"/>
        <v>0</v>
      </c>
      <c r="FV122" s="14">
        <f t="shared" si="158"/>
        <v>0</v>
      </c>
      <c r="FW122" s="71">
        <f t="shared" si="163"/>
        <v>0</v>
      </c>
      <c r="GF122" s="14">
        <f t="shared" si="159"/>
        <v>0</v>
      </c>
      <c r="GG122" s="71">
        <f t="shared" si="160"/>
        <v>0</v>
      </c>
      <c r="GP122" s="14">
        <f t="shared" si="161"/>
        <v>0</v>
      </c>
      <c r="GQ122" s="71">
        <f t="shared" si="162"/>
        <v>0</v>
      </c>
    </row>
    <row r="123" spans="1:199" x14ac:dyDescent="0.25">
      <c r="A123" s="46">
        <v>104</v>
      </c>
      <c r="B123" s="22" t="s">
        <v>339</v>
      </c>
      <c r="C123" s="22" t="s">
        <v>340</v>
      </c>
      <c r="D123" s="35">
        <v>53</v>
      </c>
      <c r="E123" s="34" t="s">
        <v>394</v>
      </c>
      <c r="F123" s="34" t="s">
        <v>394</v>
      </c>
      <c r="G123" s="34" t="s">
        <v>394</v>
      </c>
      <c r="H123" s="58" t="b">
        <f t="shared" si="164"/>
        <v>1</v>
      </c>
      <c r="I123" s="58" t="b">
        <f t="shared" si="165"/>
        <v>1</v>
      </c>
      <c r="J123" s="54"/>
      <c r="K123" s="1"/>
      <c r="L123" s="1"/>
      <c r="M123" s="1"/>
      <c r="N123" s="1"/>
      <c r="O123" s="1"/>
      <c r="P123" s="1"/>
      <c r="Q123" s="1"/>
      <c r="R123" s="14">
        <f t="shared" si="126"/>
        <v>0</v>
      </c>
      <c r="S123" s="71">
        <f t="shared" si="127"/>
        <v>0</v>
      </c>
      <c r="T123" s="35"/>
      <c r="U123" s="1"/>
      <c r="V123" s="1"/>
      <c r="W123" s="1"/>
      <c r="X123" s="1"/>
      <c r="Y123" s="1"/>
      <c r="Z123" s="1"/>
      <c r="AA123" s="1"/>
      <c r="AB123" s="14">
        <f t="shared" si="128"/>
        <v>0</v>
      </c>
      <c r="AC123" s="71">
        <f t="shared" si="129"/>
        <v>0</v>
      </c>
      <c r="AD123" s="5"/>
      <c r="AE123" s="1"/>
      <c r="AF123" s="1"/>
      <c r="AG123" s="1"/>
      <c r="AH123" s="1"/>
      <c r="AI123" s="1"/>
      <c r="AJ123" s="1"/>
      <c r="AK123" s="1"/>
      <c r="AL123" s="14">
        <f t="shared" si="130"/>
        <v>0</v>
      </c>
      <c r="AM123" s="71">
        <f t="shared" si="131"/>
        <v>0</v>
      </c>
      <c r="AN123" s="5"/>
      <c r="AT123"/>
      <c r="AU123"/>
      <c r="AV123" s="14">
        <f t="shared" si="132"/>
        <v>0</v>
      </c>
      <c r="AW123" s="71">
        <f t="shared" si="133"/>
        <v>0</v>
      </c>
      <c r="AX123" s="6"/>
      <c r="AY123" s="6"/>
      <c r="BF123" s="14">
        <f t="shared" si="134"/>
        <v>0</v>
      </c>
      <c r="BG123" s="71">
        <f t="shared" si="135"/>
        <v>0</v>
      </c>
      <c r="BN123"/>
      <c r="BP123" s="14">
        <f t="shared" si="136"/>
        <v>0</v>
      </c>
      <c r="BQ123" s="71">
        <f t="shared" si="137"/>
        <v>0</v>
      </c>
      <c r="BR123" s="6"/>
      <c r="BS123" s="22" t="s">
        <v>339</v>
      </c>
      <c r="BT123" s="22" t="s">
        <v>340</v>
      </c>
      <c r="BU123" s="19">
        <v>2</v>
      </c>
      <c r="BV123" s="19">
        <v>3</v>
      </c>
      <c r="BW123" s="19">
        <v>5</v>
      </c>
      <c r="BX123" s="19">
        <f>SUM(BU123:BW123)</f>
        <v>10</v>
      </c>
      <c r="BY123" s="19">
        <f>BX123/3</f>
        <v>3.3333333333333335</v>
      </c>
      <c r="BZ123" s="14">
        <f t="shared" si="138"/>
        <v>1.1336711673412009E-3</v>
      </c>
      <c r="CA123" s="71">
        <f t="shared" si="139"/>
        <v>-0.11418003521241259</v>
      </c>
      <c r="CB123" s="6"/>
      <c r="CJ123" s="14">
        <f t="shared" si="140"/>
        <v>0</v>
      </c>
      <c r="CK123" s="71">
        <f t="shared" si="141"/>
        <v>0</v>
      </c>
      <c r="CR123"/>
      <c r="CT123" s="14">
        <f t="shared" si="142"/>
        <v>0</v>
      </c>
      <c r="CU123" s="71">
        <f t="shared" si="143"/>
        <v>0</v>
      </c>
      <c r="CV123" s="6"/>
      <c r="DB123"/>
      <c r="DD123" s="14">
        <f t="shared" si="144"/>
        <v>0</v>
      </c>
      <c r="DE123" s="71">
        <f t="shared" si="145"/>
        <v>0</v>
      </c>
      <c r="DF123" s="6"/>
      <c r="DN123" s="14">
        <f t="shared" si="146"/>
        <v>0</v>
      </c>
      <c r="DO123" s="71">
        <f t="shared" si="147"/>
        <v>0</v>
      </c>
      <c r="DX123" s="14">
        <f t="shared" si="148"/>
        <v>0</v>
      </c>
      <c r="DY123" s="71">
        <f t="shared" si="149"/>
        <v>0</v>
      </c>
      <c r="EH123" s="14">
        <f t="shared" si="150"/>
        <v>0</v>
      </c>
      <c r="EI123" s="71">
        <f t="shared" si="151"/>
        <v>0</v>
      </c>
      <c r="ER123" s="14">
        <f t="shared" si="152"/>
        <v>0</v>
      </c>
      <c r="ES123" s="71">
        <f t="shared" si="153"/>
        <v>0</v>
      </c>
      <c r="FB123" s="14">
        <f t="shared" si="154"/>
        <v>0</v>
      </c>
      <c r="FC123" s="71">
        <f t="shared" si="155"/>
        <v>0</v>
      </c>
      <c r="FL123" s="14">
        <f t="shared" si="156"/>
        <v>0</v>
      </c>
      <c r="FM123" s="71">
        <f t="shared" si="157"/>
        <v>0</v>
      </c>
      <c r="FV123" s="14">
        <f t="shared" si="158"/>
        <v>0</v>
      </c>
      <c r="FW123" s="71">
        <f t="shared" si="163"/>
        <v>0</v>
      </c>
      <c r="GF123" s="14">
        <f t="shared" si="159"/>
        <v>0</v>
      </c>
      <c r="GG123" s="71">
        <f t="shared" si="160"/>
        <v>0</v>
      </c>
      <c r="GP123" s="14">
        <f t="shared" si="161"/>
        <v>0</v>
      </c>
      <c r="GQ123" s="71">
        <f t="shared" si="162"/>
        <v>0</v>
      </c>
    </row>
    <row r="124" spans="1:199" x14ac:dyDescent="0.25">
      <c r="A124" s="46">
        <v>105</v>
      </c>
      <c r="B124" s="38" t="s">
        <v>118</v>
      </c>
      <c r="C124" s="38" t="s">
        <v>119</v>
      </c>
      <c r="D124" s="35">
        <v>54</v>
      </c>
      <c r="E124" s="54" t="s">
        <v>394</v>
      </c>
      <c r="F124" s="54" t="s">
        <v>397</v>
      </c>
      <c r="G124" s="54" t="s">
        <v>397</v>
      </c>
      <c r="H124" s="58" t="b">
        <f t="shared" si="164"/>
        <v>1</v>
      </c>
      <c r="I124" s="58" t="b">
        <f t="shared" si="165"/>
        <v>1</v>
      </c>
      <c r="J124" s="54"/>
      <c r="K124" s="1"/>
      <c r="L124" s="1"/>
      <c r="M124" s="1"/>
      <c r="N124" s="1"/>
      <c r="O124" s="1"/>
      <c r="P124" s="1"/>
      <c r="Q124" s="1"/>
      <c r="R124" s="14">
        <f t="shared" si="126"/>
        <v>0</v>
      </c>
      <c r="S124" s="71">
        <f t="shared" si="127"/>
        <v>0</v>
      </c>
      <c r="T124" s="71"/>
      <c r="U124" s="28" t="s">
        <v>118</v>
      </c>
      <c r="V124" s="29" t="s">
        <v>119</v>
      </c>
      <c r="W124" s="19"/>
      <c r="X124" s="19">
        <v>1</v>
      </c>
      <c r="Y124" s="19"/>
      <c r="Z124" s="19">
        <f>SUM(W124:Y124)</f>
        <v>1</v>
      </c>
      <c r="AA124" s="19">
        <f>Z124/3</f>
        <v>0.33333333333333331</v>
      </c>
      <c r="AB124" s="14">
        <f t="shared" si="128"/>
        <v>1.1260754020089185E-5</v>
      </c>
      <c r="AC124" s="71">
        <f t="shared" si="129"/>
        <v>-1.9117763377534916E-2</v>
      </c>
      <c r="AD124" s="35"/>
      <c r="AE124" s="1"/>
      <c r="AF124" s="1"/>
      <c r="AG124" s="1"/>
      <c r="AH124" s="1"/>
      <c r="AI124" s="1"/>
      <c r="AJ124" s="1"/>
      <c r="AK124" s="1"/>
      <c r="AL124" s="14">
        <f t="shared" si="130"/>
        <v>0</v>
      </c>
      <c r="AM124" s="71">
        <f t="shared" si="131"/>
        <v>0</v>
      </c>
      <c r="AN124" s="5"/>
      <c r="AO124" s="1"/>
      <c r="AP124" s="1"/>
      <c r="AQ124" s="1"/>
      <c r="AT124"/>
      <c r="AU124"/>
      <c r="AV124" s="14">
        <f t="shared" si="132"/>
        <v>0</v>
      </c>
      <c r="AW124" s="71">
        <f t="shared" si="133"/>
        <v>0</v>
      </c>
      <c r="AX124" s="6"/>
      <c r="AY124" s="22" t="s">
        <v>118</v>
      </c>
      <c r="AZ124" s="22" t="s">
        <v>119</v>
      </c>
      <c r="BA124" s="19">
        <v>1</v>
      </c>
      <c r="BB124" s="19"/>
      <c r="BC124" s="19"/>
      <c r="BD124" s="19">
        <f>SUM(BA124:BC124)</f>
        <v>1</v>
      </c>
      <c r="BE124" s="19">
        <f>BD124/3</f>
        <v>0.33333333333333331</v>
      </c>
      <c r="BF124" s="14">
        <f t="shared" si="134"/>
        <v>1.1336711673412009E-5</v>
      </c>
      <c r="BG124" s="71">
        <f t="shared" si="135"/>
        <v>-1.917081528216397E-2</v>
      </c>
      <c r="BN124"/>
      <c r="BP124" s="14">
        <f t="shared" si="136"/>
        <v>0</v>
      </c>
      <c r="BQ124" s="71">
        <f t="shared" si="137"/>
        <v>0</v>
      </c>
      <c r="BR124" s="6"/>
      <c r="BX124"/>
      <c r="BZ124" s="14">
        <f t="shared" si="138"/>
        <v>0</v>
      </c>
      <c r="CA124" s="71">
        <f t="shared" si="139"/>
        <v>0</v>
      </c>
      <c r="CB124" s="6"/>
      <c r="CJ124" s="14">
        <f t="shared" si="140"/>
        <v>0</v>
      </c>
      <c r="CK124" s="71">
        <f t="shared" si="141"/>
        <v>0</v>
      </c>
      <c r="CR124"/>
      <c r="CT124" s="14">
        <f t="shared" si="142"/>
        <v>0</v>
      </c>
      <c r="CU124" s="71">
        <f t="shared" si="143"/>
        <v>0</v>
      </c>
      <c r="CV124" s="6"/>
      <c r="DB124"/>
      <c r="DD124" s="14">
        <f t="shared" si="144"/>
        <v>0</v>
      </c>
      <c r="DE124" s="71">
        <f t="shared" si="145"/>
        <v>0</v>
      </c>
      <c r="DF124" s="6"/>
      <c r="DN124" s="14">
        <f t="shared" si="146"/>
        <v>0</v>
      </c>
      <c r="DO124" s="71">
        <f t="shared" si="147"/>
        <v>0</v>
      </c>
      <c r="DX124" s="14">
        <f t="shared" si="148"/>
        <v>0</v>
      </c>
      <c r="DY124" s="71">
        <f t="shared" si="149"/>
        <v>0</v>
      </c>
      <c r="EH124" s="14">
        <f t="shared" si="150"/>
        <v>0</v>
      </c>
      <c r="EI124" s="71">
        <f t="shared" si="151"/>
        <v>0</v>
      </c>
      <c r="ER124" s="14">
        <f t="shared" si="152"/>
        <v>0</v>
      </c>
      <c r="ES124" s="71">
        <f t="shared" si="153"/>
        <v>0</v>
      </c>
      <c r="FB124" s="14">
        <f t="shared" si="154"/>
        <v>0</v>
      </c>
      <c r="FC124" s="71">
        <f t="shared" si="155"/>
        <v>0</v>
      </c>
      <c r="FL124" s="14">
        <f t="shared" si="156"/>
        <v>0</v>
      </c>
      <c r="FM124" s="71">
        <f t="shared" si="157"/>
        <v>0</v>
      </c>
      <c r="FV124" s="14">
        <f t="shared" si="158"/>
        <v>0</v>
      </c>
      <c r="FW124" s="71">
        <f t="shared" si="163"/>
        <v>0</v>
      </c>
      <c r="GF124" s="14">
        <f t="shared" si="159"/>
        <v>0</v>
      </c>
      <c r="GG124" s="71">
        <f t="shared" si="160"/>
        <v>0</v>
      </c>
      <c r="GP124" s="14">
        <f t="shared" si="161"/>
        <v>0</v>
      </c>
      <c r="GQ124" s="71">
        <f t="shared" si="162"/>
        <v>0</v>
      </c>
    </row>
    <row r="125" spans="1:199" x14ac:dyDescent="0.25">
      <c r="A125" s="46">
        <v>106</v>
      </c>
      <c r="B125" s="22" t="s">
        <v>341</v>
      </c>
      <c r="C125" s="22"/>
      <c r="D125" s="35">
        <v>55</v>
      </c>
      <c r="E125" s="34" t="s">
        <v>394</v>
      </c>
      <c r="F125" s="34" t="s">
        <v>394</v>
      </c>
      <c r="G125" s="34" t="s">
        <v>394</v>
      </c>
      <c r="H125" s="58" t="b">
        <f t="shared" si="164"/>
        <v>1</v>
      </c>
      <c r="I125" s="58" t="b">
        <f t="shared" si="165"/>
        <v>1</v>
      </c>
      <c r="J125" s="54"/>
      <c r="K125" s="1"/>
      <c r="L125" s="1"/>
      <c r="M125" s="1"/>
      <c r="N125" s="1"/>
      <c r="O125" s="1"/>
      <c r="P125" s="1"/>
      <c r="Q125" s="1"/>
      <c r="R125" s="14">
        <f t="shared" si="126"/>
        <v>0</v>
      </c>
      <c r="S125" s="71">
        <f t="shared" si="127"/>
        <v>0</v>
      </c>
      <c r="T125" s="35"/>
      <c r="U125" s="1"/>
      <c r="V125" s="1"/>
      <c r="W125" s="1"/>
      <c r="X125" s="1"/>
      <c r="Y125" s="1"/>
      <c r="Z125" s="1"/>
      <c r="AA125" s="1"/>
      <c r="AB125" s="14">
        <f t="shared" si="128"/>
        <v>0</v>
      </c>
      <c r="AC125" s="71">
        <f t="shared" si="129"/>
        <v>0</v>
      </c>
      <c r="AD125" s="5"/>
      <c r="AE125" s="1"/>
      <c r="AF125" s="1"/>
      <c r="AG125" s="1"/>
      <c r="AH125" s="1"/>
      <c r="AI125" s="1"/>
      <c r="AJ125" s="1"/>
      <c r="AK125" s="1"/>
      <c r="AL125" s="14">
        <f t="shared" si="130"/>
        <v>0</v>
      </c>
      <c r="AM125" s="71">
        <f t="shared" si="131"/>
        <v>0</v>
      </c>
      <c r="AN125" s="5"/>
      <c r="AO125" s="1"/>
      <c r="AP125" s="1"/>
      <c r="AQ125" s="1"/>
      <c r="AT125"/>
      <c r="AU125"/>
      <c r="AV125" s="14">
        <f t="shared" si="132"/>
        <v>0</v>
      </c>
      <c r="AW125" s="71">
        <f t="shared" si="133"/>
        <v>0</v>
      </c>
      <c r="AX125" s="6"/>
      <c r="AY125" s="6"/>
      <c r="BF125" s="14">
        <f t="shared" si="134"/>
        <v>0</v>
      </c>
      <c r="BG125" s="71">
        <f t="shared" si="135"/>
        <v>0</v>
      </c>
      <c r="BN125"/>
      <c r="BP125" s="14">
        <f t="shared" si="136"/>
        <v>0</v>
      </c>
      <c r="BQ125" s="71">
        <f t="shared" si="137"/>
        <v>0</v>
      </c>
      <c r="BR125" s="6"/>
      <c r="BX125"/>
      <c r="BZ125" s="14">
        <f t="shared" si="138"/>
        <v>0</v>
      </c>
      <c r="CA125" s="71">
        <f t="shared" si="139"/>
        <v>0</v>
      </c>
      <c r="CB125" s="6"/>
      <c r="CJ125" s="14">
        <f t="shared" si="140"/>
        <v>0</v>
      </c>
      <c r="CK125" s="71">
        <f t="shared" si="141"/>
        <v>0</v>
      </c>
      <c r="CR125"/>
      <c r="CT125" s="14">
        <f t="shared" si="142"/>
        <v>0</v>
      </c>
      <c r="CU125" s="71">
        <f t="shared" si="143"/>
        <v>0</v>
      </c>
      <c r="CV125" s="6"/>
      <c r="DB125"/>
      <c r="DD125" s="14">
        <f t="shared" si="144"/>
        <v>0</v>
      </c>
      <c r="DE125" s="71">
        <f t="shared" si="145"/>
        <v>0</v>
      </c>
      <c r="DF125" s="6"/>
      <c r="DN125" s="14">
        <f t="shared" si="146"/>
        <v>0</v>
      </c>
      <c r="DO125" s="71">
        <f t="shared" si="147"/>
        <v>0</v>
      </c>
      <c r="DQ125" s="22" t="s">
        <v>341</v>
      </c>
      <c r="DR125" s="22"/>
      <c r="DS125" s="19">
        <v>1</v>
      </c>
      <c r="DT125" s="19"/>
      <c r="DU125" s="19"/>
      <c r="DV125" s="19">
        <f>SUM(DS125:DU125)</f>
        <v>1</v>
      </c>
      <c r="DW125" s="19">
        <f>DV125/3</f>
        <v>0.33333333333333331</v>
      </c>
      <c r="DX125" s="14">
        <f t="shared" si="148"/>
        <v>1.1336711673412009E-5</v>
      </c>
      <c r="DY125" s="71">
        <f t="shared" si="149"/>
        <v>-1.917081528216397E-2</v>
      </c>
      <c r="EH125" s="14">
        <f t="shared" si="150"/>
        <v>0</v>
      </c>
      <c r="EI125" s="71">
        <f t="shared" si="151"/>
        <v>0</v>
      </c>
      <c r="ER125" s="14">
        <f t="shared" si="152"/>
        <v>0</v>
      </c>
      <c r="ES125" s="71">
        <f t="shared" si="153"/>
        <v>0</v>
      </c>
      <c r="FB125" s="14">
        <f t="shared" si="154"/>
        <v>0</v>
      </c>
      <c r="FC125" s="71">
        <f t="shared" si="155"/>
        <v>0</v>
      </c>
      <c r="FL125" s="14">
        <f t="shared" si="156"/>
        <v>0</v>
      </c>
      <c r="FM125" s="71">
        <f t="shared" si="157"/>
        <v>0</v>
      </c>
      <c r="FV125" s="14">
        <f t="shared" si="158"/>
        <v>0</v>
      </c>
      <c r="FW125" s="71">
        <f t="shared" si="163"/>
        <v>0</v>
      </c>
      <c r="GF125" s="14">
        <f t="shared" si="159"/>
        <v>0</v>
      </c>
      <c r="GG125" s="71">
        <f t="shared" si="160"/>
        <v>0</v>
      </c>
      <c r="GP125" s="14">
        <f t="shared" si="161"/>
        <v>0</v>
      </c>
      <c r="GQ125" s="71">
        <f t="shared" si="162"/>
        <v>0</v>
      </c>
    </row>
    <row r="126" spans="1:199" x14ac:dyDescent="0.25">
      <c r="A126" s="46">
        <v>107</v>
      </c>
      <c r="B126" s="40" t="s">
        <v>342</v>
      </c>
      <c r="C126" s="40" t="s">
        <v>343</v>
      </c>
      <c r="D126" s="35">
        <v>56</v>
      </c>
      <c r="E126" s="34" t="s">
        <v>396</v>
      </c>
      <c r="F126" s="34" t="s">
        <v>394</v>
      </c>
      <c r="G126" s="34" t="s">
        <v>395</v>
      </c>
      <c r="H126" s="58" t="b">
        <f t="shared" si="164"/>
        <v>1</v>
      </c>
      <c r="I126" s="58" t="b">
        <f t="shared" si="165"/>
        <v>1</v>
      </c>
      <c r="J126" s="54"/>
      <c r="K126" s="1"/>
      <c r="L126" s="1"/>
      <c r="M126" s="1"/>
      <c r="N126" s="1"/>
      <c r="O126" s="1"/>
      <c r="P126" s="1"/>
      <c r="Q126" s="1"/>
      <c r="R126" s="14">
        <f t="shared" si="126"/>
        <v>0</v>
      </c>
      <c r="S126" s="71">
        <f t="shared" si="127"/>
        <v>0</v>
      </c>
      <c r="T126" s="35"/>
      <c r="U126" s="1"/>
      <c r="V126" s="1"/>
      <c r="W126" s="1"/>
      <c r="X126" s="1"/>
      <c r="Y126" s="1"/>
      <c r="Z126" s="1"/>
      <c r="AA126" s="1"/>
      <c r="AB126" s="14">
        <f t="shared" si="128"/>
        <v>0</v>
      </c>
      <c r="AC126" s="71">
        <f t="shared" si="129"/>
        <v>0</v>
      </c>
      <c r="AD126" s="5"/>
      <c r="AE126" s="1"/>
      <c r="AF126" s="1"/>
      <c r="AG126" s="1"/>
      <c r="AH126" s="1"/>
      <c r="AI126" s="1"/>
      <c r="AJ126" s="1"/>
      <c r="AK126" s="1"/>
      <c r="AL126" s="14">
        <f t="shared" si="130"/>
        <v>0</v>
      </c>
      <c r="AM126" s="71">
        <f t="shared" si="131"/>
        <v>0</v>
      </c>
      <c r="AN126" s="5"/>
      <c r="AO126" s="1"/>
      <c r="AP126" s="1"/>
      <c r="AQ126" s="1"/>
      <c r="AT126"/>
      <c r="AU126"/>
      <c r="AV126" s="14">
        <f t="shared" si="132"/>
        <v>0</v>
      </c>
      <c r="AW126" s="71">
        <f t="shared" si="133"/>
        <v>0</v>
      </c>
      <c r="AX126" s="6"/>
      <c r="AY126" s="6"/>
      <c r="BF126" s="14">
        <f t="shared" si="134"/>
        <v>0</v>
      </c>
      <c r="BG126" s="71">
        <f t="shared" si="135"/>
        <v>0</v>
      </c>
      <c r="BN126"/>
      <c r="BP126" s="14">
        <f t="shared" si="136"/>
        <v>0</v>
      </c>
      <c r="BQ126" s="71">
        <f t="shared" si="137"/>
        <v>0</v>
      </c>
      <c r="BR126" s="6"/>
      <c r="BX126"/>
      <c r="BZ126" s="14">
        <f t="shared" si="138"/>
        <v>0</v>
      </c>
      <c r="CA126" s="71">
        <f t="shared" si="139"/>
        <v>0</v>
      </c>
      <c r="CB126" s="6"/>
      <c r="CC126" s="22" t="s">
        <v>426</v>
      </c>
      <c r="CD126" s="22"/>
      <c r="CE126" s="19">
        <v>2</v>
      </c>
      <c r="CF126" s="19"/>
      <c r="CG126" s="19">
        <v>2</v>
      </c>
      <c r="CH126" s="86">
        <f>SUM(CE126:CG126)</f>
        <v>4</v>
      </c>
      <c r="CI126" s="86">
        <f>CH126/3</f>
        <v>1.3333333333333333</v>
      </c>
      <c r="CJ126" s="14">
        <f t="shared" si="140"/>
        <v>1.9424783595770254E-4</v>
      </c>
      <c r="CK126" s="71">
        <f t="shared" si="141"/>
        <v>-5.9556625151773249E-2</v>
      </c>
      <c r="CM126" s="22" t="s">
        <v>426</v>
      </c>
      <c r="CN126" s="22"/>
      <c r="CO126" s="19">
        <v>6</v>
      </c>
      <c r="CP126" s="19">
        <v>6</v>
      </c>
      <c r="CQ126" s="19">
        <v>5</v>
      </c>
      <c r="CR126" s="86">
        <f t="shared" ref="CR126:CR132" si="166">SUM(CO126:CQ126)</f>
        <v>17</v>
      </c>
      <c r="CS126" s="86">
        <f t="shared" ref="CS126:CS132" si="167">CR126/3</f>
        <v>5.666666666666667</v>
      </c>
      <c r="CT126" s="14">
        <f t="shared" si="142"/>
        <v>4.0237246602806863E-3</v>
      </c>
      <c r="CU126" s="71">
        <f t="shared" si="143"/>
        <v>-0.17493340231242122</v>
      </c>
      <c r="CV126" s="6"/>
      <c r="DB126"/>
      <c r="DD126" s="14">
        <f t="shared" si="144"/>
        <v>0</v>
      </c>
      <c r="DE126" s="71">
        <f t="shared" si="145"/>
        <v>0</v>
      </c>
      <c r="DF126" s="6"/>
      <c r="DN126" s="14">
        <f t="shared" si="146"/>
        <v>0</v>
      </c>
      <c r="DO126" s="71">
        <f t="shared" si="147"/>
        <v>0</v>
      </c>
      <c r="DX126" s="14">
        <f t="shared" si="148"/>
        <v>0</v>
      </c>
      <c r="DY126" s="71">
        <f t="shared" si="149"/>
        <v>0</v>
      </c>
      <c r="EH126" s="14">
        <f t="shared" si="150"/>
        <v>0</v>
      </c>
      <c r="EI126" s="71">
        <f t="shared" si="151"/>
        <v>0</v>
      </c>
      <c r="ER126" s="14">
        <f t="shared" si="152"/>
        <v>0</v>
      </c>
      <c r="ES126" s="71">
        <f t="shared" si="153"/>
        <v>0</v>
      </c>
      <c r="EU126" s="22" t="s">
        <v>503</v>
      </c>
      <c r="EV126" s="22" t="s">
        <v>343</v>
      </c>
      <c r="EW126" s="19">
        <v>6</v>
      </c>
      <c r="EX126" s="19">
        <v>2</v>
      </c>
      <c r="EY126" s="19">
        <v>2</v>
      </c>
      <c r="EZ126" s="19">
        <f>SUM(EW126:EY126)</f>
        <v>10</v>
      </c>
      <c r="FA126" s="19">
        <f>EZ126/3</f>
        <v>3.3333333333333335</v>
      </c>
      <c r="FB126" s="14">
        <f t="shared" si="154"/>
        <v>1.2311480455524776E-3</v>
      </c>
      <c r="FC126" s="71">
        <f t="shared" si="155"/>
        <v>-0.117540494290337</v>
      </c>
      <c r="FL126" s="14">
        <f t="shared" si="156"/>
        <v>0</v>
      </c>
      <c r="FM126" s="71">
        <f t="shared" si="157"/>
        <v>0</v>
      </c>
      <c r="FV126" s="14">
        <f t="shared" si="158"/>
        <v>0</v>
      </c>
      <c r="FW126" s="71">
        <f t="shared" si="163"/>
        <v>0</v>
      </c>
      <c r="GF126" s="14">
        <f t="shared" si="159"/>
        <v>0</v>
      </c>
      <c r="GG126" s="71">
        <f t="shared" si="160"/>
        <v>0</v>
      </c>
      <c r="GI126" s="22" t="s">
        <v>551</v>
      </c>
      <c r="GJ126" s="22"/>
      <c r="GK126" s="19"/>
      <c r="GL126" s="19">
        <v>2</v>
      </c>
      <c r="GM126" s="19"/>
      <c r="GN126" s="19">
        <f>SUM(GK126:GM126)</f>
        <v>2</v>
      </c>
      <c r="GO126" s="19">
        <f>GN126/3</f>
        <v>0.66666666666666663</v>
      </c>
      <c r="GP126" s="14">
        <f t="shared" si="161"/>
        <v>4.6593437314354277E-5</v>
      </c>
      <c r="GQ126" s="71">
        <f t="shared" si="162"/>
        <v>-3.4041129204485474E-2</v>
      </c>
    </row>
    <row r="127" spans="1:199" x14ac:dyDescent="0.25">
      <c r="A127" s="46">
        <v>108</v>
      </c>
      <c r="B127" s="22" t="s">
        <v>344</v>
      </c>
      <c r="C127" s="22"/>
      <c r="D127" s="35"/>
      <c r="E127" s="34" t="s">
        <v>394</v>
      </c>
      <c r="F127" s="34" t="s">
        <v>394</v>
      </c>
      <c r="G127" s="34" t="s">
        <v>396</v>
      </c>
      <c r="H127" s="58" t="b">
        <f t="shared" si="164"/>
        <v>1</v>
      </c>
      <c r="I127" s="58" t="b">
        <f t="shared" si="165"/>
        <v>1</v>
      </c>
      <c r="J127" s="54"/>
      <c r="K127" s="1"/>
      <c r="L127" s="1"/>
      <c r="M127" s="1"/>
      <c r="N127" s="1"/>
      <c r="O127" s="1"/>
      <c r="P127" s="1"/>
      <c r="Q127" s="1"/>
      <c r="R127" s="14">
        <f t="shared" ref="R127:R158" si="168">IF(P127&gt;0,(P127/(300-SUM(P$189:P$193)))*(P127/(300-SUM(P$189:P$193))),0)</f>
        <v>0</v>
      </c>
      <c r="S127" s="71">
        <f t="shared" ref="S127:S158" si="169">IF(P127&gt;0,(P127/(300-SUM(P$189:P$193)))*LN(P127/(300-SUM(P$189:P$193))),0)</f>
        <v>0</v>
      </c>
      <c r="T127" s="35"/>
      <c r="U127" s="1"/>
      <c r="V127" s="1"/>
      <c r="W127" s="1"/>
      <c r="X127" s="1"/>
      <c r="Y127" s="1"/>
      <c r="Z127" s="1"/>
      <c r="AA127" s="1"/>
      <c r="AB127" s="14">
        <f t="shared" ref="AB127:AB153" si="170">IF(Z127&gt;0,(Z127/(300-SUM(Z$189:Z$193)))*(Z127/(300-SUM(Z$189:Z$193))),0)</f>
        <v>0</v>
      </c>
      <c r="AC127" s="71">
        <f t="shared" ref="AC127:AC153" si="171">IF(Z127&gt;0,(Z127/(300-SUM(Z$189:Z$193)))*LN(Z127/(300-SUM(Z$189:Z$193))),0)</f>
        <v>0</v>
      </c>
      <c r="AD127" s="5"/>
      <c r="AE127" s="1"/>
      <c r="AF127" s="1"/>
      <c r="AG127" s="1"/>
      <c r="AH127" s="1"/>
      <c r="AI127" s="1"/>
      <c r="AJ127" s="1"/>
      <c r="AK127" s="1"/>
      <c r="AL127" s="14">
        <f t="shared" ref="AL127:AL153" si="172">IF(AJ127&gt;0,(AJ127/(300-SUM(AJ$189:AJ$193)))*(AJ127/(300-SUM(AJ$189:AJ$193))),0)</f>
        <v>0</v>
      </c>
      <c r="AM127" s="71">
        <f t="shared" ref="AM127:AM153" si="173">IF(AJ127&gt;0,(AJ127/(300-SUM(AJ$189:AJ$193)))*LN(AJ127/(300-SUM(AJ$189:AJ$193))),0)</f>
        <v>0</v>
      </c>
      <c r="AN127" s="5"/>
      <c r="AO127" s="1"/>
      <c r="AP127" s="1"/>
      <c r="AQ127" s="1"/>
      <c r="AT127"/>
      <c r="AU127"/>
      <c r="AV127" s="14">
        <f t="shared" ref="AV127:AV153" si="174">IF(AT127&gt;0,(AT127/(300-SUM(AT$189:AT$193)))*(AT127/(300-SUM(AT$189:AT$193))),0)</f>
        <v>0</v>
      </c>
      <c r="AW127" s="71">
        <f t="shared" ref="AW127:AW153" si="175">IF(AT127&gt;0,(AT127/(300-SUM(AT$189:AT$193)))*LN(AT127/(300-SUM(AT$189:AT$193))),0)</f>
        <v>0</v>
      </c>
      <c r="AX127" s="6"/>
      <c r="AY127" s="6"/>
      <c r="BF127" s="14">
        <f t="shared" ref="BF127:BF153" si="176">IF(BD127&gt;0,(BD127/(300-SUM(BD$189:BD$193)))*(BD127/(300-SUM(BD$189:BD$193))),0)</f>
        <v>0</v>
      </c>
      <c r="BG127" s="71">
        <f t="shared" ref="BG127:BG153" si="177">IF(BD127&gt;0,(BD127/(300-SUM(BD$189:BD$193)))*LN(BD127/(300-SUM(BD$189:BD$193))),0)</f>
        <v>0</v>
      </c>
      <c r="BN127"/>
      <c r="BP127" s="14">
        <f t="shared" ref="BP127:BP153" si="178">IF(BN127&gt;0,(BN127/(300-SUM(BN$189:BN$193)))*(BN127/(300-SUM(BN$189:BN$193))),0)</f>
        <v>0</v>
      </c>
      <c r="BQ127" s="71">
        <f t="shared" ref="BQ127:BQ153" si="179">IF(BN127&gt;0,(BN127/(300-SUM(BN$189:BN$193)))*LN(BN127/(300-SUM(BN$189:BN$193))),0)</f>
        <v>0</v>
      </c>
      <c r="BR127" s="6"/>
      <c r="BX127"/>
      <c r="BZ127" s="14">
        <f t="shared" ref="BZ127:BZ153" si="180">IF(BX127&gt;0,(BX127/(300-SUM(BX$189:BX$193)))*(BX127/(300-SUM(BX$189:BX$193))),0)</f>
        <v>0</v>
      </c>
      <c r="CA127" s="71">
        <f t="shared" ref="CA127:CA153" si="181">IF(BX127&gt;0,(BX127/(300-SUM(BX$189:BX$193)))*LN(BX127/(300-SUM(BX$189:BX$193))),0)</f>
        <v>0</v>
      </c>
      <c r="CB127" s="6"/>
      <c r="CJ127" s="14">
        <f t="shared" ref="CJ127:CJ153" si="182">IF(CH127&gt;0,(CH127/(300-SUM(CH$189:CH$193)))*(CH127/(300-SUM(CH$189:CH$193))),0)</f>
        <v>0</v>
      </c>
      <c r="CK127" s="71">
        <f t="shared" ref="CK127:CK153" si="183">IF(CH127&gt;0,(CH127/(300-SUM(CH$189:CH$193)))*LN(CH127/(300-SUM(CH$189:CH$193))),0)</f>
        <v>0</v>
      </c>
      <c r="CM127" s="22" t="s">
        <v>344</v>
      </c>
      <c r="CN127" s="22"/>
      <c r="CO127" s="19"/>
      <c r="CP127" s="19"/>
      <c r="CQ127" s="19">
        <v>1</v>
      </c>
      <c r="CR127" s="86">
        <f t="shared" si="166"/>
        <v>1</v>
      </c>
      <c r="CS127" s="86">
        <f t="shared" si="167"/>
        <v>0.33333333333333331</v>
      </c>
      <c r="CT127" s="14">
        <f t="shared" ref="CT127:CT153" si="184">IF(CR127&gt;0,(CR127/(300-SUM(CR$189:CR$193)))*(CR127/(300-SUM(CR$189:CR$193))),0)</f>
        <v>1.3922922699933169E-5</v>
      </c>
      <c r="CU127" s="71">
        <f t="shared" ref="CU127:CU153" si="185">IF(CR127&gt;0,(CR127/(300-SUM(CR$189:CR$193)))*LN(CR127/(300-SUM(CR$189:CR$193))),0)</f>
        <v>-2.0861891718324092E-2</v>
      </c>
      <c r="CV127" s="6"/>
      <c r="DB127"/>
      <c r="DD127" s="14">
        <f t="shared" ref="DD127:DD153" si="186">IF(DB127&gt;0,(DB127/(300-SUM(DB$189:DB$193)))*(DB127/(300-SUM(DB$189:DB$193))),0)</f>
        <v>0</v>
      </c>
      <c r="DE127" s="71">
        <f t="shared" ref="DE127:DE153" si="187">IF(DB127&gt;0,(DB127/(300-SUM(DB$189:DB$193)))*LN(DB127/(300-SUM(DB$189:DB$193))),0)</f>
        <v>0</v>
      </c>
      <c r="DF127" s="6"/>
      <c r="DN127" s="14">
        <f t="shared" ref="DN127:DN153" si="188">IF(DL127&gt;0,(DL127/(300-SUM(DL$189:DL$193)))*(DL127/(300-SUM(DL$189:DL$193))),0)</f>
        <v>0</v>
      </c>
      <c r="DO127" s="71">
        <f t="shared" ref="DO127:DO153" si="189">IF(DL127&gt;0,(DL127/(300-SUM(DL$189:DL$193)))*LN(DL127/(300-SUM(DL$189:DL$193))),0)</f>
        <v>0</v>
      </c>
      <c r="DX127" s="14">
        <f t="shared" ref="DX127:DX153" si="190">IF(DV127&gt;0,(DV127/(300-SUM(DV$189:DV$193)))*(DV127/(300-SUM(DV$189:DV$193))),0)</f>
        <v>0</v>
      </c>
      <c r="DY127" s="71">
        <f t="shared" ref="DY127:DY153" si="191">IF(DV127&gt;0,(DV127/(300-SUM(DV$189:DV$193)))*LN(DV127/(300-SUM(DV$189:DV$193))),0)</f>
        <v>0</v>
      </c>
      <c r="EH127" s="14">
        <f t="shared" ref="EH127:EH153" si="192">IF(EF127&gt;0,(EF127/(300-SUM(EF$189:EF$193)))*(EF127/(300-SUM(EF$189:EF$193))),0)</f>
        <v>0</v>
      </c>
      <c r="EI127" s="71">
        <f t="shared" ref="EI127:EI153" si="193">IF(EF127&gt;0,(EF127/(300-SUM(EF$189:EF$193)))*LN(EF127/(300-SUM(EF$189:EF$193))),0)</f>
        <v>0</v>
      </c>
      <c r="ER127" s="14">
        <f t="shared" ref="ER127:ER153" si="194">IF(EP127&gt;0,(EP127/(300-SUM(EP$189:EP$193)))*(EP127/(300-SUM(EP$189:EP$193))),0)</f>
        <v>0</v>
      </c>
      <c r="ES127" s="71">
        <f t="shared" ref="ES127:ES153" si="195">IF(EP127&gt;0,(EP127/(300-SUM(EP$189:EP$193)))*LN(EP127/(300-SUM(EP$189:EP$193))),0)</f>
        <v>0</v>
      </c>
      <c r="FB127" s="14">
        <f t="shared" ref="FB127:FB153" si="196">IF(EZ127&gt;0,(EZ127/(300-SUM(EZ$189:EZ$193)))*(EZ127/(300-SUM(EZ$189:EZ$193))),0)</f>
        <v>0</v>
      </c>
      <c r="FC127" s="71">
        <f t="shared" ref="FC127:FC153" si="197">IF(EZ127&gt;0,(EZ127/(300-SUM(EZ$189:EZ$193)))*LN(EZ127/(300-SUM(EZ$189:EZ$193))),0)</f>
        <v>0</v>
      </c>
      <c r="FL127" s="14">
        <f t="shared" ref="FL127:FL153" si="198">IF(FJ127&gt;0,(FJ127/(300-SUM(FJ$189:FJ$193)))*(FJ127/(300-SUM(FJ$189:FJ$193))),0)</f>
        <v>0</v>
      </c>
      <c r="FM127" s="71">
        <f t="shared" ref="FM127:FM153" si="199">IF(FJ127&gt;0,(FJ127/(300-SUM(FJ$189:FJ$193)))*LN(FJ127/(300-SUM(FJ$189:FJ$193))),0)</f>
        <v>0</v>
      </c>
      <c r="FV127" s="14">
        <f t="shared" ref="FV127:FV153" si="200">IF(FT127&gt;0,(FT127/(300-SUM(FT$189:FT$193)))*(FT127/(300-SUM(FT$189:FT$193))),0)</f>
        <v>0</v>
      </c>
      <c r="FW127" s="71">
        <f t="shared" si="163"/>
        <v>0</v>
      </c>
      <c r="GF127" s="14">
        <f t="shared" ref="GF127:GF153" si="201">IF(GD127&gt;0,(GD127/(300-SUM(GD$189:GD$193)))*(GD127/(300-SUM(GD$189:GD$193))),0)</f>
        <v>0</v>
      </c>
      <c r="GG127" s="71">
        <f t="shared" ref="GG127:GG153" si="202">IF(GD127&gt;0,(GD127/(300-SUM(GD$189:GD$193)))*LN(GD127/(300-SUM(GD$189:GD$193))),0)</f>
        <v>0</v>
      </c>
      <c r="GP127" s="14">
        <f t="shared" ref="GP127:GP153" si="203">IF(GN127&gt;0,(GN127/(300-SUM(GN$189:GN$193)))*(GN127/(300-SUM(GN$189:GN$193))),0)</f>
        <v>0</v>
      </c>
      <c r="GQ127" s="71">
        <f t="shared" ref="GQ127:GQ153" si="204">IF(GN127&gt;0,(GN127/(300-SUM(GN$189:GN$193)))*LN(GN127/(300-SUM(GN$189:GN$193))),0)</f>
        <v>0</v>
      </c>
    </row>
    <row r="128" spans="1:199" x14ac:dyDescent="0.25">
      <c r="A128" s="46">
        <v>109</v>
      </c>
      <c r="B128" s="38" t="s">
        <v>120</v>
      </c>
      <c r="C128" s="38" t="s">
        <v>121</v>
      </c>
      <c r="D128" s="35"/>
      <c r="E128" s="54" t="s">
        <v>394</v>
      </c>
      <c r="F128" s="54" t="s">
        <v>394</v>
      </c>
      <c r="G128" s="54" t="s">
        <v>394</v>
      </c>
      <c r="H128" s="58" t="b">
        <f t="shared" si="164"/>
        <v>1</v>
      </c>
      <c r="I128" s="58" t="b">
        <f t="shared" si="165"/>
        <v>1</v>
      </c>
      <c r="J128" s="54"/>
      <c r="K128" s="1"/>
      <c r="L128" s="1"/>
      <c r="M128" s="1"/>
      <c r="N128" s="1"/>
      <c r="O128" s="1"/>
      <c r="P128" s="1"/>
      <c r="Q128" s="1"/>
      <c r="R128" s="14">
        <f t="shared" si="168"/>
        <v>0</v>
      </c>
      <c r="S128" s="71">
        <f t="shared" si="169"/>
        <v>0</v>
      </c>
      <c r="T128" s="35"/>
      <c r="U128" s="1"/>
      <c r="V128" s="1"/>
      <c r="W128" s="1"/>
      <c r="X128" s="1"/>
      <c r="Y128" s="1"/>
      <c r="Z128" s="1"/>
      <c r="AA128" s="1"/>
      <c r="AB128" s="14">
        <f t="shared" si="170"/>
        <v>0</v>
      </c>
      <c r="AC128" s="71">
        <f t="shared" si="171"/>
        <v>0</v>
      </c>
      <c r="AD128" s="5"/>
      <c r="AE128" s="1"/>
      <c r="AF128" s="1"/>
      <c r="AG128" s="1"/>
      <c r="AH128" s="1"/>
      <c r="AI128" s="1"/>
      <c r="AJ128" s="1"/>
      <c r="AK128" s="1"/>
      <c r="AL128" s="14">
        <f t="shared" si="172"/>
        <v>0</v>
      </c>
      <c r="AM128" s="71">
        <f t="shared" si="173"/>
        <v>0</v>
      </c>
      <c r="AN128" s="5"/>
      <c r="AO128" s="22" t="s">
        <v>120</v>
      </c>
      <c r="AP128" s="22" t="s">
        <v>121</v>
      </c>
      <c r="AQ128" s="19">
        <v>2</v>
      </c>
      <c r="AR128" s="19"/>
      <c r="AS128" s="19"/>
      <c r="AT128" s="19">
        <f>SUM(AQ128:AS128)</f>
        <v>2</v>
      </c>
      <c r="AU128" s="19">
        <f>AT128/3</f>
        <v>0.66666666666666663</v>
      </c>
      <c r="AV128" s="14">
        <f t="shared" si="174"/>
        <v>4.8225308641975306E-5</v>
      </c>
      <c r="AW128" s="71">
        <f t="shared" si="175"/>
        <v>-3.4512592358166672E-2</v>
      </c>
      <c r="AX128" s="35"/>
      <c r="AY128" s="6"/>
      <c r="BF128" s="14">
        <f t="shared" si="176"/>
        <v>0</v>
      </c>
      <c r="BG128" s="71">
        <f t="shared" si="177"/>
        <v>0</v>
      </c>
      <c r="BN128"/>
      <c r="BP128" s="14">
        <f t="shared" si="178"/>
        <v>0</v>
      </c>
      <c r="BQ128" s="71">
        <f t="shared" si="179"/>
        <v>0</v>
      </c>
      <c r="BR128" s="6"/>
      <c r="BX128"/>
      <c r="BZ128" s="14">
        <f t="shared" si="180"/>
        <v>0</v>
      </c>
      <c r="CA128" s="71">
        <f t="shared" si="181"/>
        <v>0</v>
      </c>
      <c r="CB128" s="6"/>
      <c r="CJ128" s="14">
        <f t="shared" si="182"/>
        <v>0</v>
      </c>
      <c r="CK128" s="71">
        <f t="shared" si="183"/>
        <v>0</v>
      </c>
      <c r="CM128" s="22" t="s">
        <v>120</v>
      </c>
      <c r="CN128" s="22"/>
      <c r="CO128" s="19">
        <v>1</v>
      </c>
      <c r="CP128" s="19"/>
      <c r="CQ128" s="19">
        <v>3</v>
      </c>
      <c r="CR128" s="86">
        <f t="shared" si="166"/>
        <v>4</v>
      </c>
      <c r="CS128" s="86">
        <f t="shared" si="167"/>
        <v>1.3333333333333333</v>
      </c>
      <c r="CT128" s="14">
        <f t="shared" si="184"/>
        <v>2.227667631989307E-4</v>
      </c>
      <c r="CU128" s="71">
        <f t="shared" si="185"/>
        <v>-6.2756606259566652E-2</v>
      </c>
      <c r="CV128" s="6"/>
      <c r="DB128"/>
      <c r="DD128" s="14">
        <f t="shared" si="186"/>
        <v>0</v>
      </c>
      <c r="DE128" s="71">
        <f t="shared" si="187"/>
        <v>0</v>
      </c>
      <c r="DF128" s="6"/>
      <c r="DG128" s="22" t="s">
        <v>120</v>
      </c>
      <c r="DH128" s="22"/>
      <c r="DI128" s="19">
        <v>1</v>
      </c>
      <c r="DJ128" s="19"/>
      <c r="DK128" s="19"/>
      <c r="DL128" s="86">
        <f>SUM(DI128:DK128)</f>
        <v>1</v>
      </c>
      <c r="DM128" s="86">
        <f>DL128/3</f>
        <v>0.33333333333333331</v>
      </c>
      <c r="DN128" s="14">
        <f t="shared" si="188"/>
        <v>1.4239943040227839E-5</v>
      </c>
      <c r="DO128" s="71">
        <f t="shared" si="189"/>
        <v>-2.1055584249004611E-2</v>
      </c>
      <c r="DX128" s="14">
        <f t="shared" si="190"/>
        <v>0</v>
      </c>
      <c r="DY128" s="71">
        <f t="shared" si="191"/>
        <v>0</v>
      </c>
      <c r="EH128" s="14">
        <f t="shared" si="192"/>
        <v>0</v>
      </c>
      <c r="EI128" s="71">
        <f t="shared" si="193"/>
        <v>0</v>
      </c>
      <c r="ER128" s="14">
        <f t="shared" si="194"/>
        <v>0</v>
      </c>
      <c r="ES128" s="71">
        <f t="shared" si="195"/>
        <v>0</v>
      </c>
      <c r="FB128" s="14">
        <f t="shared" si="196"/>
        <v>0</v>
      </c>
      <c r="FC128" s="71">
        <f t="shared" si="197"/>
        <v>0</v>
      </c>
      <c r="FL128" s="14">
        <f t="shared" si="198"/>
        <v>0</v>
      </c>
      <c r="FM128" s="71">
        <f t="shared" si="199"/>
        <v>0</v>
      </c>
      <c r="FV128" s="14">
        <f t="shared" si="200"/>
        <v>0</v>
      </c>
      <c r="FW128" s="71">
        <f t="shared" si="163"/>
        <v>0</v>
      </c>
      <c r="GF128" s="14">
        <f t="shared" si="201"/>
        <v>0</v>
      </c>
      <c r="GG128" s="71">
        <f t="shared" si="202"/>
        <v>0</v>
      </c>
      <c r="GP128" s="14">
        <f t="shared" si="203"/>
        <v>0</v>
      </c>
      <c r="GQ128" s="71">
        <f t="shared" si="204"/>
        <v>0</v>
      </c>
    </row>
    <row r="129" spans="1:199" x14ac:dyDescent="0.25">
      <c r="A129" s="46">
        <v>110</v>
      </c>
      <c r="B129" s="22" t="s">
        <v>345</v>
      </c>
      <c r="C129" s="22" t="s">
        <v>346</v>
      </c>
      <c r="D129" s="35"/>
      <c r="E129" s="34" t="s">
        <v>394</v>
      </c>
      <c r="F129" s="34" t="s">
        <v>394</v>
      </c>
      <c r="G129" s="34" t="s">
        <v>394</v>
      </c>
      <c r="H129" s="58" t="b">
        <f t="shared" si="164"/>
        <v>1</v>
      </c>
      <c r="I129" s="58" t="b">
        <f t="shared" si="165"/>
        <v>1</v>
      </c>
      <c r="J129" s="54"/>
      <c r="K129" s="1"/>
      <c r="L129" s="1"/>
      <c r="M129" s="1"/>
      <c r="N129" s="1"/>
      <c r="O129" s="1"/>
      <c r="P129" s="1"/>
      <c r="Q129" s="1"/>
      <c r="R129" s="14">
        <f t="shared" si="168"/>
        <v>0</v>
      </c>
      <c r="S129" s="71">
        <f t="shared" si="169"/>
        <v>0</v>
      </c>
      <c r="T129" s="35"/>
      <c r="U129" s="1"/>
      <c r="V129" s="1"/>
      <c r="W129" s="1"/>
      <c r="X129" s="1"/>
      <c r="Y129" s="1"/>
      <c r="Z129" s="1"/>
      <c r="AA129" s="1"/>
      <c r="AB129" s="14">
        <f t="shared" si="170"/>
        <v>0</v>
      </c>
      <c r="AC129" s="71">
        <f t="shared" si="171"/>
        <v>0</v>
      </c>
      <c r="AD129" s="5"/>
      <c r="AE129" s="1"/>
      <c r="AF129" s="1"/>
      <c r="AG129" s="1"/>
      <c r="AH129" s="1"/>
      <c r="AI129" s="1"/>
      <c r="AJ129" s="1"/>
      <c r="AK129" s="1"/>
      <c r="AL129" s="14">
        <f t="shared" si="172"/>
        <v>0</v>
      </c>
      <c r="AM129" s="71">
        <f t="shared" si="173"/>
        <v>0</v>
      </c>
      <c r="AN129" s="5"/>
      <c r="AO129" s="1"/>
      <c r="AP129" s="1"/>
      <c r="AQ129" s="1"/>
      <c r="AT129"/>
      <c r="AU129"/>
      <c r="AV129" s="14">
        <f t="shared" si="174"/>
        <v>0</v>
      </c>
      <c r="AW129" s="71">
        <f t="shared" si="175"/>
        <v>0</v>
      </c>
      <c r="AX129" s="6"/>
      <c r="AY129" s="6"/>
      <c r="BF129" s="14">
        <f t="shared" si="176"/>
        <v>0</v>
      </c>
      <c r="BG129" s="71">
        <f t="shared" si="177"/>
        <v>0</v>
      </c>
      <c r="BN129"/>
      <c r="BP129" s="14">
        <f t="shared" si="178"/>
        <v>0</v>
      </c>
      <c r="BQ129" s="71">
        <f t="shared" si="179"/>
        <v>0</v>
      </c>
      <c r="BR129" s="6"/>
      <c r="BX129"/>
      <c r="BZ129" s="14">
        <f t="shared" si="180"/>
        <v>0</v>
      </c>
      <c r="CA129" s="71">
        <f t="shared" si="181"/>
        <v>0</v>
      </c>
      <c r="CB129" s="6"/>
      <c r="CJ129" s="14">
        <f t="shared" si="182"/>
        <v>0</v>
      </c>
      <c r="CK129" s="71">
        <f t="shared" si="183"/>
        <v>0</v>
      </c>
      <c r="CM129" s="22" t="s">
        <v>345</v>
      </c>
      <c r="CN129" s="22" t="s">
        <v>346</v>
      </c>
      <c r="CO129" s="19">
        <v>2</v>
      </c>
      <c r="CP129" s="19">
        <v>2</v>
      </c>
      <c r="CQ129" s="19">
        <v>1</v>
      </c>
      <c r="CR129" s="86">
        <f t="shared" si="166"/>
        <v>5</v>
      </c>
      <c r="CS129" s="86">
        <f t="shared" si="167"/>
        <v>1.6666666666666667</v>
      </c>
      <c r="CT129" s="14">
        <f t="shared" si="184"/>
        <v>3.480730674983292E-4</v>
      </c>
      <c r="CU129" s="71">
        <f t="shared" si="185"/>
        <v>-7.4282631867103655E-2</v>
      </c>
      <c r="CV129" s="6"/>
      <c r="DB129"/>
      <c r="DD129" s="14">
        <f t="shared" si="186"/>
        <v>0</v>
      </c>
      <c r="DE129" s="71">
        <f t="shared" si="187"/>
        <v>0</v>
      </c>
      <c r="DF129" s="6"/>
      <c r="DN129" s="14">
        <f t="shared" si="188"/>
        <v>0</v>
      </c>
      <c r="DO129" s="71">
        <f t="shared" si="189"/>
        <v>0</v>
      </c>
      <c r="DX129" s="14">
        <f t="shared" si="190"/>
        <v>0</v>
      </c>
      <c r="DY129" s="71">
        <f t="shared" si="191"/>
        <v>0</v>
      </c>
      <c r="EH129" s="14">
        <f t="shared" si="192"/>
        <v>0</v>
      </c>
      <c r="EI129" s="71">
        <f t="shared" si="193"/>
        <v>0</v>
      </c>
      <c r="ER129" s="14">
        <f t="shared" si="194"/>
        <v>0</v>
      </c>
      <c r="ES129" s="71">
        <f t="shared" si="195"/>
        <v>0</v>
      </c>
      <c r="EU129" s="22" t="s">
        <v>345</v>
      </c>
      <c r="EV129" s="22" t="s">
        <v>346</v>
      </c>
      <c r="EW129" s="19">
        <v>2</v>
      </c>
      <c r="EX129" s="19">
        <v>1</v>
      </c>
      <c r="EY129" s="19">
        <v>1</v>
      </c>
      <c r="EZ129" s="19">
        <f>SUM(EW129:EY129)</f>
        <v>4</v>
      </c>
      <c r="FA129" s="19">
        <f>EZ129/3</f>
        <v>1.3333333333333333</v>
      </c>
      <c r="FB129" s="14">
        <f t="shared" si="196"/>
        <v>1.9698368728839644E-4</v>
      </c>
      <c r="FC129" s="71">
        <f t="shared" si="197"/>
        <v>-5.9876418514368562E-2</v>
      </c>
      <c r="FL129" s="14">
        <f t="shared" si="198"/>
        <v>0</v>
      </c>
      <c r="FM129" s="71">
        <f t="shared" si="199"/>
        <v>0</v>
      </c>
      <c r="FV129" s="14">
        <f t="shared" si="200"/>
        <v>0</v>
      </c>
      <c r="FW129" s="71">
        <f t="shared" si="163"/>
        <v>0</v>
      </c>
      <c r="GF129" s="14">
        <f t="shared" si="201"/>
        <v>0</v>
      </c>
      <c r="GG129" s="71">
        <f t="shared" si="202"/>
        <v>0</v>
      </c>
      <c r="GP129" s="14">
        <f t="shared" si="203"/>
        <v>0</v>
      </c>
      <c r="GQ129" s="71">
        <f t="shared" si="204"/>
        <v>0</v>
      </c>
    </row>
    <row r="130" spans="1:199" x14ac:dyDescent="0.25">
      <c r="A130" s="46">
        <v>111</v>
      </c>
      <c r="B130" s="28" t="s">
        <v>347</v>
      </c>
      <c r="C130" s="28" t="s">
        <v>348</v>
      </c>
      <c r="D130" s="75"/>
      <c r="E130" s="73" t="s">
        <v>394</v>
      </c>
      <c r="F130" s="73" t="s">
        <v>396</v>
      </c>
      <c r="G130" s="73" t="s">
        <v>396</v>
      </c>
      <c r="H130" s="58" t="b">
        <f t="shared" si="164"/>
        <v>1</v>
      </c>
      <c r="I130" s="58" t="b">
        <f t="shared" si="165"/>
        <v>1</v>
      </c>
      <c r="J130" s="58"/>
      <c r="K130" s="1"/>
      <c r="L130" s="1"/>
      <c r="M130" s="1"/>
      <c r="N130" s="1"/>
      <c r="O130" s="1"/>
      <c r="P130" s="1"/>
      <c r="Q130" s="1"/>
      <c r="R130" s="14">
        <f t="shared" si="168"/>
        <v>0</v>
      </c>
      <c r="S130" s="71">
        <f t="shared" si="169"/>
        <v>0</v>
      </c>
      <c r="T130" s="35"/>
      <c r="U130" s="1"/>
      <c r="V130" s="1"/>
      <c r="W130" s="1"/>
      <c r="X130" s="1"/>
      <c r="Y130" s="1"/>
      <c r="Z130" s="1"/>
      <c r="AA130" s="1"/>
      <c r="AB130" s="14">
        <f t="shared" si="170"/>
        <v>0</v>
      </c>
      <c r="AC130" s="71">
        <f t="shared" si="171"/>
        <v>0</v>
      </c>
      <c r="AD130" s="5"/>
      <c r="AE130" s="1"/>
      <c r="AF130" s="1"/>
      <c r="AG130" s="1"/>
      <c r="AH130" s="1"/>
      <c r="AI130" s="1"/>
      <c r="AJ130" s="1"/>
      <c r="AK130" s="1"/>
      <c r="AL130" s="14">
        <f t="shared" si="172"/>
        <v>0</v>
      </c>
      <c r="AM130" s="71">
        <f t="shared" si="173"/>
        <v>0</v>
      </c>
      <c r="AN130" s="5"/>
      <c r="AO130" s="1"/>
      <c r="AP130" s="1"/>
      <c r="AQ130" s="1"/>
      <c r="AT130"/>
      <c r="AU130"/>
      <c r="AV130" s="14">
        <f t="shared" si="174"/>
        <v>0</v>
      </c>
      <c r="AW130" s="71">
        <f t="shared" si="175"/>
        <v>0</v>
      </c>
      <c r="AX130" s="6"/>
      <c r="AY130" s="22" t="s">
        <v>245</v>
      </c>
      <c r="AZ130" s="22"/>
      <c r="BA130" s="19"/>
      <c r="BB130" s="19">
        <v>2</v>
      </c>
      <c r="BC130" s="19">
        <v>1</v>
      </c>
      <c r="BD130" s="19">
        <f>SUM(BA130:BC130)</f>
        <v>3</v>
      </c>
      <c r="BE130" s="19">
        <f>BD130/3</f>
        <v>1</v>
      </c>
      <c r="BF130" s="14">
        <f t="shared" si="176"/>
        <v>1.020304050607081E-4</v>
      </c>
      <c r="BG130" s="71">
        <f t="shared" si="177"/>
        <v>-4.6415352021561516E-2</v>
      </c>
      <c r="BN130"/>
      <c r="BP130" s="14">
        <f t="shared" si="178"/>
        <v>0</v>
      </c>
      <c r="BQ130" s="71">
        <f t="shared" si="179"/>
        <v>0</v>
      </c>
      <c r="BR130" s="6"/>
      <c r="BX130"/>
      <c r="BZ130" s="14">
        <f t="shared" si="180"/>
        <v>0</v>
      </c>
      <c r="CA130" s="71">
        <f t="shared" si="181"/>
        <v>0</v>
      </c>
      <c r="CB130" s="6"/>
      <c r="CJ130" s="14">
        <f t="shared" si="182"/>
        <v>0</v>
      </c>
      <c r="CK130" s="71">
        <f t="shared" si="183"/>
        <v>0</v>
      </c>
      <c r="CM130" s="22" t="s">
        <v>347</v>
      </c>
      <c r="CN130" s="22"/>
      <c r="CO130" s="19"/>
      <c r="CP130" s="19"/>
      <c r="CQ130" s="19">
        <v>2</v>
      </c>
      <c r="CR130" s="86">
        <f t="shared" si="166"/>
        <v>2</v>
      </c>
      <c r="CS130" s="86">
        <f t="shared" si="167"/>
        <v>0.66666666666666663</v>
      </c>
      <c r="CT130" s="14">
        <f t="shared" si="184"/>
        <v>5.5691690799732676E-5</v>
      </c>
      <c r="CU130" s="71">
        <f t="shared" si="185"/>
        <v>-3.6551043283215755E-2</v>
      </c>
      <c r="CV130" s="6"/>
      <c r="DB130"/>
      <c r="DD130" s="14">
        <f t="shared" si="186"/>
        <v>0</v>
      </c>
      <c r="DE130" s="71">
        <f t="shared" si="187"/>
        <v>0</v>
      </c>
      <c r="DF130" s="6"/>
      <c r="DN130" s="14">
        <f t="shared" si="188"/>
        <v>0</v>
      </c>
      <c r="DO130" s="71">
        <f t="shared" si="189"/>
        <v>0</v>
      </c>
      <c r="DX130" s="14">
        <f t="shared" si="190"/>
        <v>0</v>
      </c>
      <c r="DY130" s="71">
        <f t="shared" si="191"/>
        <v>0</v>
      </c>
      <c r="EH130" s="14">
        <f t="shared" si="192"/>
        <v>0</v>
      </c>
      <c r="EI130" s="71">
        <f t="shared" si="193"/>
        <v>0</v>
      </c>
      <c r="ER130" s="14">
        <f t="shared" si="194"/>
        <v>0</v>
      </c>
      <c r="ES130" s="71">
        <f t="shared" si="195"/>
        <v>0</v>
      </c>
      <c r="FB130" s="14">
        <f t="shared" si="196"/>
        <v>0</v>
      </c>
      <c r="FC130" s="71">
        <f t="shared" si="197"/>
        <v>0</v>
      </c>
      <c r="FL130" s="14">
        <f t="shared" si="198"/>
        <v>0</v>
      </c>
      <c r="FM130" s="71">
        <f t="shared" si="199"/>
        <v>0</v>
      </c>
      <c r="FV130" s="14">
        <f t="shared" si="200"/>
        <v>0</v>
      </c>
      <c r="FW130" s="71">
        <f t="shared" si="163"/>
        <v>0</v>
      </c>
      <c r="GF130" s="14">
        <f t="shared" si="201"/>
        <v>0</v>
      </c>
      <c r="GG130" s="71">
        <f t="shared" si="202"/>
        <v>0</v>
      </c>
      <c r="GP130" s="14">
        <f t="shared" si="203"/>
        <v>0</v>
      </c>
      <c r="GQ130" s="71">
        <f t="shared" si="204"/>
        <v>0</v>
      </c>
    </row>
    <row r="131" spans="1:199" x14ac:dyDescent="0.25">
      <c r="A131" s="46">
        <v>112</v>
      </c>
      <c r="B131" s="22" t="s">
        <v>349</v>
      </c>
      <c r="C131" s="22" t="s">
        <v>350</v>
      </c>
      <c r="D131" s="35"/>
      <c r="E131" s="34" t="s">
        <v>396</v>
      </c>
      <c r="F131" s="34" t="s">
        <v>396</v>
      </c>
      <c r="G131" s="34" t="s">
        <v>396</v>
      </c>
      <c r="H131" s="58" t="b">
        <f t="shared" si="164"/>
        <v>1</v>
      </c>
      <c r="I131" s="58" t="b">
        <f t="shared" si="165"/>
        <v>1</v>
      </c>
      <c r="J131" s="54"/>
      <c r="K131" s="1"/>
      <c r="L131" s="1"/>
      <c r="M131" s="1"/>
      <c r="N131" s="1"/>
      <c r="O131" s="1"/>
      <c r="P131" s="1"/>
      <c r="Q131" s="1"/>
      <c r="R131" s="14">
        <f t="shared" si="168"/>
        <v>0</v>
      </c>
      <c r="S131" s="71">
        <f t="shared" si="169"/>
        <v>0</v>
      </c>
      <c r="T131" s="35"/>
      <c r="U131" s="1"/>
      <c r="V131" s="1"/>
      <c r="W131" s="1"/>
      <c r="X131" s="1"/>
      <c r="Y131" s="1"/>
      <c r="Z131" s="1"/>
      <c r="AA131" s="1"/>
      <c r="AB131" s="14">
        <f t="shared" si="170"/>
        <v>0</v>
      </c>
      <c r="AC131" s="71">
        <f t="shared" si="171"/>
        <v>0</v>
      </c>
      <c r="AD131" s="5"/>
      <c r="AE131" s="1"/>
      <c r="AF131" s="1"/>
      <c r="AG131" s="1"/>
      <c r="AH131" s="1"/>
      <c r="AI131" s="1"/>
      <c r="AJ131" s="1"/>
      <c r="AK131" s="1"/>
      <c r="AL131" s="14">
        <f t="shared" si="172"/>
        <v>0</v>
      </c>
      <c r="AM131" s="71">
        <f t="shared" si="173"/>
        <v>0</v>
      </c>
      <c r="AN131" s="5"/>
      <c r="AO131" s="1"/>
      <c r="AP131" s="1"/>
      <c r="AQ131" s="1"/>
      <c r="AT131"/>
      <c r="AU131"/>
      <c r="AV131" s="14">
        <f t="shared" si="174"/>
        <v>0</v>
      </c>
      <c r="AW131" s="71">
        <f t="shared" si="175"/>
        <v>0</v>
      </c>
      <c r="AX131" s="6"/>
      <c r="AY131" s="6"/>
      <c r="BF131" s="14">
        <f t="shared" si="176"/>
        <v>0</v>
      </c>
      <c r="BG131" s="71">
        <f t="shared" si="177"/>
        <v>0</v>
      </c>
      <c r="BN131"/>
      <c r="BP131" s="14">
        <f t="shared" si="178"/>
        <v>0</v>
      </c>
      <c r="BQ131" s="71">
        <f t="shared" si="179"/>
        <v>0</v>
      </c>
      <c r="BR131" s="6"/>
      <c r="BS131" s="22" t="s">
        <v>349</v>
      </c>
      <c r="BT131" s="22" t="s">
        <v>350</v>
      </c>
      <c r="BU131" s="19">
        <v>2</v>
      </c>
      <c r="BV131" s="19"/>
      <c r="BW131" s="19">
        <v>2</v>
      </c>
      <c r="BX131" s="19">
        <f>SUM(BU131:BW131)</f>
        <v>4</v>
      </c>
      <c r="BY131" s="19">
        <f>BX131/3</f>
        <v>1.3333333333333333</v>
      </c>
      <c r="BZ131" s="14">
        <f t="shared" si="180"/>
        <v>1.8138738677459215E-4</v>
      </c>
      <c r="CA131" s="71">
        <f t="shared" si="181"/>
        <v>-5.8012630002462075E-2</v>
      </c>
      <c r="CB131" s="6"/>
      <c r="CJ131" s="14">
        <f t="shared" si="182"/>
        <v>0</v>
      </c>
      <c r="CK131" s="71">
        <f t="shared" si="183"/>
        <v>0</v>
      </c>
      <c r="CM131" s="22" t="s">
        <v>434</v>
      </c>
      <c r="CN131" s="22"/>
      <c r="CO131" s="19">
        <v>2</v>
      </c>
      <c r="CP131" s="19"/>
      <c r="CQ131" s="19"/>
      <c r="CR131" s="86">
        <f t="shared" si="166"/>
        <v>2</v>
      </c>
      <c r="CS131" s="86">
        <f t="shared" si="167"/>
        <v>0.66666666666666663</v>
      </c>
      <c r="CT131" s="14">
        <f t="shared" si="184"/>
        <v>5.5691690799732676E-5</v>
      </c>
      <c r="CU131" s="71">
        <f t="shared" si="185"/>
        <v>-3.6551043283215755E-2</v>
      </c>
      <c r="CV131" s="6"/>
      <c r="DB131"/>
      <c r="DD131" s="14">
        <f t="shared" si="186"/>
        <v>0</v>
      </c>
      <c r="DE131" s="71">
        <f t="shared" si="187"/>
        <v>0</v>
      </c>
      <c r="DF131" s="6"/>
      <c r="DN131" s="14">
        <f t="shared" si="188"/>
        <v>0</v>
      </c>
      <c r="DO131" s="71">
        <f t="shared" si="189"/>
        <v>0</v>
      </c>
      <c r="DQ131" s="22" t="s">
        <v>434</v>
      </c>
      <c r="DR131" s="22"/>
      <c r="DS131" s="19"/>
      <c r="DT131" s="19"/>
      <c r="DU131" s="19">
        <v>4</v>
      </c>
      <c r="DV131" s="19">
        <f>SUM(DS131:DU131)</f>
        <v>4</v>
      </c>
      <c r="DW131" s="19">
        <f>DV131/3</f>
        <v>1.3333333333333333</v>
      </c>
      <c r="DX131" s="14">
        <f t="shared" si="190"/>
        <v>1.8138738677459215E-4</v>
      </c>
      <c r="DY131" s="71">
        <f t="shared" si="191"/>
        <v>-5.8012630002462075E-2</v>
      </c>
      <c r="EH131" s="14">
        <f t="shared" si="192"/>
        <v>0</v>
      </c>
      <c r="EI131" s="71">
        <f t="shared" si="193"/>
        <v>0</v>
      </c>
      <c r="ER131" s="14">
        <f t="shared" si="194"/>
        <v>0</v>
      </c>
      <c r="ES131" s="71">
        <f t="shared" si="195"/>
        <v>0</v>
      </c>
      <c r="FB131" s="14">
        <f t="shared" si="196"/>
        <v>0</v>
      </c>
      <c r="FC131" s="71">
        <f t="shared" si="197"/>
        <v>0</v>
      </c>
      <c r="FL131" s="14">
        <f t="shared" si="198"/>
        <v>0</v>
      </c>
      <c r="FM131" s="71">
        <f t="shared" si="199"/>
        <v>0</v>
      </c>
      <c r="FV131" s="14">
        <f t="shared" si="200"/>
        <v>0</v>
      </c>
      <c r="FW131" s="71">
        <f t="shared" si="163"/>
        <v>0</v>
      </c>
      <c r="GF131" s="14">
        <f t="shared" si="201"/>
        <v>0</v>
      </c>
      <c r="GG131" s="71">
        <f t="shared" si="202"/>
        <v>0</v>
      </c>
      <c r="GI131" s="22" t="s">
        <v>434</v>
      </c>
      <c r="GJ131" s="22"/>
      <c r="GK131" s="19"/>
      <c r="GL131" s="19">
        <v>4</v>
      </c>
      <c r="GM131" s="19">
        <v>2</v>
      </c>
      <c r="GN131" s="19">
        <f>SUM(GK131:GM131)</f>
        <v>6</v>
      </c>
      <c r="GO131" s="19">
        <f>GN131/3</f>
        <v>2</v>
      </c>
      <c r="GP131" s="14">
        <f t="shared" si="203"/>
        <v>4.1934093582918843E-4</v>
      </c>
      <c r="GQ131" s="71">
        <f t="shared" si="204"/>
        <v>-7.9626207640730626E-2</v>
      </c>
    </row>
    <row r="132" spans="1:199" x14ac:dyDescent="0.25">
      <c r="A132" s="46">
        <v>113</v>
      </c>
      <c r="B132" s="38" t="s">
        <v>122</v>
      </c>
      <c r="C132" s="38" t="s">
        <v>71</v>
      </c>
      <c r="D132" s="35"/>
      <c r="E132" s="54" t="s">
        <v>394</v>
      </c>
      <c r="F132" s="54" t="s">
        <v>396</v>
      </c>
      <c r="G132" s="54" t="s">
        <v>396</v>
      </c>
      <c r="H132" s="58" t="b">
        <f t="shared" si="164"/>
        <v>1</v>
      </c>
      <c r="I132" s="58" t="b">
        <f t="shared" si="165"/>
        <v>1</v>
      </c>
      <c r="J132" s="54"/>
      <c r="K132" s="1"/>
      <c r="L132" s="1"/>
      <c r="M132" s="1"/>
      <c r="N132" s="1"/>
      <c r="O132" s="1"/>
      <c r="P132" s="1"/>
      <c r="Q132" s="1"/>
      <c r="R132" s="14">
        <f t="shared" si="168"/>
        <v>0</v>
      </c>
      <c r="S132" s="71">
        <f t="shared" si="169"/>
        <v>0</v>
      </c>
      <c r="T132" s="35"/>
      <c r="U132" s="1"/>
      <c r="V132" s="1"/>
      <c r="W132" s="1"/>
      <c r="X132" s="1"/>
      <c r="Y132" s="1"/>
      <c r="Z132" s="1"/>
      <c r="AA132" s="1"/>
      <c r="AB132" s="14">
        <f t="shared" si="170"/>
        <v>0</v>
      </c>
      <c r="AC132" s="71">
        <f t="shared" si="171"/>
        <v>0</v>
      </c>
      <c r="AD132" s="5"/>
      <c r="AE132" s="1"/>
      <c r="AF132" s="1"/>
      <c r="AG132" s="1"/>
      <c r="AH132" s="1"/>
      <c r="AI132" s="1"/>
      <c r="AJ132" s="1"/>
      <c r="AK132" s="1"/>
      <c r="AL132" s="14">
        <f t="shared" si="172"/>
        <v>0</v>
      </c>
      <c r="AM132" s="71">
        <f t="shared" si="173"/>
        <v>0</v>
      </c>
      <c r="AN132" s="5"/>
      <c r="AO132" s="1"/>
      <c r="AP132" s="1"/>
      <c r="AQ132" s="1"/>
      <c r="AT132"/>
      <c r="AU132"/>
      <c r="AV132" s="14">
        <f t="shared" si="174"/>
        <v>0</v>
      </c>
      <c r="AW132" s="71">
        <f t="shared" si="175"/>
        <v>0</v>
      </c>
      <c r="AX132" s="6"/>
      <c r="AY132" s="6"/>
      <c r="BF132" s="14">
        <f t="shared" si="176"/>
        <v>0</v>
      </c>
      <c r="BG132" s="71">
        <f t="shared" si="177"/>
        <v>0</v>
      </c>
      <c r="BI132" s="22" t="s">
        <v>122</v>
      </c>
      <c r="BJ132" s="22" t="s">
        <v>71</v>
      </c>
      <c r="BK132" s="19"/>
      <c r="BL132" s="19"/>
      <c r="BM132" s="19">
        <v>1</v>
      </c>
      <c r="BN132" s="19">
        <f>SUM(BK132:BM132)</f>
        <v>1</v>
      </c>
      <c r="BO132" s="19">
        <f>BN132/3</f>
        <v>0.33333333333333331</v>
      </c>
      <c r="BP132" s="14">
        <f t="shared" si="178"/>
        <v>1.1490950876185003E-5</v>
      </c>
      <c r="BQ132" s="71">
        <f t="shared" si="179"/>
        <v>-1.9277882563863796E-2</v>
      </c>
      <c r="BR132" s="6"/>
      <c r="BX132"/>
      <c r="BZ132" s="14">
        <f t="shared" si="180"/>
        <v>0</v>
      </c>
      <c r="CA132" s="71">
        <f t="shared" si="181"/>
        <v>0</v>
      </c>
      <c r="CB132" s="6"/>
      <c r="CJ132" s="14">
        <f t="shared" si="182"/>
        <v>0</v>
      </c>
      <c r="CK132" s="71">
        <f t="shared" si="183"/>
        <v>0</v>
      </c>
      <c r="CM132" s="22" t="s">
        <v>433</v>
      </c>
      <c r="CN132" s="22" t="s">
        <v>348</v>
      </c>
      <c r="CO132" s="19">
        <v>2</v>
      </c>
      <c r="CP132" s="19"/>
      <c r="CQ132" s="19">
        <v>1</v>
      </c>
      <c r="CR132" s="86">
        <f t="shared" si="166"/>
        <v>3</v>
      </c>
      <c r="CS132" s="86">
        <f t="shared" si="167"/>
        <v>1</v>
      </c>
      <c r="CT132" s="14">
        <f t="shared" si="184"/>
        <v>1.2530630429939853E-4</v>
      </c>
      <c r="CU132" s="71">
        <f t="shared" si="185"/>
        <v>-5.0287776401224782E-2</v>
      </c>
      <c r="CV132" s="6"/>
      <c r="DB132"/>
      <c r="DD132" s="14">
        <f t="shared" si="186"/>
        <v>0</v>
      </c>
      <c r="DE132" s="71">
        <f t="shared" si="187"/>
        <v>0</v>
      </c>
      <c r="DF132" s="6"/>
      <c r="DN132" s="14">
        <f t="shared" si="188"/>
        <v>0</v>
      </c>
      <c r="DO132" s="71">
        <f t="shared" si="189"/>
        <v>0</v>
      </c>
      <c r="DX132" s="14">
        <f t="shared" si="190"/>
        <v>0</v>
      </c>
      <c r="DY132" s="71">
        <f t="shared" si="191"/>
        <v>0</v>
      </c>
      <c r="EH132" s="14">
        <f t="shared" si="192"/>
        <v>0</v>
      </c>
      <c r="EI132" s="71">
        <f t="shared" si="193"/>
        <v>0</v>
      </c>
      <c r="ER132" s="14">
        <f t="shared" si="194"/>
        <v>0</v>
      </c>
      <c r="ES132" s="71">
        <f t="shared" si="195"/>
        <v>0</v>
      </c>
      <c r="FB132" s="14">
        <f t="shared" si="196"/>
        <v>0</v>
      </c>
      <c r="FC132" s="71">
        <f t="shared" si="197"/>
        <v>0</v>
      </c>
      <c r="FL132" s="14">
        <f t="shared" si="198"/>
        <v>0</v>
      </c>
      <c r="FM132" s="71">
        <f t="shared" si="199"/>
        <v>0</v>
      </c>
      <c r="FV132" s="14">
        <f t="shared" si="200"/>
        <v>0</v>
      </c>
      <c r="FW132" s="71">
        <f t="shared" si="163"/>
        <v>0</v>
      </c>
      <c r="GF132" s="14">
        <f t="shared" si="201"/>
        <v>0</v>
      </c>
      <c r="GG132" s="71">
        <f t="shared" si="202"/>
        <v>0</v>
      </c>
      <c r="GI132" s="22" t="s">
        <v>433</v>
      </c>
      <c r="GJ132" s="22"/>
      <c r="GK132" s="19">
        <v>2</v>
      </c>
      <c r="GL132" s="19">
        <v>1</v>
      </c>
      <c r="GM132" s="19"/>
      <c r="GN132" s="19">
        <f>SUM(GK132:GM132)</f>
        <v>3</v>
      </c>
      <c r="GO132" s="19">
        <f>GN132/3</f>
        <v>1</v>
      </c>
      <c r="GP132" s="14">
        <f t="shared" si="203"/>
        <v>1.0483523395729711E-4</v>
      </c>
      <c r="GQ132" s="71">
        <f t="shared" si="204"/>
        <v>-4.691017392848762E-2</v>
      </c>
    </row>
    <row r="133" spans="1:199" x14ac:dyDescent="0.25">
      <c r="A133" s="46">
        <v>114</v>
      </c>
      <c r="B133" s="28" t="s">
        <v>351</v>
      </c>
      <c r="C133" s="28" t="s">
        <v>352</v>
      </c>
      <c r="D133" s="75"/>
      <c r="E133" s="73" t="s">
        <v>394</v>
      </c>
      <c r="F133" s="73" t="s">
        <v>394</v>
      </c>
      <c r="G133" s="73" t="s">
        <v>394</v>
      </c>
      <c r="H133" s="58" t="b">
        <f t="shared" si="164"/>
        <v>1</v>
      </c>
      <c r="I133" s="58" t="b">
        <f t="shared" si="165"/>
        <v>1</v>
      </c>
      <c r="J133" s="58"/>
      <c r="K133" s="1"/>
      <c r="L133" s="1"/>
      <c r="M133" s="1"/>
      <c r="N133" s="1"/>
      <c r="O133" s="1"/>
      <c r="P133" s="1"/>
      <c r="Q133" s="1"/>
      <c r="R133" s="14">
        <f t="shared" si="168"/>
        <v>0</v>
      </c>
      <c r="S133" s="71">
        <f t="shared" si="169"/>
        <v>0</v>
      </c>
      <c r="T133" s="35"/>
      <c r="U133" s="1"/>
      <c r="V133" s="1"/>
      <c r="W133" s="1"/>
      <c r="X133" s="1"/>
      <c r="Y133" s="1"/>
      <c r="Z133" s="1"/>
      <c r="AA133" s="1"/>
      <c r="AB133" s="14">
        <f t="shared" si="170"/>
        <v>0</v>
      </c>
      <c r="AC133" s="71">
        <f t="shared" si="171"/>
        <v>0</v>
      </c>
      <c r="AD133" s="5"/>
      <c r="AE133" s="1"/>
      <c r="AF133" s="1"/>
      <c r="AG133" s="1"/>
      <c r="AH133" s="1"/>
      <c r="AI133" s="1"/>
      <c r="AJ133" s="1"/>
      <c r="AK133" s="1"/>
      <c r="AL133" s="14">
        <f t="shared" si="172"/>
        <v>0</v>
      </c>
      <c r="AM133" s="71">
        <f t="shared" si="173"/>
        <v>0</v>
      </c>
      <c r="AN133" s="5"/>
      <c r="AO133" s="1"/>
      <c r="AP133" s="1"/>
      <c r="AQ133" s="1"/>
      <c r="AT133"/>
      <c r="AU133"/>
      <c r="AV133" s="14">
        <f t="shared" si="174"/>
        <v>0</v>
      </c>
      <c r="AW133" s="71">
        <f t="shared" si="175"/>
        <v>0</v>
      </c>
      <c r="AX133" s="6"/>
      <c r="AY133" s="6"/>
      <c r="BF133" s="14">
        <f t="shared" si="176"/>
        <v>0</v>
      </c>
      <c r="BG133" s="71">
        <f t="shared" si="177"/>
        <v>0</v>
      </c>
      <c r="BN133"/>
      <c r="BP133" s="14">
        <f t="shared" si="178"/>
        <v>0</v>
      </c>
      <c r="BQ133" s="71">
        <f t="shared" si="179"/>
        <v>0</v>
      </c>
      <c r="BR133" s="6"/>
      <c r="BX133"/>
      <c r="BZ133" s="14">
        <f t="shared" si="180"/>
        <v>0</v>
      </c>
      <c r="CA133" s="71">
        <f t="shared" si="181"/>
        <v>0</v>
      </c>
      <c r="CB133" s="6"/>
      <c r="CJ133" s="14">
        <f t="shared" si="182"/>
        <v>0</v>
      </c>
      <c r="CK133" s="71">
        <f t="shared" si="183"/>
        <v>0</v>
      </c>
      <c r="CR133"/>
      <c r="CT133" s="14">
        <f t="shared" si="184"/>
        <v>0</v>
      </c>
      <c r="CU133" s="71">
        <f t="shared" si="185"/>
        <v>0</v>
      </c>
      <c r="CV133" s="6"/>
      <c r="DB133"/>
      <c r="DD133" s="14">
        <f t="shared" si="186"/>
        <v>0</v>
      </c>
      <c r="DE133" s="71">
        <f t="shared" si="187"/>
        <v>0</v>
      </c>
      <c r="DF133" s="6"/>
      <c r="DN133" s="14">
        <f t="shared" si="188"/>
        <v>0</v>
      </c>
      <c r="DO133" s="71">
        <f t="shared" si="189"/>
        <v>0</v>
      </c>
      <c r="DX133" s="14">
        <f t="shared" si="190"/>
        <v>0</v>
      </c>
      <c r="DY133" s="71">
        <f t="shared" si="191"/>
        <v>0</v>
      </c>
      <c r="EH133" s="14">
        <f t="shared" si="192"/>
        <v>0</v>
      </c>
      <c r="EI133" s="71">
        <f t="shared" si="193"/>
        <v>0</v>
      </c>
      <c r="ER133" s="14">
        <f t="shared" si="194"/>
        <v>0</v>
      </c>
      <c r="ES133" s="71">
        <f t="shared" si="195"/>
        <v>0</v>
      </c>
      <c r="FB133" s="14">
        <f t="shared" si="196"/>
        <v>0</v>
      </c>
      <c r="FC133" s="71">
        <f t="shared" si="197"/>
        <v>0</v>
      </c>
      <c r="FL133" s="14">
        <f t="shared" si="198"/>
        <v>0</v>
      </c>
      <c r="FM133" s="71">
        <f t="shared" si="199"/>
        <v>0</v>
      </c>
      <c r="FV133" s="14">
        <f t="shared" si="200"/>
        <v>0</v>
      </c>
      <c r="FW133" s="71">
        <f t="shared" si="163"/>
        <v>0</v>
      </c>
      <c r="GF133" s="14">
        <f t="shared" si="201"/>
        <v>0</v>
      </c>
      <c r="GG133" s="71">
        <f t="shared" si="202"/>
        <v>0</v>
      </c>
      <c r="GP133" s="14">
        <f t="shared" si="203"/>
        <v>0</v>
      </c>
      <c r="GQ133" s="71">
        <f t="shared" si="204"/>
        <v>0</v>
      </c>
    </row>
    <row r="134" spans="1:199" x14ac:dyDescent="0.25">
      <c r="A134" s="46">
        <v>115</v>
      </c>
      <c r="B134" s="22" t="s">
        <v>353</v>
      </c>
      <c r="C134" s="22" t="s">
        <v>354</v>
      </c>
      <c r="D134" s="35">
        <v>57</v>
      </c>
      <c r="E134" s="34" t="s">
        <v>394</v>
      </c>
      <c r="F134" s="34" t="s">
        <v>394</v>
      </c>
      <c r="G134" s="34" t="s">
        <v>394</v>
      </c>
      <c r="H134" s="58" t="b">
        <f t="shared" si="164"/>
        <v>1</v>
      </c>
      <c r="I134" s="58" t="b">
        <f t="shared" si="165"/>
        <v>1</v>
      </c>
      <c r="J134" s="54"/>
      <c r="K134" s="1"/>
      <c r="L134" s="1"/>
      <c r="M134" s="1"/>
      <c r="N134" s="1"/>
      <c r="O134" s="1"/>
      <c r="P134" s="1"/>
      <c r="Q134" s="1"/>
      <c r="R134" s="14">
        <f t="shared" si="168"/>
        <v>0</v>
      </c>
      <c r="S134" s="71">
        <f t="shared" si="169"/>
        <v>0</v>
      </c>
      <c r="T134" s="35"/>
      <c r="U134" s="1"/>
      <c r="V134" s="1"/>
      <c r="W134" s="1"/>
      <c r="X134" s="1"/>
      <c r="Y134" s="1"/>
      <c r="Z134" s="1"/>
      <c r="AA134" s="1"/>
      <c r="AB134" s="14">
        <f t="shared" si="170"/>
        <v>0</v>
      </c>
      <c r="AC134" s="71">
        <f t="shared" si="171"/>
        <v>0</v>
      </c>
      <c r="AD134" s="5"/>
      <c r="AE134" s="1"/>
      <c r="AF134" s="1"/>
      <c r="AG134" s="1"/>
      <c r="AH134" s="1"/>
      <c r="AI134" s="1"/>
      <c r="AJ134" s="1"/>
      <c r="AK134" s="1"/>
      <c r="AL134" s="14">
        <f t="shared" si="172"/>
        <v>0</v>
      </c>
      <c r="AM134" s="71">
        <f t="shared" si="173"/>
        <v>0</v>
      </c>
      <c r="AN134" s="5"/>
      <c r="AO134" s="1"/>
      <c r="AP134" s="1"/>
      <c r="AQ134" s="1"/>
      <c r="AT134"/>
      <c r="AU134"/>
      <c r="AV134" s="14">
        <f t="shared" si="174"/>
        <v>0</v>
      </c>
      <c r="AW134" s="71">
        <f t="shared" si="175"/>
        <v>0</v>
      </c>
      <c r="AX134" s="6"/>
      <c r="AY134" s="6"/>
      <c r="BF134" s="14">
        <f t="shared" si="176"/>
        <v>0</v>
      </c>
      <c r="BG134" s="71">
        <f t="shared" si="177"/>
        <v>0</v>
      </c>
      <c r="BN134"/>
      <c r="BP134" s="14">
        <f t="shared" si="178"/>
        <v>0</v>
      </c>
      <c r="BQ134" s="71">
        <f t="shared" si="179"/>
        <v>0</v>
      </c>
      <c r="BR134" s="6"/>
      <c r="BX134"/>
      <c r="BZ134" s="14">
        <f t="shared" si="180"/>
        <v>0</v>
      </c>
      <c r="CA134" s="71">
        <f t="shared" si="181"/>
        <v>0</v>
      </c>
      <c r="CB134" s="6"/>
      <c r="CC134" s="22" t="s">
        <v>353</v>
      </c>
      <c r="CD134" s="22" t="s">
        <v>354</v>
      </c>
      <c r="CE134" s="19"/>
      <c r="CF134" s="19">
        <v>3</v>
      </c>
      <c r="CG134" s="19">
        <v>3</v>
      </c>
      <c r="CH134" s="86">
        <f>SUM(CE134:CG134)</f>
        <v>6</v>
      </c>
      <c r="CI134" s="86">
        <f>CH134/3</f>
        <v>2</v>
      </c>
      <c r="CJ134" s="14">
        <f t="shared" si="182"/>
        <v>4.3705763090483079E-4</v>
      </c>
      <c r="CK134" s="71">
        <f t="shared" si="183"/>
        <v>-8.0858315258499638E-2</v>
      </c>
      <c r="CR134"/>
      <c r="CT134" s="14">
        <f t="shared" si="184"/>
        <v>0</v>
      </c>
      <c r="CU134" s="71">
        <f t="shared" si="185"/>
        <v>0</v>
      </c>
      <c r="CV134" s="6"/>
      <c r="DB134"/>
      <c r="DD134" s="14">
        <f t="shared" si="186"/>
        <v>0</v>
      </c>
      <c r="DE134" s="71">
        <f t="shared" si="187"/>
        <v>0</v>
      </c>
      <c r="DF134" s="6"/>
      <c r="DN134" s="14">
        <f t="shared" si="188"/>
        <v>0</v>
      </c>
      <c r="DO134" s="71">
        <f t="shared" si="189"/>
        <v>0</v>
      </c>
      <c r="DX134" s="14">
        <f t="shared" si="190"/>
        <v>0</v>
      </c>
      <c r="DY134" s="71">
        <f t="shared" si="191"/>
        <v>0</v>
      </c>
      <c r="EH134" s="14">
        <f t="shared" si="192"/>
        <v>0</v>
      </c>
      <c r="EI134" s="71">
        <f t="shared" si="193"/>
        <v>0</v>
      </c>
      <c r="ER134" s="14">
        <f t="shared" si="194"/>
        <v>0</v>
      </c>
      <c r="ES134" s="71">
        <f t="shared" si="195"/>
        <v>0</v>
      </c>
      <c r="FB134" s="14">
        <f t="shared" si="196"/>
        <v>0</v>
      </c>
      <c r="FC134" s="71">
        <f t="shared" si="197"/>
        <v>0</v>
      </c>
      <c r="FL134" s="14">
        <f t="shared" si="198"/>
        <v>0</v>
      </c>
      <c r="FM134" s="71">
        <f t="shared" si="199"/>
        <v>0</v>
      </c>
      <c r="FV134" s="14">
        <f t="shared" si="200"/>
        <v>0</v>
      </c>
      <c r="FW134" s="71">
        <f t="shared" ref="FW134:FW153" si="205">IF(FT134&gt;0,(FT134/(300-SUM(FT$189:FT$193)))*LN(FT134/(300-SUM(FT$189:FT$193))),0)</f>
        <v>0</v>
      </c>
      <c r="GF134" s="14">
        <f t="shared" si="201"/>
        <v>0</v>
      </c>
      <c r="GG134" s="71">
        <f t="shared" si="202"/>
        <v>0</v>
      </c>
      <c r="GI134" s="22" t="s">
        <v>353</v>
      </c>
      <c r="GJ134" s="22" t="s">
        <v>354</v>
      </c>
      <c r="GK134" s="19">
        <v>2</v>
      </c>
      <c r="GL134" s="19">
        <v>2</v>
      </c>
      <c r="GM134" s="19">
        <v>1</v>
      </c>
      <c r="GN134" s="19">
        <f>SUM(GK134:GM134)</f>
        <v>5</v>
      </c>
      <c r="GO134" s="19">
        <f>GN134/3</f>
        <v>1.6666666666666667</v>
      </c>
      <c r="GP134" s="14">
        <f t="shared" si="203"/>
        <v>2.9120898321471423E-4</v>
      </c>
      <c r="GQ134" s="71">
        <f t="shared" si="204"/>
        <v>-6.9466462399026749E-2</v>
      </c>
    </row>
    <row r="135" spans="1:199" x14ac:dyDescent="0.25">
      <c r="A135" s="46">
        <v>116</v>
      </c>
      <c r="B135" s="28" t="s">
        <v>355</v>
      </c>
      <c r="C135" s="28" t="s">
        <v>356</v>
      </c>
      <c r="D135" s="75">
        <v>58</v>
      </c>
      <c r="E135" s="73" t="s">
        <v>394</v>
      </c>
      <c r="F135" s="73" t="s">
        <v>394</v>
      </c>
      <c r="G135" s="73" t="s">
        <v>394</v>
      </c>
      <c r="H135" s="58" t="b">
        <f t="shared" si="164"/>
        <v>1</v>
      </c>
      <c r="I135" s="58" t="b">
        <f t="shared" si="165"/>
        <v>1</v>
      </c>
      <c r="J135" s="58"/>
      <c r="K135" s="1"/>
      <c r="L135" s="1"/>
      <c r="M135" s="1"/>
      <c r="N135" s="1"/>
      <c r="O135" s="1"/>
      <c r="P135" s="1"/>
      <c r="Q135" s="1"/>
      <c r="R135" s="14">
        <f t="shared" si="168"/>
        <v>0</v>
      </c>
      <c r="S135" s="71">
        <f t="shared" si="169"/>
        <v>0</v>
      </c>
      <c r="T135" s="35"/>
      <c r="U135" s="1"/>
      <c r="V135" s="1"/>
      <c r="W135" s="1"/>
      <c r="X135" s="1"/>
      <c r="Y135" s="1"/>
      <c r="Z135" s="1"/>
      <c r="AA135" s="1"/>
      <c r="AB135" s="14">
        <f t="shared" si="170"/>
        <v>0</v>
      </c>
      <c r="AC135" s="71">
        <f t="shared" si="171"/>
        <v>0</v>
      </c>
      <c r="AD135" s="5"/>
      <c r="AE135" s="1"/>
      <c r="AF135" s="1"/>
      <c r="AG135" s="1"/>
      <c r="AH135" s="1"/>
      <c r="AI135" s="1"/>
      <c r="AJ135" s="1"/>
      <c r="AK135" s="1"/>
      <c r="AL135" s="14">
        <f t="shared" si="172"/>
        <v>0</v>
      </c>
      <c r="AM135" s="71">
        <f t="shared" si="173"/>
        <v>0</v>
      </c>
      <c r="AN135" s="5"/>
      <c r="AO135" s="1"/>
      <c r="AP135" s="1"/>
      <c r="AQ135" s="1"/>
      <c r="AT135"/>
      <c r="AU135"/>
      <c r="AV135" s="14">
        <f t="shared" si="174"/>
        <v>0</v>
      </c>
      <c r="AW135" s="71">
        <f t="shared" si="175"/>
        <v>0</v>
      </c>
      <c r="AX135" s="6"/>
      <c r="AY135" s="6"/>
      <c r="BF135" s="14">
        <f t="shared" si="176"/>
        <v>0</v>
      </c>
      <c r="BG135" s="71">
        <f t="shared" si="177"/>
        <v>0</v>
      </c>
      <c r="BN135"/>
      <c r="BP135" s="14">
        <f t="shared" si="178"/>
        <v>0</v>
      </c>
      <c r="BQ135" s="71">
        <f t="shared" si="179"/>
        <v>0</v>
      </c>
      <c r="BR135" s="6"/>
      <c r="BX135"/>
      <c r="BZ135" s="14">
        <f t="shared" si="180"/>
        <v>0</v>
      </c>
      <c r="CA135" s="71">
        <f t="shared" si="181"/>
        <v>0</v>
      </c>
      <c r="CB135" s="6"/>
      <c r="CJ135" s="14">
        <f t="shared" si="182"/>
        <v>0</v>
      </c>
      <c r="CK135" s="71">
        <f t="shared" si="183"/>
        <v>0</v>
      </c>
      <c r="CR135"/>
      <c r="CT135" s="14">
        <f t="shared" si="184"/>
        <v>0</v>
      </c>
      <c r="CU135" s="71">
        <f t="shared" si="185"/>
        <v>0</v>
      </c>
      <c r="CV135" s="6"/>
      <c r="DB135"/>
      <c r="DD135" s="14">
        <f t="shared" si="186"/>
        <v>0</v>
      </c>
      <c r="DE135" s="71">
        <f t="shared" si="187"/>
        <v>0</v>
      </c>
      <c r="DF135" s="6"/>
      <c r="DN135" s="14">
        <f t="shared" si="188"/>
        <v>0</v>
      </c>
      <c r="DO135" s="71">
        <f t="shared" si="189"/>
        <v>0</v>
      </c>
      <c r="DX135" s="14">
        <f t="shared" si="190"/>
        <v>0</v>
      </c>
      <c r="DY135" s="71">
        <f t="shared" si="191"/>
        <v>0</v>
      </c>
      <c r="EH135" s="14">
        <f t="shared" si="192"/>
        <v>0</v>
      </c>
      <c r="EI135" s="71">
        <f t="shared" si="193"/>
        <v>0</v>
      </c>
      <c r="ER135" s="14">
        <f t="shared" si="194"/>
        <v>0</v>
      </c>
      <c r="ES135" s="71">
        <f t="shared" si="195"/>
        <v>0</v>
      </c>
      <c r="FB135" s="14">
        <f t="shared" si="196"/>
        <v>0</v>
      </c>
      <c r="FC135" s="71">
        <f t="shared" si="197"/>
        <v>0</v>
      </c>
      <c r="FL135" s="14">
        <f t="shared" si="198"/>
        <v>0</v>
      </c>
      <c r="FM135" s="71">
        <f t="shared" si="199"/>
        <v>0</v>
      </c>
      <c r="FV135" s="14">
        <f t="shared" si="200"/>
        <v>0</v>
      </c>
      <c r="FW135" s="71">
        <f t="shared" si="205"/>
        <v>0</v>
      </c>
      <c r="GF135" s="14">
        <f t="shared" si="201"/>
        <v>0</v>
      </c>
      <c r="GG135" s="71">
        <f t="shared" si="202"/>
        <v>0</v>
      </c>
      <c r="GP135" s="14">
        <f t="shared" si="203"/>
        <v>0</v>
      </c>
      <c r="GQ135" s="71">
        <f t="shared" si="204"/>
        <v>0</v>
      </c>
    </row>
    <row r="136" spans="1:199" x14ac:dyDescent="0.25">
      <c r="A136" s="46">
        <v>117</v>
      </c>
      <c r="B136" s="28" t="s">
        <v>357</v>
      </c>
      <c r="C136" s="28" t="s">
        <v>356</v>
      </c>
      <c r="D136" s="75"/>
      <c r="E136" s="73" t="s">
        <v>394</v>
      </c>
      <c r="F136" s="73" t="s">
        <v>394</v>
      </c>
      <c r="G136" s="73" t="s">
        <v>394</v>
      </c>
      <c r="H136" s="58" t="b">
        <f t="shared" si="164"/>
        <v>1</v>
      </c>
      <c r="I136" s="58" t="b">
        <f t="shared" si="165"/>
        <v>1</v>
      </c>
      <c r="J136" s="58"/>
      <c r="K136" s="1"/>
      <c r="L136" s="1"/>
      <c r="M136" s="1"/>
      <c r="N136" s="1"/>
      <c r="O136" s="1"/>
      <c r="P136" s="1"/>
      <c r="Q136" s="1"/>
      <c r="R136" s="14">
        <f t="shared" si="168"/>
        <v>0</v>
      </c>
      <c r="S136" s="71">
        <f t="shared" si="169"/>
        <v>0</v>
      </c>
      <c r="T136" s="35"/>
      <c r="U136" s="1"/>
      <c r="V136" s="1"/>
      <c r="W136" s="1"/>
      <c r="X136" s="1"/>
      <c r="Y136" s="1"/>
      <c r="Z136" s="1"/>
      <c r="AA136" s="1"/>
      <c r="AB136" s="14">
        <f t="shared" si="170"/>
        <v>0</v>
      </c>
      <c r="AC136" s="71">
        <f t="shared" si="171"/>
        <v>0</v>
      </c>
      <c r="AD136" s="5"/>
      <c r="AE136" s="1"/>
      <c r="AF136" s="1"/>
      <c r="AG136" s="1"/>
      <c r="AH136" s="1"/>
      <c r="AI136" s="1"/>
      <c r="AJ136" s="1"/>
      <c r="AK136" s="1"/>
      <c r="AL136" s="14">
        <f t="shared" si="172"/>
        <v>0</v>
      </c>
      <c r="AM136" s="71">
        <f t="shared" si="173"/>
        <v>0</v>
      </c>
      <c r="AN136" s="5"/>
      <c r="AO136" s="1"/>
      <c r="AP136" s="1"/>
      <c r="AQ136" s="1"/>
      <c r="AT136"/>
      <c r="AU136"/>
      <c r="AV136" s="14">
        <f t="shared" si="174"/>
        <v>0</v>
      </c>
      <c r="AW136" s="71">
        <f t="shared" si="175"/>
        <v>0</v>
      </c>
      <c r="AX136" s="6"/>
      <c r="AY136" s="6"/>
      <c r="BF136" s="14">
        <f t="shared" si="176"/>
        <v>0</v>
      </c>
      <c r="BG136" s="71">
        <f t="shared" si="177"/>
        <v>0</v>
      </c>
      <c r="BN136"/>
      <c r="BP136" s="14">
        <f t="shared" si="178"/>
        <v>0</v>
      </c>
      <c r="BQ136" s="71">
        <f t="shared" si="179"/>
        <v>0</v>
      </c>
      <c r="BR136" s="6"/>
      <c r="BX136"/>
      <c r="BZ136" s="14">
        <f t="shared" si="180"/>
        <v>0</v>
      </c>
      <c r="CA136" s="71">
        <f t="shared" si="181"/>
        <v>0</v>
      </c>
      <c r="CB136" s="6"/>
      <c r="CJ136" s="14">
        <f t="shared" si="182"/>
        <v>0</v>
      </c>
      <c r="CK136" s="71">
        <f t="shared" si="183"/>
        <v>0</v>
      </c>
      <c r="CR136"/>
      <c r="CT136" s="14">
        <f t="shared" si="184"/>
        <v>0</v>
      </c>
      <c r="CU136" s="71">
        <f t="shared" si="185"/>
        <v>0</v>
      </c>
      <c r="CV136" s="6"/>
      <c r="DB136"/>
      <c r="DD136" s="14">
        <f t="shared" si="186"/>
        <v>0</v>
      </c>
      <c r="DE136" s="71">
        <f t="shared" si="187"/>
        <v>0</v>
      </c>
      <c r="DF136" s="6"/>
      <c r="DN136" s="14">
        <f t="shared" si="188"/>
        <v>0</v>
      </c>
      <c r="DO136" s="71">
        <f t="shared" si="189"/>
        <v>0</v>
      </c>
      <c r="DX136" s="14">
        <f t="shared" si="190"/>
        <v>0</v>
      </c>
      <c r="DY136" s="71">
        <f t="shared" si="191"/>
        <v>0</v>
      </c>
      <c r="EH136" s="14">
        <f t="shared" si="192"/>
        <v>0</v>
      </c>
      <c r="EI136" s="71">
        <f t="shared" si="193"/>
        <v>0</v>
      </c>
      <c r="ER136" s="14">
        <f t="shared" si="194"/>
        <v>0</v>
      </c>
      <c r="ES136" s="71">
        <f t="shared" si="195"/>
        <v>0</v>
      </c>
      <c r="FB136" s="14">
        <f t="shared" si="196"/>
        <v>0</v>
      </c>
      <c r="FC136" s="71">
        <f t="shared" si="197"/>
        <v>0</v>
      </c>
      <c r="FL136" s="14">
        <f t="shared" si="198"/>
        <v>0</v>
      </c>
      <c r="FM136" s="71">
        <f t="shared" si="199"/>
        <v>0</v>
      </c>
      <c r="FV136" s="14">
        <f t="shared" si="200"/>
        <v>0</v>
      </c>
      <c r="FW136" s="71">
        <f t="shared" si="205"/>
        <v>0</v>
      </c>
      <c r="GF136" s="14">
        <f t="shared" si="201"/>
        <v>0</v>
      </c>
      <c r="GG136" s="71">
        <f t="shared" si="202"/>
        <v>0</v>
      </c>
      <c r="GP136" s="14">
        <f t="shared" si="203"/>
        <v>0</v>
      </c>
      <c r="GQ136" s="71">
        <f t="shared" si="204"/>
        <v>0</v>
      </c>
    </row>
    <row r="137" spans="1:199" x14ac:dyDescent="0.25">
      <c r="A137" s="46">
        <v>118</v>
      </c>
      <c r="B137" s="22" t="s">
        <v>358</v>
      </c>
      <c r="C137" s="22" t="s">
        <v>356</v>
      </c>
      <c r="D137" s="35"/>
      <c r="E137" s="34" t="s">
        <v>394</v>
      </c>
      <c r="F137" s="34" t="s">
        <v>394</v>
      </c>
      <c r="G137" s="34" t="s">
        <v>394</v>
      </c>
      <c r="H137" s="58" t="b">
        <f t="shared" si="164"/>
        <v>1</v>
      </c>
      <c r="I137" s="58" t="b">
        <f t="shared" si="165"/>
        <v>1</v>
      </c>
      <c r="J137" s="54"/>
      <c r="K137" s="1"/>
      <c r="L137" s="1"/>
      <c r="M137" s="1"/>
      <c r="N137" s="1"/>
      <c r="O137" s="1"/>
      <c r="P137" s="1"/>
      <c r="Q137" s="1"/>
      <c r="R137" s="14">
        <f t="shared" si="168"/>
        <v>0</v>
      </c>
      <c r="S137" s="71">
        <f t="shared" si="169"/>
        <v>0</v>
      </c>
      <c r="T137" s="35"/>
      <c r="U137" s="1"/>
      <c r="V137" s="1"/>
      <c r="W137" s="1"/>
      <c r="X137" s="1"/>
      <c r="Y137" s="1"/>
      <c r="Z137" s="1"/>
      <c r="AA137" s="1"/>
      <c r="AB137" s="14">
        <f t="shared" si="170"/>
        <v>0</v>
      </c>
      <c r="AC137" s="71">
        <f t="shared" si="171"/>
        <v>0</v>
      </c>
      <c r="AD137" s="5"/>
      <c r="AE137" s="1"/>
      <c r="AF137" s="1"/>
      <c r="AG137" s="1"/>
      <c r="AH137" s="1"/>
      <c r="AI137" s="1"/>
      <c r="AJ137" s="1"/>
      <c r="AK137" s="1"/>
      <c r="AL137" s="14">
        <f t="shared" si="172"/>
        <v>0</v>
      </c>
      <c r="AM137" s="71">
        <f t="shared" si="173"/>
        <v>0</v>
      </c>
      <c r="AN137" s="5"/>
      <c r="AO137" s="1"/>
      <c r="AP137" s="1"/>
      <c r="AQ137" s="1"/>
      <c r="AT137"/>
      <c r="AU137"/>
      <c r="AV137" s="14">
        <f t="shared" si="174"/>
        <v>0</v>
      </c>
      <c r="AW137" s="71">
        <f t="shared" si="175"/>
        <v>0</v>
      </c>
      <c r="AX137" s="6"/>
      <c r="AY137" s="6"/>
      <c r="BF137" s="14">
        <f t="shared" si="176"/>
        <v>0</v>
      </c>
      <c r="BG137" s="71">
        <f t="shared" si="177"/>
        <v>0</v>
      </c>
      <c r="BN137"/>
      <c r="BP137" s="14">
        <f t="shared" si="178"/>
        <v>0</v>
      </c>
      <c r="BQ137" s="71">
        <f t="shared" si="179"/>
        <v>0</v>
      </c>
      <c r="BR137" s="6"/>
      <c r="BS137" s="22" t="s">
        <v>358</v>
      </c>
      <c r="BT137" s="22" t="s">
        <v>356</v>
      </c>
      <c r="BU137" s="19">
        <v>1</v>
      </c>
      <c r="BV137" s="19">
        <v>2</v>
      </c>
      <c r="BW137" s="19">
        <v>2</v>
      </c>
      <c r="BX137" s="19">
        <f>SUM(BU137:BW137)</f>
        <v>5</v>
      </c>
      <c r="BY137" s="19">
        <f>BX137/3</f>
        <v>1.6666666666666667</v>
      </c>
      <c r="BZ137" s="14">
        <f t="shared" si="180"/>
        <v>2.8341779183530024E-4</v>
      </c>
      <c r="CA137" s="71">
        <f t="shared" si="181"/>
        <v>-6.8759162060077428E-2</v>
      </c>
      <c r="CB137" s="6"/>
      <c r="CJ137" s="14">
        <f t="shared" si="182"/>
        <v>0</v>
      </c>
      <c r="CK137" s="71">
        <f t="shared" si="183"/>
        <v>0</v>
      </c>
      <c r="CR137"/>
      <c r="CT137" s="14">
        <f t="shared" si="184"/>
        <v>0</v>
      </c>
      <c r="CU137" s="71">
        <f t="shared" si="185"/>
        <v>0</v>
      </c>
      <c r="CV137" s="6"/>
      <c r="DB137"/>
      <c r="DD137" s="14">
        <f t="shared" si="186"/>
        <v>0</v>
      </c>
      <c r="DE137" s="71">
        <f t="shared" si="187"/>
        <v>0</v>
      </c>
      <c r="DF137" s="6"/>
      <c r="DN137" s="14">
        <f t="shared" si="188"/>
        <v>0</v>
      </c>
      <c r="DO137" s="71">
        <f t="shared" si="189"/>
        <v>0</v>
      </c>
      <c r="DX137" s="14">
        <f t="shared" si="190"/>
        <v>0</v>
      </c>
      <c r="DY137" s="71">
        <f t="shared" si="191"/>
        <v>0</v>
      </c>
      <c r="EH137" s="14">
        <f t="shared" si="192"/>
        <v>0</v>
      </c>
      <c r="EI137" s="71">
        <f t="shared" si="193"/>
        <v>0</v>
      </c>
      <c r="ER137" s="14">
        <f t="shared" si="194"/>
        <v>0</v>
      </c>
      <c r="ES137" s="71">
        <f t="shared" si="195"/>
        <v>0</v>
      </c>
      <c r="FB137" s="14">
        <f t="shared" si="196"/>
        <v>0</v>
      </c>
      <c r="FC137" s="71">
        <f t="shared" si="197"/>
        <v>0</v>
      </c>
      <c r="FL137" s="14">
        <f t="shared" si="198"/>
        <v>0</v>
      </c>
      <c r="FM137" s="71">
        <f t="shared" si="199"/>
        <v>0</v>
      </c>
      <c r="FV137" s="14">
        <f t="shared" si="200"/>
        <v>0</v>
      </c>
      <c r="FW137" s="71">
        <f t="shared" si="205"/>
        <v>0</v>
      </c>
      <c r="GF137" s="14">
        <f t="shared" si="201"/>
        <v>0</v>
      </c>
      <c r="GG137" s="71">
        <f t="shared" si="202"/>
        <v>0</v>
      </c>
      <c r="GP137" s="14">
        <f t="shared" si="203"/>
        <v>0</v>
      </c>
      <c r="GQ137" s="71">
        <f t="shared" si="204"/>
        <v>0</v>
      </c>
    </row>
    <row r="138" spans="1:199" x14ac:dyDescent="0.25">
      <c r="B138" s="32" t="s">
        <v>359</v>
      </c>
      <c r="C138" s="22"/>
      <c r="D138" s="35"/>
      <c r="E138" s="34"/>
      <c r="F138" s="34"/>
      <c r="G138" s="34"/>
      <c r="H138" s="58"/>
      <c r="I138" s="58"/>
      <c r="J138" s="54"/>
      <c r="K138" s="1"/>
      <c r="L138" s="1"/>
      <c r="M138" s="1"/>
      <c r="N138" s="1"/>
      <c r="O138" s="1"/>
      <c r="P138" s="1"/>
      <c r="Q138" s="1"/>
      <c r="R138" s="14">
        <f t="shared" si="168"/>
        <v>0</v>
      </c>
      <c r="S138" s="71">
        <f t="shared" si="169"/>
        <v>0</v>
      </c>
      <c r="T138" s="35"/>
      <c r="U138" s="1"/>
      <c r="V138" s="1"/>
      <c r="W138" s="1"/>
      <c r="X138" s="1"/>
      <c r="Y138" s="1"/>
      <c r="Z138" s="1"/>
      <c r="AA138" s="1"/>
      <c r="AB138" s="14">
        <f t="shared" si="170"/>
        <v>0</v>
      </c>
      <c r="AC138" s="71">
        <f t="shared" si="171"/>
        <v>0</v>
      </c>
      <c r="AD138" s="5"/>
      <c r="AE138" s="1"/>
      <c r="AF138" s="1"/>
      <c r="AG138" s="1"/>
      <c r="AH138" s="1"/>
      <c r="AI138" s="1"/>
      <c r="AJ138" s="1"/>
      <c r="AK138" s="1"/>
      <c r="AL138" s="14">
        <f t="shared" si="172"/>
        <v>0</v>
      </c>
      <c r="AM138" s="71">
        <f t="shared" si="173"/>
        <v>0</v>
      </c>
      <c r="AN138" s="5"/>
      <c r="AO138" s="1"/>
      <c r="AP138" s="1"/>
      <c r="AQ138" s="1"/>
      <c r="AT138"/>
      <c r="AU138"/>
      <c r="AV138" s="14">
        <f t="shared" si="174"/>
        <v>0</v>
      </c>
      <c r="AW138" s="71">
        <f t="shared" si="175"/>
        <v>0</v>
      </c>
      <c r="AX138" s="6"/>
      <c r="AY138" s="6"/>
      <c r="BF138" s="14">
        <f t="shared" si="176"/>
        <v>0</v>
      </c>
      <c r="BG138" s="71">
        <f t="shared" si="177"/>
        <v>0</v>
      </c>
      <c r="BN138"/>
      <c r="BP138" s="14">
        <f t="shared" si="178"/>
        <v>0</v>
      </c>
      <c r="BQ138" s="71">
        <f t="shared" si="179"/>
        <v>0</v>
      </c>
      <c r="BR138" s="6"/>
      <c r="BX138"/>
      <c r="BZ138" s="14">
        <f t="shared" si="180"/>
        <v>0</v>
      </c>
      <c r="CA138" s="71">
        <f t="shared" si="181"/>
        <v>0</v>
      </c>
      <c r="CB138" s="6"/>
      <c r="CJ138" s="14">
        <f t="shared" si="182"/>
        <v>0</v>
      </c>
      <c r="CK138" s="71">
        <f t="shared" si="183"/>
        <v>0</v>
      </c>
      <c r="CR138"/>
      <c r="CT138" s="14">
        <f t="shared" si="184"/>
        <v>0</v>
      </c>
      <c r="CU138" s="71">
        <f t="shared" si="185"/>
        <v>0</v>
      </c>
      <c r="CV138" s="6"/>
      <c r="DB138"/>
      <c r="DD138" s="14">
        <f t="shared" si="186"/>
        <v>0</v>
      </c>
      <c r="DE138" s="71">
        <f t="shared" si="187"/>
        <v>0</v>
      </c>
      <c r="DF138" s="6"/>
      <c r="DN138" s="14">
        <f t="shared" si="188"/>
        <v>0</v>
      </c>
      <c r="DO138" s="71">
        <f t="shared" si="189"/>
        <v>0</v>
      </c>
      <c r="DX138" s="14">
        <f t="shared" si="190"/>
        <v>0</v>
      </c>
      <c r="DY138" s="71">
        <f t="shared" si="191"/>
        <v>0</v>
      </c>
      <c r="EA138" s="30" t="s">
        <v>359</v>
      </c>
      <c r="EB138" s="22"/>
      <c r="EC138" s="19"/>
      <c r="ED138" s="19"/>
      <c r="EE138" s="19"/>
      <c r="EF138" s="19"/>
      <c r="EG138" s="19"/>
      <c r="EH138" s="14">
        <f t="shared" si="192"/>
        <v>0</v>
      </c>
      <c r="EI138" s="71">
        <f t="shared" si="193"/>
        <v>0</v>
      </c>
      <c r="ER138" s="14">
        <f t="shared" si="194"/>
        <v>0</v>
      </c>
      <c r="ES138" s="71">
        <f t="shared" si="195"/>
        <v>0</v>
      </c>
      <c r="FB138" s="14">
        <f t="shared" si="196"/>
        <v>0</v>
      </c>
      <c r="FC138" s="71">
        <f t="shared" si="197"/>
        <v>0</v>
      </c>
      <c r="FL138" s="14">
        <f t="shared" si="198"/>
        <v>0</v>
      </c>
      <c r="FM138" s="71">
        <f t="shared" si="199"/>
        <v>0</v>
      </c>
      <c r="FV138" s="14">
        <f t="shared" si="200"/>
        <v>0</v>
      </c>
      <c r="FW138" s="71">
        <f t="shared" si="205"/>
        <v>0</v>
      </c>
      <c r="GF138" s="14">
        <f t="shared" si="201"/>
        <v>0</v>
      </c>
      <c r="GG138" s="71">
        <f t="shared" si="202"/>
        <v>0</v>
      </c>
      <c r="GP138" s="14">
        <f t="shared" si="203"/>
        <v>0</v>
      </c>
      <c r="GQ138" s="71">
        <f t="shared" si="204"/>
        <v>0</v>
      </c>
    </row>
    <row r="139" spans="1:199" x14ac:dyDescent="0.25">
      <c r="A139" s="46">
        <v>119</v>
      </c>
      <c r="B139" s="22" t="s">
        <v>360</v>
      </c>
      <c r="C139" s="22" t="s">
        <v>361</v>
      </c>
      <c r="D139" s="35">
        <v>59</v>
      </c>
      <c r="E139" s="34" t="s">
        <v>396</v>
      </c>
      <c r="F139" s="34" t="s">
        <v>396</v>
      </c>
      <c r="G139" s="34" t="s">
        <v>396</v>
      </c>
      <c r="H139" s="58" t="b">
        <f>OR(E139="MD",F139="MD",E139="D",F139="D",E139="PD",F139="PD")</f>
        <v>1</v>
      </c>
      <c r="I139" s="58" t="b">
        <f>OR(E139="MD",F139="MD",G139="MD",E139="D",F139="D",G139="D",E139="PD",F139="PD",G139="PD")</f>
        <v>1</v>
      </c>
      <c r="J139" s="54"/>
      <c r="K139" s="1"/>
      <c r="L139" s="1"/>
      <c r="M139" s="1"/>
      <c r="N139" s="1"/>
      <c r="O139" s="1"/>
      <c r="P139" s="1"/>
      <c r="Q139" s="1"/>
      <c r="R139" s="14">
        <f t="shared" si="168"/>
        <v>0</v>
      </c>
      <c r="S139" s="71">
        <f t="shared" si="169"/>
        <v>0</v>
      </c>
      <c r="T139" s="35"/>
      <c r="U139" s="1"/>
      <c r="V139" s="1"/>
      <c r="W139" s="1"/>
      <c r="X139" s="1"/>
      <c r="Y139" s="1"/>
      <c r="Z139" s="1"/>
      <c r="AA139" s="1"/>
      <c r="AB139" s="14">
        <f t="shared" si="170"/>
        <v>0</v>
      </c>
      <c r="AC139" s="71">
        <f t="shared" si="171"/>
        <v>0</v>
      </c>
      <c r="AD139" s="5"/>
      <c r="AE139" s="1"/>
      <c r="AF139" s="1"/>
      <c r="AG139" s="1"/>
      <c r="AH139" s="1"/>
      <c r="AI139" s="1"/>
      <c r="AJ139" s="1"/>
      <c r="AK139" s="1"/>
      <c r="AL139" s="14">
        <f t="shared" si="172"/>
        <v>0</v>
      </c>
      <c r="AM139" s="71">
        <f t="shared" si="173"/>
        <v>0</v>
      </c>
      <c r="AN139" s="5"/>
      <c r="AO139" s="1"/>
      <c r="AP139" s="1"/>
      <c r="AQ139" s="1"/>
      <c r="AT139"/>
      <c r="AU139"/>
      <c r="AV139" s="14">
        <f t="shared" si="174"/>
        <v>0</v>
      </c>
      <c r="AW139" s="71">
        <f t="shared" si="175"/>
        <v>0</v>
      </c>
      <c r="AX139" s="6"/>
      <c r="AY139" s="6"/>
      <c r="BF139" s="14">
        <f t="shared" si="176"/>
        <v>0</v>
      </c>
      <c r="BG139" s="71">
        <f t="shared" si="177"/>
        <v>0</v>
      </c>
      <c r="BN139"/>
      <c r="BP139" s="14">
        <f t="shared" si="178"/>
        <v>0</v>
      </c>
      <c r="BQ139" s="71">
        <f t="shared" si="179"/>
        <v>0</v>
      </c>
      <c r="BR139" s="6"/>
      <c r="BX139"/>
      <c r="BZ139" s="14">
        <f t="shared" si="180"/>
        <v>0</v>
      </c>
      <c r="CA139" s="71">
        <f t="shared" si="181"/>
        <v>0</v>
      </c>
      <c r="CB139" s="6"/>
      <c r="CJ139" s="14">
        <f t="shared" si="182"/>
        <v>0</v>
      </c>
      <c r="CK139" s="71">
        <f t="shared" si="183"/>
        <v>0</v>
      </c>
      <c r="CR139"/>
      <c r="CT139" s="14">
        <f t="shared" si="184"/>
        <v>0</v>
      </c>
      <c r="CU139" s="71">
        <f t="shared" si="185"/>
        <v>0</v>
      </c>
      <c r="CV139" s="6"/>
      <c r="DB139"/>
      <c r="DD139" s="14">
        <f t="shared" si="186"/>
        <v>0</v>
      </c>
      <c r="DE139" s="71">
        <f t="shared" si="187"/>
        <v>0</v>
      </c>
      <c r="DF139" s="6"/>
      <c r="DN139" s="14">
        <f t="shared" si="188"/>
        <v>0</v>
      </c>
      <c r="DO139" s="71">
        <f t="shared" si="189"/>
        <v>0</v>
      </c>
      <c r="DX139" s="14">
        <f t="shared" si="190"/>
        <v>0</v>
      </c>
      <c r="DY139" s="71">
        <f t="shared" si="191"/>
        <v>0</v>
      </c>
      <c r="EA139" s="24" t="s">
        <v>360</v>
      </c>
      <c r="EB139" s="85" t="s">
        <v>361</v>
      </c>
      <c r="EC139" s="86"/>
      <c r="ED139" s="86"/>
      <c r="EE139" s="86">
        <v>1</v>
      </c>
      <c r="EF139" s="86">
        <f>SUM(EC139:EE139)</f>
        <v>1</v>
      </c>
      <c r="EG139" s="86">
        <f>EF139/3</f>
        <v>0.33333333333333331</v>
      </c>
      <c r="EH139" s="14">
        <f t="shared" si="192"/>
        <v>1.4567915622632712E-5</v>
      </c>
      <c r="EI139" s="71">
        <f t="shared" si="193"/>
        <v>-2.1253223296798077E-2</v>
      </c>
      <c r="ER139" s="14">
        <f t="shared" si="194"/>
        <v>0</v>
      </c>
      <c r="ES139" s="71">
        <f t="shared" si="195"/>
        <v>0</v>
      </c>
      <c r="FB139" s="14">
        <f t="shared" si="196"/>
        <v>0</v>
      </c>
      <c r="FC139" s="71">
        <f t="shared" si="197"/>
        <v>0</v>
      </c>
      <c r="FL139" s="14">
        <f t="shared" si="198"/>
        <v>0</v>
      </c>
      <c r="FM139" s="71">
        <f t="shared" si="199"/>
        <v>0</v>
      </c>
      <c r="FV139" s="14">
        <f t="shared" si="200"/>
        <v>0</v>
      </c>
      <c r="FW139" s="71">
        <f t="shared" si="205"/>
        <v>0</v>
      </c>
      <c r="GF139" s="14">
        <f t="shared" si="201"/>
        <v>0</v>
      </c>
      <c r="GG139" s="71">
        <f t="shared" si="202"/>
        <v>0</v>
      </c>
      <c r="GP139" s="14">
        <f t="shared" si="203"/>
        <v>0</v>
      </c>
      <c r="GQ139" s="71">
        <f t="shared" si="204"/>
        <v>0</v>
      </c>
    </row>
    <row r="140" spans="1:199" x14ac:dyDescent="0.25">
      <c r="B140" s="50" t="s">
        <v>123</v>
      </c>
      <c r="C140" s="22"/>
      <c r="D140" s="35"/>
      <c r="E140" s="34"/>
      <c r="F140" s="34"/>
      <c r="G140" s="34"/>
      <c r="H140" s="58"/>
      <c r="I140" s="58"/>
      <c r="J140" s="54"/>
      <c r="K140" s="1"/>
      <c r="L140" s="1"/>
      <c r="M140" s="1"/>
      <c r="N140" s="1"/>
      <c r="O140" s="1"/>
      <c r="P140" s="1"/>
      <c r="Q140" s="1"/>
      <c r="R140" s="14">
        <f t="shared" si="168"/>
        <v>0</v>
      </c>
      <c r="S140" s="71">
        <f t="shared" si="169"/>
        <v>0</v>
      </c>
      <c r="T140" s="71"/>
      <c r="U140" s="39" t="s">
        <v>123</v>
      </c>
      <c r="V140" s="46"/>
      <c r="W140" s="19"/>
      <c r="X140" s="19"/>
      <c r="Y140" s="19"/>
      <c r="Z140" s="19"/>
      <c r="AA140" s="19"/>
      <c r="AB140" s="14">
        <f t="shared" si="170"/>
        <v>0</v>
      </c>
      <c r="AC140" s="71">
        <f t="shared" si="171"/>
        <v>0</v>
      </c>
      <c r="AD140" s="35"/>
      <c r="AE140" s="1"/>
      <c r="AF140" s="1"/>
      <c r="AG140" s="1"/>
      <c r="AH140" s="1"/>
      <c r="AI140" s="1"/>
      <c r="AJ140" s="1"/>
      <c r="AK140" s="1"/>
      <c r="AL140" s="14">
        <f t="shared" si="172"/>
        <v>0</v>
      </c>
      <c r="AM140" s="71">
        <f t="shared" si="173"/>
        <v>0</v>
      </c>
      <c r="AN140" s="5"/>
      <c r="AO140" s="1"/>
      <c r="AP140" s="1"/>
      <c r="AQ140" s="1"/>
      <c r="AT140"/>
      <c r="AU140"/>
      <c r="AV140" s="14">
        <f t="shared" si="174"/>
        <v>0</v>
      </c>
      <c r="AW140" s="71">
        <f t="shared" si="175"/>
        <v>0</v>
      </c>
      <c r="AX140" s="6"/>
      <c r="AY140" s="30" t="s">
        <v>123</v>
      </c>
      <c r="AZ140" s="30"/>
      <c r="BA140" s="19"/>
      <c r="BB140" s="19"/>
      <c r="BC140" s="19"/>
      <c r="BD140" s="19"/>
      <c r="BE140" s="19"/>
      <c r="BF140" s="14">
        <f t="shared" si="176"/>
        <v>0</v>
      </c>
      <c r="BG140" s="71">
        <f t="shared" si="177"/>
        <v>0</v>
      </c>
      <c r="BN140"/>
      <c r="BP140" s="14">
        <f t="shared" si="178"/>
        <v>0</v>
      </c>
      <c r="BQ140" s="71">
        <f t="shared" si="179"/>
        <v>0</v>
      </c>
      <c r="BR140" s="6"/>
      <c r="BX140"/>
      <c r="BZ140" s="14">
        <f t="shared" si="180"/>
        <v>0</v>
      </c>
      <c r="CA140" s="71">
        <f t="shared" si="181"/>
        <v>0</v>
      </c>
      <c r="CB140" s="6"/>
      <c r="CJ140" s="14">
        <f t="shared" si="182"/>
        <v>0</v>
      </c>
      <c r="CK140" s="71">
        <f t="shared" si="183"/>
        <v>0</v>
      </c>
      <c r="CR140"/>
      <c r="CT140" s="14">
        <f t="shared" si="184"/>
        <v>0</v>
      </c>
      <c r="CU140" s="71">
        <f t="shared" si="185"/>
        <v>0</v>
      </c>
      <c r="CV140" s="6"/>
      <c r="DB140"/>
      <c r="DD140" s="14">
        <f t="shared" si="186"/>
        <v>0</v>
      </c>
      <c r="DE140" s="71">
        <f t="shared" si="187"/>
        <v>0</v>
      </c>
      <c r="DF140" s="6"/>
      <c r="DN140" s="14">
        <f t="shared" si="188"/>
        <v>0</v>
      </c>
      <c r="DO140" s="71">
        <f t="shared" si="189"/>
        <v>0</v>
      </c>
      <c r="DQ140" s="30" t="s">
        <v>123</v>
      </c>
      <c r="DR140" s="30"/>
      <c r="DS140" s="19"/>
      <c r="DT140" s="19"/>
      <c r="DU140" s="19"/>
      <c r="DV140" s="19"/>
      <c r="DW140" s="19"/>
      <c r="DX140" s="14">
        <f t="shared" si="190"/>
        <v>0</v>
      </c>
      <c r="DY140" s="71">
        <f t="shared" si="191"/>
        <v>0</v>
      </c>
      <c r="EH140" s="14">
        <f t="shared" si="192"/>
        <v>0</v>
      </c>
      <c r="EI140" s="71">
        <f t="shared" si="193"/>
        <v>0</v>
      </c>
      <c r="ER140" s="14">
        <f t="shared" si="194"/>
        <v>0</v>
      </c>
      <c r="ES140" s="71">
        <f t="shared" si="195"/>
        <v>0</v>
      </c>
      <c r="FB140" s="14">
        <f t="shared" si="196"/>
        <v>0</v>
      </c>
      <c r="FC140" s="71">
        <f t="shared" si="197"/>
        <v>0</v>
      </c>
      <c r="FL140" s="14">
        <f t="shared" si="198"/>
        <v>0</v>
      </c>
      <c r="FM140" s="71">
        <f t="shared" si="199"/>
        <v>0</v>
      </c>
      <c r="FV140" s="14">
        <f t="shared" si="200"/>
        <v>0</v>
      </c>
      <c r="FW140" s="71">
        <f t="shared" si="205"/>
        <v>0</v>
      </c>
      <c r="GF140" s="14">
        <f t="shared" si="201"/>
        <v>0</v>
      </c>
      <c r="GG140" s="71">
        <f t="shared" si="202"/>
        <v>0</v>
      </c>
      <c r="GP140" s="14">
        <f t="shared" si="203"/>
        <v>0</v>
      </c>
      <c r="GQ140" s="71">
        <f t="shared" si="204"/>
        <v>0</v>
      </c>
    </row>
    <row r="141" spans="1:199" x14ac:dyDescent="0.25">
      <c r="A141" s="46">
        <v>120</v>
      </c>
      <c r="B141" s="38" t="s">
        <v>124</v>
      </c>
      <c r="C141" s="38" t="s">
        <v>125</v>
      </c>
      <c r="D141" s="35">
        <v>60</v>
      </c>
      <c r="E141" s="54" t="s">
        <v>394</v>
      </c>
      <c r="F141" s="54" t="s">
        <v>394</v>
      </c>
      <c r="G141" s="54" t="s">
        <v>394</v>
      </c>
      <c r="H141" s="58" t="b">
        <f>OR(E141="MD",F141="MD",E141="D",F141="D",E141="PD",F141="PD")</f>
        <v>1</v>
      </c>
      <c r="I141" s="58" t="b">
        <f>OR(E141="MD",F141="MD",G141="MD",E141="D",F141="D",G141="D",E141="PD",F141="PD",G141="PD")</f>
        <v>1</v>
      </c>
      <c r="J141" s="54"/>
      <c r="K141" s="1"/>
      <c r="L141" s="1"/>
      <c r="M141" s="1"/>
      <c r="N141" s="1"/>
      <c r="O141" s="1"/>
      <c r="P141" s="1"/>
      <c r="Q141" s="1"/>
      <c r="R141" s="14">
        <f t="shared" si="168"/>
        <v>0</v>
      </c>
      <c r="S141" s="71">
        <f t="shared" si="169"/>
        <v>0</v>
      </c>
      <c r="T141" s="71"/>
      <c r="U141" s="28" t="s">
        <v>124</v>
      </c>
      <c r="V141" s="29" t="s">
        <v>125</v>
      </c>
      <c r="W141" s="19">
        <v>1</v>
      </c>
      <c r="X141" s="19">
        <v>2</v>
      </c>
      <c r="Y141" s="19">
        <v>1</v>
      </c>
      <c r="Z141" s="19">
        <f>SUM(W141:Y141)</f>
        <v>4</v>
      </c>
      <c r="AA141" s="19">
        <f>Z141/3</f>
        <v>1.3333333333333333</v>
      </c>
      <c r="AB141" s="14">
        <f t="shared" si="170"/>
        <v>1.8017206432142696E-4</v>
      </c>
      <c r="AC141" s="71">
        <f t="shared" si="171"/>
        <v>-5.7863075508530384E-2</v>
      </c>
      <c r="AD141" s="35"/>
      <c r="AE141" s="1"/>
      <c r="AF141" s="1"/>
      <c r="AG141" s="1"/>
      <c r="AH141" s="1"/>
      <c r="AI141" s="1"/>
      <c r="AJ141" s="1"/>
      <c r="AK141" s="1"/>
      <c r="AL141" s="14">
        <f t="shared" si="172"/>
        <v>0</v>
      </c>
      <c r="AM141" s="71">
        <f t="shared" si="173"/>
        <v>0</v>
      </c>
      <c r="AN141" s="5"/>
      <c r="AO141" s="1"/>
      <c r="AP141" s="1"/>
      <c r="AQ141" s="1"/>
      <c r="AT141"/>
      <c r="AU141"/>
      <c r="AV141" s="14">
        <f t="shared" si="174"/>
        <v>0</v>
      </c>
      <c r="AW141" s="71">
        <f t="shared" si="175"/>
        <v>0</v>
      </c>
      <c r="AX141" s="6"/>
      <c r="AY141" s="22" t="s">
        <v>124</v>
      </c>
      <c r="AZ141" s="22" t="s">
        <v>125</v>
      </c>
      <c r="BA141" s="19">
        <v>1</v>
      </c>
      <c r="BB141" s="19"/>
      <c r="BC141" s="19">
        <v>1</v>
      </c>
      <c r="BD141" s="19">
        <f>SUM(BA141:BC141)</f>
        <v>2</v>
      </c>
      <c r="BE141" s="19">
        <f>BD141/3</f>
        <v>0.66666666666666663</v>
      </c>
      <c r="BF141" s="14">
        <f t="shared" si="176"/>
        <v>4.5346846693648037E-5</v>
      </c>
      <c r="BG141" s="71">
        <f t="shared" si="177"/>
        <v>-3.367397278277949E-2</v>
      </c>
      <c r="BN141"/>
      <c r="BP141" s="14">
        <f t="shared" si="178"/>
        <v>0</v>
      </c>
      <c r="BQ141" s="71">
        <f t="shared" si="179"/>
        <v>0</v>
      </c>
      <c r="BR141" s="6"/>
      <c r="BX141"/>
      <c r="BZ141" s="14">
        <f t="shared" si="180"/>
        <v>0</v>
      </c>
      <c r="CA141" s="71">
        <f t="shared" si="181"/>
        <v>0</v>
      </c>
      <c r="CB141" s="6"/>
      <c r="CJ141" s="14">
        <f t="shared" si="182"/>
        <v>0</v>
      </c>
      <c r="CK141" s="71">
        <f t="shared" si="183"/>
        <v>0</v>
      </c>
      <c r="CR141"/>
      <c r="CT141" s="14">
        <f t="shared" si="184"/>
        <v>0</v>
      </c>
      <c r="CU141" s="71">
        <f t="shared" si="185"/>
        <v>0</v>
      </c>
      <c r="CV141" s="6"/>
      <c r="DB141"/>
      <c r="DD141" s="14">
        <f t="shared" si="186"/>
        <v>0</v>
      </c>
      <c r="DE141" s="71">
        <f t="shared" si="187"/>
        <v>0</v>
      </c>
      <c r="DF141" s="6"/>
      <c r="DN141" s="14">
        <f t="shared" si="188"/>
        <v>0</v>
      </c>
      <c r="DO141" s="71">
        <f t="shared" si="189"/>
        <v>0</v>
      </c>
      <c r="DQ141" s="22" t="s">
        <v>124</v>
      </c>
      <c r="DR141" s="22" t="s">
        <v>125</v>
      </c>
      <c r="DS141" s="19">
        <v>2</v>
      </c>
      <c r="DT141" s="19">
        <v>1</v>
      </c>
      <c r="DU141" s="19">
        <v>2</v>
      </c>
      <c r="DV141" s="19">
        <f>SUM(DS141:DU141)</f>
        <v>5</v>
      </c>
      <c r="DW141" s="19">
        <f>DV141/3</f>
        <v>1.6666666666666667</v>
      </c>
      <c r="DX141" s="14">
        <f t="shared" si="190"/>
        <v>2.8341779183530024E-4</v>
      </c>
      <c r="DY141" s="71">
        <f t="shared" si="191"/>
        <v>-6.8759162060077428E-2</v>
      </c>
      <c r="EH141" s="14">
        <f t="shared" si="192"/>
        <v>0</v>
      </c>
      <c r="EI141" s="71">
        <f t="shared" si="193"/>
        <v>0</v>
      </c>
      <c r="ER141" s="14">
        <f t="shared" si="194"/>
        <v>0</v>
      </c>
      <c r="ES141" s="71">
        <f t="shared" si="195"/>
        <v>0</v>
      </c>
      <c r="FB141" s="14">
        <f t="shared" si="196"/>
        <v>0</v>
      </c>
      <c r="FC141" s="71">
        <f t="shared" si="197"/>
        <v>0</v>
      </c>
      <c r="FL141" s="14">
        <f t="shared" si="198"/>
        <v>0</v>
      </c>
      <c r="FM141" s="71">
        <f t="shared" si="199"/>
        <v>0</v>
      </c>
      <c r="FV141" s="14">
        <f t="shared" si="200"/>
        <v>0</v>
      </c>
      <c r="FW141" s="71">
        <f t="shared" si="205"/>
        <v>0</v>
      </c>
      <c r="GF141" s="14">
        <f t="shared" si="201"/>
        <v>0</v>
      </c>
      <c r="GG141" s="71">
        <f t="shared" si="202"/>
        <v>0</v>
      </c>
      <c r="GP141" s="14">
        <f t="shared" si="203"/>
        <v>0</v>
      </c>
      <c r="GQ141" s="71">
        <f t="shared" si="204"/>
        <v>0</v>
      </c>
    </row>
    <row r="142" spans="1:199" x14ac:dyDescent="0.25">
      <c r="B142" s="39" t="s">
        <v>126</v>
      </c>
      <c r="C142" s="38"/>
      <c r="D142" s="35"/>
      <c r="E142" s="54"/>
      <c r="F142" s="54"/>
      <c r="G142" s="54"/>
      <c r="H142" s="58"/>
      <c r="I142" s="58"/>
      <c r="J142" s="54"/>
      <c r="K142" s="1"/>
      <c r="L142" s="1"/>
      <c r="M142" s="1"/>
      <c r="N142" s="1"/>
      <c r="O142" s="1"/>
      <c r="P142" s="1"/>
      <c r="Q142" s="1"/>
      <c r="R142" s="14">
        <f t="shared" si="168"/>
        <v>0</v>
      </c>
      <c r="S142" s="71">
        <f t="shared" si="169"/>
        <v>0</v>
      </c>
      <c r="T142" s="35"/>
      <c r="U142" s="1"/>
      <c r="V142" s="1"/>
      <c r="W142" s="1"/>
      <c r="X142" s="1"/>
      <c r="Y142" s="1"/>
      <c r="Z142" s="1"/>
      <c r="AA142" s="1"/>
      <c r="AB142" s="14">
        <f t="shared" si="170"/>
        <v>0</v>
      </c>
      <c r="AC142" s="71">
        <f t="shared" si="171"/>
        <v>0</v>
      </c>
      <c r="AD142" s="5"/>
      <c r="AE142" s="30" t="s">
        <v>126</v>
      </c>
      <c r="AF142" s="30"/>
      <c r="AG142" s="19"/>
      <c r="AH142" s="19"/>
      <c r="AI142" s="19"/>
      <c r="AJ142" s="19"/>
      <c r="AK142" s="19"/>
      <c r="AL142" s="14">
        <f t="shared" si="172"/>
        <v>0</v>
      </c>
      <c r="AM142" s="71">
        <f t="shared" si="173"/>
        <v>0</v>
      </c>
      <c r="AN142" s="5"/>
      <c r="AO142" s="1"/>
      <c r="AP142" s="1"/>
      <c r="AQ142" s="1"/>
      <c r="AT142"/>
      <c r="AU142"/>
      <c r="AV142" s="14">
        <f t="shared" si="174"/>
        <v>0</v>
      </c>
      <c r="AW142" s="71">
        <f t="shared" si="175"/>
        <v>0</v>
      </c>
      <c r="AX142" s="6"/>
      <c r="AY142" s="6"/>
      <c r="BF142" s="14">
        <f t="shared" si="176"/>
        <v>0</v>
      </c>
      <c r="BG142" s="71">
        <f t="shared" si="177"/>
        <v>0</v>
      </c>
      <c r="BN142"/>
      <c r="BP142" s="14">
        <f t="shared" si="178"/>
        <v>0</v>
      </c>
      <c r="BQ142" s="71">
        <f t="shared" si="179"/>
        <v>0</v>
      </c>
      <c r="BR142" s="6"/>
      <c r="BX142"/>
      <c r="BZ142" s="14">
        <f t="shared" si="180"/>
        <v>0</v>
      </c>
      <c r="CA142" s="71">
        <f t="shared" si="181"/>
        <v>0</v>
      </c>
      <c r="CB142" s="6"/>
      <c r="CJ142" s="14">
        <f t="shared" si="182"/>
        <v>0</v>
      </c>
      <c r="CK142" s="71">
        <f t="shared" si="183"/>
        <v>0</v>
      </c>
      <c r="CM142" s="87" t="s">
        <v>126</v>
      </c>
      <c r="CN142" s="87"/>
      <c r="CO142" s="88"/>
      <c r="CP142" s="88"/>
      <c r="CQ142" s="88"/>
      <c r="CR142" s="86"/>
      <c r="CS142" s="86"/>
      <c r="CT142" s="14">
        <f t="shared" si="184"/>
        <v>0</v>
      </c>
      <c r="CU142" s="71">
        <f t="shared" si="185"/>
        <v>0</v>
      </c>
      <c r="CV142" s="6"/>
      <c r="DB142"/>
      <c r="DD142" s="14">
        <f t="shared" si="186"/>
        <v>0</v>
      </c>
      <c r="DE142" s="71">
        <f t="shared" si="187"/>
        <v>0</v>
      </c>
      <c r="DF142" s="6"/>
      <c r="DN142" s="14">
        <f t="shared" si="188"/>
        <v>0</v>
      </c>
      <c r="DO142" s="71">
        <f t="shared" si="189"/>
        <v>0</v>
      </c>
      <c r="DQ142" s="30" t="s">
        <v>126</v>
      </c>
      <c r="DR142" s="30"/>
      <c r="DS142" s="19"/>
      <c r="DT142" s="19"/>
      <c r="DU142" s="19"/>
      <c r="DV142" s="19">
        <f>SUM(DS142:DU142)</f>
        <v>0</v>
      </c>
      <c r="DW142" s="19">
        <f>DV142/3</f>
        <v>0</v>
      </c>
      <c r="DX142" s="14">
        <f t="shared" si="190"/>
        <v>0</v>
      </c>
      <c r="DY142" s="71">
        <f t="shared" si="191"/>
        <v>0</v>
      </c>
      <c r="EA142" s="30" t="s">
        <v>126</v>
      </c>
      <c r="EB142" s="30"/>
      <c r="EC142" s="19"/>
      <c r="ED142" s="19"/>
      <c r="EE142" s="19"/>
      <c r="EF142" s="86"/>
      <c r="EG142" s="86"/>
      <c r="EH142" s="14">
        <f t="shared" si="192"/>
        <v>0</v>
      </c>
      <c r="EI142" s="71">
        <f t="shared" si="193"/>
        <v>0</v>
      </c>
      <c r="ER142" s="14">
        <f t="shared" si="194"/>
        <v>0</v>
      </c>
      <c r="ES142" s="71">
        <f t="shared" si="195"/>
        <v>0</v>
      </c>
      <c r="EU142" s="30" t="s">
        <v>126</v>
      </c>
      <c r="EV142" s="30"/>
      <c r="EW142" s="19"/>
      <c r="EX142" s="19"/>
      <c r="EY142" s="19"/>
      <c r="EZ142" s="19">
        <f>SUM(EW142:EY142)</f>
        <v>0</v>
      </c>
      <c r="FA142" s="19">
        <f>EZ142/3</f>
        <v>0</v>
      </c>
      <c r="FB142" s="14">
        <f t="shared" si="196"/>
        <v>0</v>
      </c>
      <c r="FC142" s="71">
        <f t="shared" si="197"/>
        <v>0</v>
      </c>
      <c r="FE142" s="30" t="s">
        <v>126</v>
      </c>
      <c r="FF142" s="30"/>
      <c r="FG142" s="19"/>
      <c r="FH142" s="19"/>
      <c r="FI142" s="19"/>
      <c r="FJ142" s="19"/>
      <c r="FK142" s="86"/>
      <c r="FL142" s="14">
        <f t="shared" si="198"/>
        <v>0</v>
      </c>
      <c r="FM142" s="71">
        <f t="shared" si="199"/>
        <v>0</v>
      </c>
      <c r="FV142" s="14">
        <f t="shared" si="200"/>
        <v>0</v>
      </c>
      <c r="FW142" s="71">
        <f t="shared" si="205"/>
        <v>0</v>
      </c>
      <c r="GF142" s="14">
        <f t="shared" si="201"/>
        <v>0</v>
      </c>
      <c r="GG142" s="71">
        <f t="shared" si="202"/>
        <v>0</v>
      </c>
      <c r="GI142" s="30" t="s">
        <v>126</v>
      </c>
      <c r="GJ142" s="30"/>
      <c r="GK142" s="19"/>
      <c r="GL142" s="19"/>
      <c r="GM142" s="19"/>
      <c r="GN142" s="19"/>
      <c r="GO142" s="19"/>
      <c r="GP142" s="14">
        <f t="shared" si="203"/>
        <v>0</v>
      </c>
      <c r="GQ142" s="71">
        <f t="shared" si="204"/>
        <v>0</v>
      </c>
    </row>
    <row r="143" spans="1:199" x14ac:dyDescent="0.25">
      <c r="A143" s="46">
        <v>121</v>
      </c>
      <c r="B143" s="28" t="s">
        <v>362</v>
      </c>
      <c r="C143" s="28"/>
      <c r="D143" s="75">
        <v>61</v>
      </c>
      <c r="E143" s="73" t="s">
        <v>396</v>
      </c>
      <c r="F143" s="73" t="s">
        <v>394</v>
      </c>
      <c r="G143" s="73" t="s">
        <v>394</v>
      </c>
      <c r="H143" s="58" t="b">
        <f t="shared" ref="H143:H151" si="206">OR(E143="MD",F143="MD",E143="D",F143="D",E143="PD",F143="PD")</f>
        <v>1</v>
      </c>
      <c r="I143" s="58" t="b">
        <f t="shared" ref="I143:I151" si="207">OR(E143="MD",F143="MD",G143="MD",E143="D",F143="D",G143="D",E143="PD",F143="PD",G143="PD")</f>
        <v>1</v>
      </c>
      <c r="J143" s="58"/>
      <c r="K143" s="1"/>
      <c r="L143" s="1"/>
      <c r="R143" s="14">
        <f t="shared" si="168"/>
        <v>0</v>
      </c>
      <c r="S143" s="71">
        <f t="shared" si="169"/>
        <v>0</v>
      </c>
      <c r="T143" s="35"/>
      <c r="AB143" s="14">
        <f t="shared" si="170"/>
        <v>0</v>
      </c>
      <c r="AC143" s="71">
        <f t="shared" si="171"/>
        <v>0</v>
      </c>
      <c r="AD143" s="6"/>
      <c r="AJ143"/>
      <c r="AL143" s="14">
        <f t="shared" si="172"/>
        <v>0</v>
      </c>
      <c r="AM143" s="71">
        <f t="shared" si="173"/>
        <v>0</v>
      </c>
      <c r="AN143" s="6"/>
      <c r="AT143"/>
      <c r="AU143"/>
      <c r="AV143" s="14">
        <f t="shared" si="174"/>
        <v>0</v>
      </c>
      <c r="AW143" s="71">
        <f t="shared" si="175"/>
        <v>0</v>
      </c>
      <c r="AX143" s="6"/>
      <c r="AY143" s="6"/>
      <c r="BF143" s="14">
        <f t="shared" si="176"/>
        <v>0</v>
      </c>
      <c r="BG143" s="71">
        <f t="shared" si="177"/>
        <v>0</v>
      </c>
      <c r="BN143"/>
      <c r="BP143" s="14">
        <f t="shared" si="178"/>
        <v>0</v>
      </c>
      <c r="BQ143" s="71">
        <f t="shared" si="179"/>
        <v>0</v>
      </c>
      <c r="BR143" s="6"/>
      <c r="BX143"/>
      <c r="BZ143" s="14">
        <f t="shared" si="180"/>
        <v>0</v>
      </c>
      <c r="CA143" s="71">
        <f t="shared" si="181"/>
        <v>0</v>
      </c>
      <c r="CB143" s="6"/>
      <c r="CJ143" s="14">
        <f t="shared" si="182"/>
        <v>0</v>
      </c>
      <c r="CK143" s="71">
        <f t="shared" si="183"/>
        <v>0</v>
      </c>
      <c r="CR143"/>
      <c r="CT143" s="14">
        <f t="shared" si="184"/>
        <v>0</v>
      </c>
      <c r="CU143" s="71">
        <f t="shared" si="185"/>
        <v>0</v>
      </c>
      <c r="CV143" s="6"/>
      <c r="DB143"/>
      <c r="DD143" s="14">
        <f t="shared" si="186"/>
        <v>0</v>
      </c>
      <c r="DE143" s="71">
        <f t="shared" si="187"/>
        <v>0</v>
      </c>
      <c r="DF143" s="6"/>
      <c r="DN143" s="14">
        <f t="shared" si="188"/>
        <v>0</v>
      </c>
      <c r="DO143" s="71">
        <f t="shared" si="189"/>
        <v>0</v>
      </c>
      <c r="DX143" s="14">
        <f t="shared" si="190"/>
        <v>0</v>
      </c>
      <c r="DY143" s="71">
        <f t="shared" si="191"/>
        <v>0</v>
      </c>
      <c r="EH143" s="14">
        <f t="shared" si="192"/>
        <v>0</v>
      </c>
      <c r="EI143" s="71">
        <f t="shared" si="193"/>
        <v>0</v>
      </c>
      <c r="ER143" s="14">
        <f t="shared" si="194"/>
        <v>0</v>
      </c>
      <c r="ES143" s="71">
        <f t="shared" si="195"/>
        <v>0</v>
      </c>
      <c r="FB143" s="14">
        <f t="shared" si="196"/>
        <v>0</v>
      </c>
      <c r="FC143" s="71">
        <f t="shared" si="197"/>
        <v>0</v>
      </c>
      <c r="FL143" s="14">
        <f t="shared" si="198"/>
        <v>0</v>
      </c>
      <c r="FM143" s="71">
        <f t="shared" si="199"/>
        <v>0</v>
      </c>
      <c r="FV143" s="14">
        <f t="shared" si="200"/>
        <v>0</v>
      </c>
      <c r="FW143" s="71">
        <f t="shared" si="205"/>
        <v>0</v>
      </c>
      <c r="GF143" s="14">
        <f t="shared" si="201"/>
        <v>0</v>
      </c>
      <c r="GG143" s="71">
        <f t="shared" si="202"/>
        <v>0</v>
      </c>
      <c r="GP143" s="14">
        <f t="shared" si="203"/>
        <v>0</v>
      </c>
      <c r="GQ143" s="71">
        <f t="shared" si="204"/>
        <v>0</v>
      </c>
    </row>
    <row r="144" spans="1:199" x14ac:dyDescent="0.25">
      <c r="A144" s="46">
        <v>122</v>
      </c>
      <c r="B144" s="22" t="s">
        <v>363</v>
      </c>
      <c r="C144" s="22" t="s">
        <v>364</v>
      </c>
      <c r="D144" s="35"/>
      <c r="E144" s="34" t="s">
        <v>395</v>
      </c>
      <c r="F144" s="34" t="s">
        <v>397</v>
      </c>
      <c r="G144" s="34" t="s">
        <v>394</v>
      </c>
      <c r="H144" s="58" t="b">
        <f t="shared" si="206"/>
        <v>1</v>
      </c>
      <c r="I144" s="58" t="b">
        <f t="shared" si="207"/>
        <v>1</v>
      </c>
      <c r="J144" s="54"/>
      <c r="K144" s="1"/>
      <c r="L144" s="1"/>
      <c r="R144" s="14">
        <f t="shared" si="168"/>
        <v>0</v>
      </c>
      <c r="S144" s="71">
        <f t="shared" si="169"/>
        <v>0</v>
      </c>
      <c r="T144" s="35"/>
      <c r="AB144" s="14">
        <f t="shared" si="170"/>
        <v>0</v>
      </c>
      <c r="AC144" s="71">
        <f t="shared" si="171"/>
        <v>0</v>
      </c>
      <c r="AD144" s="6"/>
      <c r="AJ144"/>
      <c r="AL144" s="14">
        <f t="shared" si="172"/>
        <v>0</v>
      </c>
      <c r="AM144" s="71">
        <f t="shared" si="173"/>
        <v>0</v>
      </c>
      <c r="AN144" s="6"/>
      <c r="AT144"/>
      <c r="AU144"/>
      <c r="AV144" s="14">
        <f t="shared" si="174"/>
        <v>0</v>
      </c>
      <c r="AW144" s="71">
        <f t="shared" si="175"/>
        <v>0</v>
      </c>
      <c r="AX144" s="6"/>
      <c r="AY144" s="6"/>
      <c r="BF144" s="14">
        <f t="shared" si="176"/>
        <v>0</v>
      </c>
      <c r="BG144" s="71">
        <f t="shared" si="177"/>
        <v>0</v>
      </c>
      <c r="BN144"/>
      <c r="BP144" s="14">
        <f t="shared" si="178"/>
        <v>0</v>
      </c>
      <c r="BQ144" s="71">
        <f t="shared" si="179"/>
        <v>0</v>
      </c>
      <c r="BR144" s="6"/>
      <c r="BX144"/>
      <c r="BZ144" s="14">
        <f t="shared" si="180"/>
        <v>0</v>
      </c>
      <c r="CA144" s="71">
        <f t="shared" si="181"/>
        <v>0</v>
      </c>
      <c r="CB144" s="6"/>
      <c r="CJ144" s="14">
        <f t="shared" si="182"/>
        <v>0</v>
      </c>
      <c r="CK144" s="71">
        <f t="shared" si="183"/>
        <v>0</v>
      </c>
      <c r="CM144" s="22" t="s">
        <v>363</v>
      </c>
      <c r="CN144" s="22" t="s">
        <v>364</v>
      </c>
      <c r="CO144" s="19">
        <v>1</v>
      </c>
      <c r="CP144" s="19"/>
      <c r="CQ144" s="19"/>
      <c r="CR144" s="86">
        <f>SUM(CO144:CQ144)</f>
        <v>1</v>
      </c>
      <c r="CS144" s="86">
        <f>CR144/3</f>
        <v>0.33333333333333331</v>
      </c>
      <c r="CT144" s="14">
        <f t="shared" si="184"/>
        <v>1.3922922699933169E-5</v>
      </c>
      <c r="CU144" s="71">
        <f t="shared" si="185"/>
        <v>-2.0861891718324092E-2</v>
      </c>
      <c r="CV144" s="6"/>
      <c r="DB144"/>
      <c r="DD144" s="14">
        <f t="shared" si="186"/>
        <v>0</v>
      </c>
      <c r="DE144" s="71">
        <f t="shared" si="187"/>
        <v>0</v>
      </c>
      <c r="DF144" s="6"/>
      <c r="DN144" s="14">
        <f t="shared" si="188"/>
        <v>0</v>
      </c>
      <c r="DO144" s="71">
        <f t="shared" si="189"/>
        <v>0</v>
      </c>
      <c r="DX144" s="14">
        <f t="shared" si="190"/>
        <v>0</v>
      </c>
      <c r="DY144" s="71">
        <f t="shared" si="191"/>
        <v>0</v>
      </c>
      <c r="EA144" s="22" t="s">
        <v>363</v>
      </c>
      <c r="EB144" s="22" t="s">
        <v>364</v>
      </c>
      <c r="EC144" s="19">
        <v>18</v>
      </c>
      <c r="ED144" s="19">
        <v>15</v>
      </c>
      <c r="EE144" s="19">
        <v>11</v>
      </c>
      <c r="EF144" s="86">
        <f>SUM(EC144:EE144)</f>
        <v>44</v>
      </c>
      <c r="EG144" s="86">
        <f>EF144/3</f>
        <v>14.666666666666666</v>
      </c>
      <c r="EH144" s="14">
        <f t="shared" si="192"/>
        <v>2.8203484645416936E-2</v>
      </c>
      <c r="EI144" s="71">
        <f t="shared" si="193"/>
        <v>-0.29962906211101059</v>
      </c>
      <c r="ER144" s="14">
        <f t="shared" si="194"/>
        <v>0</v>
      </c>
      <c r="ES144" s="71">
        <f t="shared" si="195"/>
        <v>0</v>
      </c>
      <c r="EU144" s="22" t="s">
        <v>363</v>
      </c>
      <c r="EV144" s="22" t="s">
        <v>364</v>
      </c>
      <c r="EW144" s="19"/>
      <c r="EX144" s="19">
        <v>1</v>
      </c>
      <c r="EY144" s="19"/>
      <c r="EZ144" s="19">
        <f>SUM(EW144:EY144)</f>
        <v>1</v>
      </c>
      <c r="FA144" s="19">
        <f>EZ144/3</f>
        <v>0.33333333333333331</v>
      </c>
      <c r="FB144" s="14">
        <f t="shared" si="196"/>
        <v>1.2311480455524777E-5</v>
      </c>
      <c r="FC144" s="71">
        <f t="shared" si="197"/>
        <v>-1.9833295369363686E-2</v>
      </c>
      <c r="FL144" s="14">
        <f t="shared" si="198"/>
        <v>0</v>
      </c>
      <c r="FM144" s="71">
        <f t="shared" si="199"/>
        <v>0</v>
      </c>
      <c r="FV144" s="14">
        <f t="shared" si="200"/>
        <v>0</v>
      </c>
      <c r="FW144" s="71">
        <f t="shared" si="205"/>
        <v>0</v>
      </c>
      <c r="GF144" s="14">
        <f t="shared" si="201"/>
        <v>0</v>
      </c>
      <c r="GG144" s="71">
        <f t="shared" si="202"/>
        <v>0</v>
      </c>
      <c r="GP144" s="14">
        <f t="shared" si="203"/>
        <v>0</v>
      </c>
      <c r="GQ144" s="71">
        <f t="shared" si="204"/>
        <v>0</v>
      </c>
    </row>
    <row r="145" spans="1:199" x14ac:dyDescent="0.25">
      <c r="A145" s="46">
        <v>123</v>
      </c>
      <c r="B145" s="28" t="s">
        <v>365</v>
      </c>
      <c r="C145" s="28"/>
      <c r="D145" s="75"/>
      <c r="E145" s="73" t="s">
        <v>396</v>
      </c>
      <c r="F145" s="73" t="s">
        <v>397</v>
      </c>
      <c r="G145" s="73" t="s">
        <v>397</v>
      </c>
      <c r="H145" s="58" t="b">
        <f t="shared" si="206"/>
        <v>1</v>
      </c>
      <c r="I145" s="58" t="b">
        <f t="shared" si="207"/>
        <v>1</v>
      </c>
      <c r="J145" s="58"/>
      <c r="R145" s="14">
        <f t="shared" si="168"/>
        <v>0</v>
      </c>
      <c r="S145" s="71">
        <f t="shared" si="169"/>
        <v>0</v>
      </c>
      <c r="T145" s="35"/>
      <c r="AB145" s="14">
        <f t="shared" si="170"/>
        <v>0</v>
      </c>
      <c r="AC145" s="71">
        <f t="shared" si="171"/>
        <v>0</v>
      </c>
      <c r="AD145" s="6"/>
      <c r="AJ145"/>
      <c r="AL145" s="14">
        <f t="shared" si="172"/>
        <v>0</v>
      </c>
      <c r="AM145" s="71">
        <f t="shared" si="173"/>
        <v>0</v>
      </c>
      <c r="AN145" s="6"/>
      <c r="AT145"/>
      <c r="AU145"/>
      <c r="AV145" s="14">
        <f t="shared" si="174"/>
        <v>0</v>
      </c>
      <c r="AW145" s="71">
        <f t="shared" si="175"/>
        <v>0</v>
      </c>
      <c r="AX145" s="6"/>
      <c r="AY145" s="6"/>
      <c r="BF145" s="14">
        <f t="shared" si="176"/>
        <v>0</v>
      </c>
      <c r="BG145" s="71">
        <f t="shared" si="177"/>
        <v>0</v>
      </c>
      <c r="BN145"/>
      <c r="BP145" s="14">
        <f t="shared" si="178"/>
        <v>0</v>
      </c>
      <c r="BQ145" s="71">
        <f t="shared" si="179"/>
        <v>0</v>
      </c>
      <c r="BR145" s="6"/>
      <c r="BX145"/>
      <c r="BZ145" s="14">
        <f t="shared" si="180"/>
        <v>0</v>
      </c>
      <c r="CA145" s="71">
        <f t="shared" si="181"/>
        <v>0</v>
      </c>
      <c r="CB145" s="6"/>
      <c r="CJ145" s="14">
        <f t="shared" si="182"/>
        <v>0</v>
      </c>
      <c r="CK145" s="71">
        <f t="shared" si="183"/>
        <v>0</v>
      </c>
      <c r="CR145"/>
      <c r="CT145" s="14">
        <f t="shared" si="184"/>
        <v>0</v>
      </c>
      <c r="CU145" s="71">
        <f t="shared" si="185"/>
        <v>0</v>
      </c>
      <c r="CV145" s="6"/>
      <c r="DB145"/>
      <c r="DD145" s="14">
        <f t="shared" si="186"/>
        <v>0</v>
      </c>
      <c r="DE145" s="71">
        <f t="shared" si="187"/>
        <v>0</v>
      </c>
      <c r="DF145" s="6"/>
      <c r="DN145" s="14">
        <f t="shared" si="188"/>
        <v>0</v>
      </c>
      <c r="DO145" s="71">
        <f t="shared" si="189"/>
        <v>0</v>
      </c>
      <c r="DX145" s="14">
        <f t="shared" si="190"/>
        <v>0</v>
      </c>
      <c r="DY145" s="71">
        <f t="shared" si="191"/>
        <v>0</v>
      </c>
      <c r="EH145" s="14">
        <f t="shared" si="192"/>
        <v>0</v>
      </c>
      <c r="EI145" s="71">
        <f t="shared" si="193"/>
        <v>0</v>
      </c>
      <c r="ER145" s="14">
        <f t="shared" si="194"/>
        <v>0</v>
      </c>
      <c r="ES145" s="71">
        <f t="shared" si="195"/>
        <v>0</v>
      </c>
      <c r="FB145" s="14">
        <f t="shared" si="196"/>
        <v>0</v>
      </c>
      <c r="FC145" s="71">
        <f t="shared" si="197"/>
        <v>0</v>
      </c>
      <c r="FL145" s="14">
        <f t="shared" si="198"/>
        <v>0</v>
      </c>
      <c r="FM145" s="71">
        <f t="shared" si="199"/>
        <v>0</v>
      </c>
      <c r="FV145" s="14">
        <f t="shared" si="200"/>
        <v>0</v>
      </c>
      <c r="FW145" s="71">
        <f t="shared" si="205"/>
        <v>0</v>
      </c>
      <c r="GF145" s="14">
        <f t="shared" si="201"/>
        <v>0</v>
      </c>
      <c r="GG145" s="71">
        <f t="shared" si="202"/>
        <v>0</v>
      </c>
      <c r="GP145" s="14">
        <f t="shared" si="203"/>
        <v>0</v>
      </c>
      <c r="GQ145" s="71">
        <f t="shared" si="204"/>
        <v>0</v>
      </c>
    </row>
    <row r="146" spans="1:199" x14ac:dyDescent="0.25">
      <c r="A146" s="46">
        <v>124</v>
      </c>
      <c r="B146" s="28" t="s">
        <v>366</v>
      </c>
      <c r="C146" s="28" t="s">
        <v>367</v>
      </c>
      <c r="D146" s="75">
        <v>62</v>
      </c>
      <c r="E146" s="73" t="s">
        <v>394</v>
      </c>
      <c r="F146" s="73" t="s">
        <v>394</v>
      </c>
      <c r="G146" s="73" t="s">
        <v>394</v>
      </c>
      <c r="H146" s="58" t="b">
        <f t="shared" si="206"/>
        <v>1</v>
      </c>
      <c r="I146" s="58" t="b">
        <f t="shared" si="207"/>
        <v>1</v>
      </c>
      <c r="J146" s="58"/>
      <c r="R146" s="14">
        <f t="shared" si="168"/>
        <v>0</v>
      </c>
      <c r="S146" s="71">
        <f t="shared" si="169"/>
        <v>0</v>
      </c>
      <c r="T146" s="35"/>
      <c r="AB146" s="14">
        <f t="shared" si="170"/>
        <v>0</v>
      </c>
      <c r="AC146" s="71">
        <f t="shared" si="171"/>
        <v>0</v>
      </c>
      <c r="AD146" s="6"/>
      <c r="AJ146"/>
      <c r="AL146" s="14">
        <f t="shared" si="172"/>
        <v>0</v>
      </c>
      <c r="AM146" s="71">
        <f t="shared" si="173"/>
        <v>0</v>
      </c>
      <c r="AN146" s="6"/>
      <c r="AT146"/>
      <c r="AU146"/>
      <c r="AV146" s="14">
        <f t="shared" si="174"/>
        <v>0</v>
      </c>
      <c r="AW146" s="71">
        <f t="shared" si="175"/>
        <v>0</v>
      </c>
      <c r="AX146" s="6"/>
      <c r="AY146" s="6"/>
      <c r="BF146" s="14">
        <f t="shared" si="176"/>
        <v>0</v>
      </c>
      <c r="BG146" s="71">
        <f t="shared" si="177"/>
        <v>0</v>
      </c>
      <c r="BN146"/>
      <c r="BP146" s="14">
        <f t="shared" si="178"/>
        <v>0</v>
      </c>
      <c r="BQ146" s="71">
        <f t="shared" si="179"/>
        <v>0</v>
      </c>
      <c r="BR146" s="6"/>
      <c r="BX146"/>
      <c r="BZ146" s="14">
        <f t="shared" si="180"/>
        <v>0</v>
      </c>
      <c r="CA146" s="71">
        <f t="shared" si="181"/>
        <v>0</v>
      </c>
      <c r="CB146" s="6"/>
      <c r="CJ146" s="14">
        <f t="shared" si="182"/>
        <v>0</v>
      </c>
      <c r="CK146" s="71">
        <f t="shared" si="183"/>
        <v>0</v>
      </c>
      <c r="CR146"/>
      <c r="CT146" s="14">
        <f t="shared" si="184"/>
        <v>0</v>
      </c>
      <c r="CU146" s="71">
        <f t="shared" si="185"/>
        <v>0</v>
      </c>
      <c r="CV146" s="6"/>
      <c r="DB146"/>
      <c r="DD146" s="14">
        <f t="shared" si="186"/>
        <v>0</v>
      </c>
      <c r="DE146" s="71">
        <f t="shared" si="187"/>
        <v>0</v>
      </c>
      <c r="DF146" s="6"/>
      <c r="DN146" s="14">
        <f t="shared" si="188"/>
        <v>0</v>
      </c>
      <c r="DO146" s="71">
        <f t="shared" si="189"/>
        <v>0</v>
      </c>
      <c r="DX146" s="14">
        <f t="shared" si="190"/>
        <v>0</v>
      </c>
      <c r="DY146" s="71">
        <f t="shared" si="191"/>
        <v>0</v>
      </c>
      <c r="EH146" s="14">
        <f t="shared" si="192"/>
        <v>0</v>
      </c>
      <c r="EI146" s="71">
        <f t="shared" si="193"/>
        <v>0</v>
      </c>
      <c r="ER146" s="14">
        <f t="shared" si="194"/>
        <v>0</v>
      </c>
      <c r="ES146" s="71">
        <f t="shared" si="195"/>
        <v>0</v>
      </c>
      <c r="FB146" s="14">
        <f t="shared" si="196"/>
        <v>0</v>
      </c>
      <c r="FC146" s="71">
        <f t="shared" si="197"/>
        <v>0</v>
      </c>
      <c r="FL146" s="14">
        <f t="shared" si="198"/>
        <v>0</v>
      </c>
      <c r="FM146" s="71">
        <f t="shared" si="199"/>
        <v>0</v>
      </c>
      <c r="FV146" s="14">
        <f t="shared" si="200"/>
        <v>0</v>
      </c>
      <c r="FW146" s="71">
        <f t="shared" si="205"/>
        <v>0</v>
      </c>
      <c r="GF146" s="14">
        <f t="shared" si="201"/>
        <v>0</v>
      </c>
      <c r="GG146" s="71">
        <f t="shared" si="202"/>
        <v>0</v>
      </c>
      <c r="GP146" s="14">
        <f t="shared" si="203"/>
        <v>0</v>
      </c>
      <c r="GQ146" s="71">
        <f t="shared" si="204"/>
        <v>0</v>
      </c>
    </row>
    <row r="147" spans="1:199" x14ac:dyDescent="0.25">
      <c r="A147" s="46">
        <v>125</v>
      </c>
      <c r="B147" s="38" t="s">
        <v>127</v>
      </c>
      <c r="C147" s="38" t="s">
        <v>128</v>
      </c>
      <c r="D147" s="35"/>
      <c r="E147" s="54" t="s">
        <v>394</v>
      </c>
      <c r="F147" s="54" t="s">
        <v>394</v>
      </c>
      <c r="G147" s="54" t="s">
        <v>394</v>
      </c>
      <c r="H147" s="58" t="b">
        <f t="shared" si="206"/>
        <v>1</v>
      </c>
      <c r="I147" s="58" t="b">
        <f t="shared" si="207"/>
        <v>1</v>
      </c>
      <c r="J147" s="54"/>
      <c r="R147" s="14">
        <f t="shared" si="168"/>
        <v>0</v>
      </c>
      <c r="S147" s="71">
        <f t="shared" si="169"/>
        <v>0</v>
      </c>
      <c r="T147" s="35"/>
      <c r="AB147" s="14">
        <f t="shared" si="170"/>
        <v>0</v>
      </c>
      <c r="AC147" s="71">
        <f t="shared" si="171"/>
        <v>0</v>
      </c>
      <c r="AD147" s="6"/>
      <c r="AE147" s="22" t="s">
        <v>127</v>
      </c>
      <c r="AF147" s="22" t="s">
        <v>128</v>
      </c>
      <c r="AG147" s="19">
        <v>2</v>
      </c>
      <c r="AH147" s="19">
        <v>1</v>
      </c>
      <c r="AI147" s="19">
        <v>1</v>
      </c>
      <c r="AJ147" s="19">
        <f>SUM(AG147:AI147)</f>
        <v>4</v>
      </c>
      <c r="AK147" s="19">
        <f>AJ147/3</f>
        <v>1.3333333333333333</v>
      </c>
      <c r="AL147" s="14">
        <f t="shared" si="172"/>
        <v>1.8017206432142696E-4</v>
      </c>
      <c r="AM147" s="71">
        <f t="shared" si="173"/>
        <v>-5.7863075508530384E-2</v>
      </c>
      <c r="AN147" s="6"/>
      <c r="AT147"/>
      <c r="AU147"/>
      <c r="AV147" s="14">
        <f t="shared" si="174"/>
        <v>0</v>
      </c>
      <c r="AW147" s="71">
        <f t="shared" si="175"/>
        <v>0</v>
      </c>
      <c r="AX147" s="6"/>
      <c r="AY147" s="6"/>
      <c r="BF147" s="14">
        <f t="shared" si="176"/>
        <v>0</v>
      </c>
      <c r="BG147" s="71">
        <f t="shared" si="177"/>
        <v>0</v>
      </c>
      <c r="BN147"/>
      <c r="BP147" s="14">
        <f t="shared" si="178"/>
        <v>0</v>
      </c>
      <c r="BQ147" s="71">
        <f t="shared" si="179"/>
        <v>0</v>
      </c>
      <c r="BR147" s="6"/>
      <c r="BX147"/>
      <c r="BZ147" s="14">
        <f t="shared" si="180"/>
        <v>0</v>
      </c>
      <c r="CA147" s="71">
        <f t="shared" si="181"/>
        <v>0</v>
      </c>
      <c r="CB147" s="6"/>
      <c r="CJ147" s="14">
        <f t="shared" si="182"/>
        <v>0</v>
      </c>
      <c r="CK147" s="71">
        <f t="shared" si="183"/>
        <v>0</v>
      </c>
      <c r="CR147"/>
      <c r="CT147" s="14">
        <f t="shared" si="184"/>
        <v>0</v>
      </c>
      <c r="CU147" s="71">
        <f t="shared" si="185"/>
        <v>0</v>
      </c>
      <c r="CV147" s="6"/>
      <c r="DB147"/>
      <c r="DD147" s="14">
        <f t="shared" si="186"/>
        <v>0</v>
      </c>
      <c r="DE147" s="71">
        <f t="shared" si="187"/>
        <v>0</v>
      </c>
      <c r="DF147" s="6"/>
      <c r="DN147" s="14">
        <f t="shared" si="188"/>
        <v>0</v>
      </c>
      <c r="DO147" s="71">
        <f t="shared" si="189"/>
        <v>0</v>
      </c>
      <c r="DX147" s="14">
        <f t="shared" si="190"/>
        <v>0</v>
      </c>
      <c r="DY147" s="71">
        <f t="shared" si="191"/>
        <v>0</v>
      </c>
      <c r="EH147" s="14">
        <f t="shared" si="192"/>
        <v>0</v>
      </c>
      <c r="EI147" s="71">
        <f t="shared" si="193"/>
        <v>0</v>
      </c>
      <c r="ER147" s="14">
        <f t="shared" si="194"/>
        <v>0</v>
      </c>
      <c r="ES147" s="71">
        <f t="shared" si="195"/>
        <v>0</v>
      </c>
      <c r="FB147" s="14">
        <f t="shared" si="196"/>
        <v>0</v>
      </c>
      <c r="FC147" s="71">
        <f t="shared" si="197"/>
        <v>0</v>
      </c>
      <c r="FL147" s="14">
        <f t="shared" si="198"/>
        <v>0</v>
      </c>
      <c r="FM147" s="71">
        <f t="shared" si="199"/>
        <v>0</v>
      </c>
      <c r="FV147" s="14">
        <f t="shared" si="200"/>
        <v>0</v>
      </c>
      <c r="FW147" s="71">
        <f t="shared" si="205"/>
        <v>0</v>
      </c>
      <c r="GF147" s="14">
        <f t="shared" si="201"/>
        <v>0</v>
      </c>
      <c r="GG147" s="71">
        <f t="shared" si="202"/>
        <v>0</v>
      </c>
      <c r="GP147" s="14">
        <f t="shared" si="203"/>
        <v>0</v>
      </c>
      <c r="GQ147" s="71">
        <f t="shared" si="204"/>
        <v>0</v>
      </c>
    </row>
    <row r="148" spans="1:199" x14ac:dyDescent="0.25">
      <c r="A148" s="46">
        <v>126</v>
      </c>
      <c r="B148" s="22" t="s">
        <v>368</v>
      </c>
      <c r="C148" s="22" t="s">
        <v>369</v>
      </c>
      <c r="D148" s="35"/>
      <c r="E148" s="34" t="s">
        <v>396</v>
      </c>
      <c r="F148" s="34" t="s">
        <v>394</v>
      </c>
      <c r="G148" s="34" t="s">
        <v>394</v>
      </c>
      <c r="H148" s="58" t="b">
        <f t="shared" si="206"/>
        <v>1</v>
      </c>
      <c r="I148" s="58" t="b">
        <f t="shared" si="207"/>
        <v>1</v>
      </c>
      <c r="J148" s="54"/>
      <c r="R148" s="14">
        <f t="shared" si="168"/>
        <v>0</v>
      </c>
      <c r="S148" s="71">
        <f t="shared" si="169"/>
        <v>0</v>
      </c>
      <c r="T148" s="35"/>
      <c r="AB148" s="14">
        <f t="shared" si="170"/>
        <v>0</v>
      </c>
      <c r="AC148" s="71">
        <f t="shared" si="171"/>
        <v>0</v>
      </c>
      <c r="AD148" s="6"/>
      <c r="AJ148"/>
      <c r="AL148" s="14">
        <f t="shared" si="172"/>
        <v>0</v>
      </c>
      <c r="AM148" s="71">
        <f t="shared" si="173"/>
        <v>0</v>
      </c>
      <c r="AN148" s="6"/>
      <c r="AT148"/>
      <c r="AU148"/>
      <c r="AV148" s="14">
        <f t="shared" si="174"/>
        <v>0</v>
      </c>
      <c r="AW148" s="71">
        <f t="shared" si="175"/>
        <v>0</v>
      </c>
      <c r="AX148" s="6"/>
      <c r="AY148" s="6"/>
      <c r="BF148" s="14">
        <f t="shared" si="176"/>
        <v>0</v>
      </c>
      <c r="BG148" s="71">
        <f t="shared" si="177"/>
        <v>0</v>
      </c>
      <c r="BN148"/>
      <c r="BP148" s="14">
        <f t="shared" si="178"/>
        <v>0</v>
      </c>
      <c r="BQ148" s="71">
        <f t="shared" si="179"/>
        <v>0</v>
      </c>
      <c r="BR148" s="6"/>
      <c r="BX148"/>
      <c r="BZ148" s="14">
        <f t="shared" si="180"/>
        <v>0</v>
      </c>
      <c r="CA148" s="71">
        <f t="shared" si="181"/>
        <v>0</v>
      </c>
      <c r="CB148" s="6"/>
      <c r="CJ148" s="14">
        <f t="shared" si="182"/>
        <v>0</v>
      </c>
      <c r="CK148" s="71">
        <f t="shared" si="183"/>
        <v>0</v>
      </c>
      <c r="CR148"/>
      <c r="CT148" s="14">
        <f t="shared" si="184"/>
        <v>0</v>
      </c>
      <c r="CU148" s="71">
        <f t="shared" si="185"/>
        <v>0</v>
      </c>
      <c r="CV148" s="6"/>
      <c r="DB148"/>
      <c r="DD148" s="14">
        <f t="shared" si="186"/>
        <v>0</v>
      </c>
      <c r="DE148" s="71">
        <f t="shared" si="187"/>
        <v>0</v>
      </c>
      <c r="DF148" s="6"/>
      <c r="DN148" s="14">
        <f t="shared" si="188"/>
        <v>0</v>
      </c>
      <c r="DO148" s="71">
        <f t="shared" si="189"/>
        <v>0</v>
      </c>
      <c r="DQ148" s="22" t="s">
        <v>368</v>
      </c>
      <c r="DR148" s="22" t="s">
        <v>369</v>
      </c>
      <c r="DS148" s="19"/>
      <c r="DT148" s="19">
        <v>2</v>
      </c>
      <c r="DU148" s="19">
        <v>1</v>
      </c>
      <c r="DV148" s="19">
        <f>SUM(DS148:DU148)</f>
        <v>3</v>
      </c>
      <c r="DW148" s="19">
        <f>DV148/3</f>
        <v>1</v>
      </c>
      <c r="DX148" s="14">
        <f t="shared" si="190"/>
        <v>1.020304050607081E-4</v>
      </c>
      <c r="DY148" s="71">
        <f t="shared" si="191"/>
        <v>-4.6415352021561516E-2</v>
      </c>
      <c r="EH148" s="14">
        <f t="shared" si="192"/>
        <v>0</v>
      </c>
      <c r="EI148" s="71">
        <f t="shared" si="193"/>
        <v>0</v>
      </c>
      <c r="ER148" s="14">
        <f t="shared" si="194"/>
        <v>0</v>
      </c>
      <c r="ES148" s="71">
        <f t="shared" si="195"/>
        <v>0</v>
      </c>
      <c r="FB148" s="14">
        <f t="shared" si="196"/>
        <v>0</v>
      </c>
      <c r="FC148" s="71">
        <f t="shared" si="197"/>
        <v>0</v>
      </c>
      <c r="FL148" s="14">
        <f t="shared" si="198"/>
        <v>0</v>
      </c>
      <c r="FM148" s="71">
        <f t="shared" si="199"/>
        <v>0</v>
      </c>
      <c r="FV148" s="14">
        <f t="shared" si="200"/>
        <v>0</v>
      </c>
      <c r="FW148" s="71">
        <f t="shared" si="205"/>
        <v>0</v>
      </c>
      <c r="GF148" s="14">
        <f t="shared" si="201"/>
        <v>0</v>
      </c>
      <c r="GG148" s="71">
        <f t="shared" si="202"/>
        <v>0</v>
      </c>
      <c r="GP148" s="14">
        <f t="shared" si="203"/>
        <v>0</v>
      </c>
      <c r="GQ148" s="71">
        <f t="shared" si="204"/>
        <v>0</v>
      </c>
    </row>
    <row r="149" spans="1:199" x14ac:dyDescent="0.25">
      <c r="A149" s="46">
        <v>127</v>
      </c>
      <c r="B149" s="22" t="s">
        <v>370</v>
      </c>
      <c r="C149" s="22" t="s">
        <v>371</v>
      </c>
      <c r="D149" s="35">
        <v>63</v>
      </c>
      <c r="E149" s="34" t="s">
        <v>394</v>
      </c>
      <c r="F149" s="34" t="s">
        <v>394</v>
      </c>
      <c r="G149" s="34" t="s">
        <v>394</v>
      </c>
      <c r="H149" s="58" t="b">
        <f t="shared" si="206"/>
        <v>1</v>
      </c>
      <c r="I149" s="58" t="b">
        <f t="shared" si="207"/>
        <v>1</v>
      </c>
      <c r="J149" s="54"/>
      <c r="R149" s="14">
        <f t="shared" si="168"/>
        <v>0</v>
      </c>
      <c r="S149" s="71">
        <f t="shared" si="169"/>
        <v>0</v>
      </c>
      <c r="T149" s="35"/>
      <c r="AB149" s="14">
        <f t="shared" si="170"/>
        <v>0</v>
      </c>
      <c r="AC149" s="71">
        <f t="shared" si="171"/>
        <v>0</v>
      </c>
      <c r="AD149" s="6"/>
      <c r="AJ149"/>
      <c r="AL149" s="14">
        <f t="shared" si="172"/>
        <v>0</v>
      </c>
      <c r="AM149" s="71">
        <f t="shared" si="173"/>
        <v>0</v>
      </c>
      <c r="AN149" s="6"/>
      <c r="AT149"/>
      <c r="AU149"/>
      <c r="AV149" s="14">
        <f t="shared" si="174"/>
        <v>0</v>
      </c>
      <c r="AW149" s="71">
        <f t="shared" si="175"/>
        <v>0</v>
      </c>
      <c r="AX149" s="6"/>
      <c r="AY149" s="6"/>
      <c r="BF149" s="14">
        <f t="shared" si="176"/>
        <v>0</v>
      </c>
      <c r="BG149" s="71">
        <f t="shared" si="177"/>
        <v>0</v>
      </c>
      <c r="BN149"/>
      <c r="BP149" s="14">
        <f t="shared" si="178"/>
        <v>0</v>
      </c>
      <c r="BQ149" s="71">
        <f t="shared" si="179"/>
        <v>0</v>
      </c>
      <c r="BR149" s="6"/>
      <c r="BX149"/>
      <c r="BZ149" s="14">
        <f t="shared" si="180"/>
        <v>0</v>
      </c>
      <c r="CA149" s="71">
        <f t="shared" si="181"/>
        <v>0</v>
      </c>
      <c r="CB149" s="6"/>
      <c r="CJ149" s="14">
        <f t="shared" si="182"/>
        <v>0</v>
      </c>
      <c r="CK149" s="71">
        <f t="shared" si="183"/>
        <v>0</v>
      </c>
      <c r="CM149" s="89" t="s">
        <v>370</v>
      </c>
      <c r="CN149" s="89" t="s">
        <v>371</v>
      </c>
      <c r="CO149" s="88"/>
      <c r="CP149" s="88">
        <v>4</v>
      </c>
      <c r="CQ149" s="88">
        <v>2</v>
      </c>
      <c r="CR149" s="86">
        <f>SUM(CO149:CQ149)</f>
        <v>6</v>
      </c>
      <c r="CS149" s="86">
        <f>CR149/3</f>
        <v>2</v>
      </c>
      <c r="CT149" s="14">
        <f t="shared" si="184"/>
        <v>5.0122521719759411E-4</v>
      </c>
      <c r="CU149" s="71">
        <f t="shared" si="185"/>
        <v>-8.5057332342152264E-2</v>
      </c>
      <c r="CV149" s="6"/>
      <c r="DB149"/>
      <c r="DD149" s="14">
        <f t="shared" si="186"/>
        <v>0</v>
      </c>
      <c r="DE149" s="71">
        <f t="shared" si="187"/>
        <v>0</v>
      </c>
      <c r="DF149" s="6"/>
      <c r="DN149" s="14">
        <f t="shared" si="188"/>
        <v>0</v>
      </c>
      <c r="DO149" s="71">
        <f t="shared" si="189"/>
        <v>0</v>
      </c>
      <c r="DX149" s="14">
        <f t="shared" si="190"/>
        <v>0</v>
      </c>
      <c r="DY149" s="71">
        <f t="shared" si="191"/>
        <v>0</v>
      </c>
      <c r="EA149" s="22" t="s">
        <v>370</v>
      </c>
      <c r="EB149" s="22" t="s">
        <v>371</v>
      </c>
      <c r="EC149" s="19"/>
      <c r="ED149" s="19"/>
      <c r="EE149" s="19">
        <v>2</v>
      </c>
      <c r="EF149" s="86">
        <f>SUM(EC149:EE149)</f>
        <v>2</v>
      </c>
      <c r="EG149" s="86">
        <f>EF149/3</f>
        <v>0.66666666666666663</v>
      </c>
      <c r="EH149" s="14">
        <f t="shared" si="192"/>
        <v>5.827166249053085E-5</v>
      </c>
      <c r="EI149" s="71">
        <f t="shared" si="193"/>
        <v>-3.7215246741993516E-2</v>
      </c>
      <c r="ER149" s="14">
        <f t="shared" si="194"/>
        <v>0</v>
      </c>
      <c r="ES149" s="71">
        <f t="shared" si="195"/>
        <v>0</v>
      </c>
      <c r="FB149" s="14">
        <f t="shared" si="196"/>
        <v>0</v>
      </c>
      <c r="FC149" s="71">
        <f t="shared" si="197"/>
        <v>0</v>
      </c>
      <c r="FE149" s="22" t="s">
        <v>370</v>
      </c>
      <c r="FF149" s="22" t="s">
        <v>371</v>
      </c>
      <c r="FG149" s="19"/>
      <c r="FH149" s="19"/>
      <c r="FI149" s="19">
        <v>3</v>
      </c>
      <c r="FJ149" s="19">
        <f>SUM(FG149:FI149)</f>
        <v>3</v>
      </c>
      <c r="FK149" s="86">
        <f>FJ149/3</f>
        <v>1</v>
      </c>
      <c r="FL149" s="14">
        <f t="shared" si="198"/>
        <v>1.1158500297560007E-4</v>
      </c>
      <c r="FM149" s="71">
        <f t="shared" si="199"/>
        <v>-4.8067203691828479E-2</v>
      </c>
      <c r="FV149" s="14">
        <f t="shared" si="200"/>
        <v>0</v>
      </c>
      <c r="FW149" s="71">
        <f t="shared" si="205"/>
        <v>0</v>
      </c>
      <c r="GF149" s="14">
        <f t="shared" si="201"/>
        <v>0</v>
      </c>
      <c r="GG149" s="71">
        <f t="shared" si="202"/>
        <v>0</v>
      </c>
      <c r="GI149" s="22" t="s">
        <v>370</v>
      </c>
      <c r="GJ149" s="22" t="s">
        <v>371</v>
      </c>
      <c r="GK149" s="19">
        <v>6</v>
      </c>
      <c r="GL149" s="19">
        <v>2</v>
      </c>
      <c r="GM149" s="19">
        <v>3</v>
      </c>
      <c r="GN149" s="19">
        <f>SUM(GK149:GM149)</f>
        <v>11</v>
      </c>
      <c r="GO149" s="19">
        <f>GN149/3</f>
        <v>3.6666666666666665</v>
      </c>
      <c r="GP149" s="14">
        <f t="shared" si="203"/>
        <v>1.4094514787592171E-3</v>
      </c>
      <c r="GQ149" s="71">
        <f t="shared" si="204"/>
        <v>-0.12322542900479749</v>
      </c>
    </row>
    <row r="150" spans="1:199" x14ac:dyDescent="0.25">
      <c r="A150" s="46">
        <v>128</v>
      </c>
      <c r="B150" s="22" t="s">
        <v>372</v>
      </c>
      <c r="C150" s="22" t="s">
        <v>373</v>
      </c>
      <c r="D150" s="35"/>
      <c r="E150" s="34" t="s">
        <v>394</v>
      </c>
      <c r="F150" s="34" t="s">
        <v>394</v>
      </c>
      <c r="G150" s="34" t="s">
        <v>394</v>
      </c>
      <c r="H150" s="58" t="b">
        <f t="shared" si="206"/>
        <v>1</v>
      </c>
      <c r="I150" s="58" t="b">
        <f t="shared" si="207"/>
        <v>1</v>
      </c>
      <c r="J150" s="54"/>
      <c r="R150" s="14">
        <f t="shared" si="168"/>
        <v>0</v>
      </c>
      <c r="S150" s="71">
        <f t="shared" si="169"/>
        <v>0</v>
      </c>
      <c r="T150" s="35"/>
      <c r="AB150" s="14">
        <f t="shared" si="170"/>
        <v>0</v>
      </c>
      <c r="AC150" s="71">
        <f t="shared" si="171"/>
        <v>0</v>
      </c>
      <c r="AD150" s="6"/>
      <c r="AJ150"/>
      <c r="AL150" s="14">
        <f t="shared" si="172"/>
        <v>0</v>
      </c>
      <c r="AM150" s="71">
        <f t="shared" si="173"/>
        <v>0</v>
      </c>
      <c r="AN150" s="6"/>
      <c r="AT150"/>
      <c r="AU150"/>
      <c r="AV150" s="14">
        <f t="shared" si="174"/>
        <v>0</v>
      </c>
      <c r="AW150" s="71">
        <f t="shared" si="175"/>
        <v>0</v>
      </c>
      <c r="AX150" s="6"/>
      <c r="AY150" s="6"/>
      <c r="BF150" s="14">
        <f t="shared" si="176"/>
        <v>0</v>
      </c>
      <c r="BG150" s="71">
        <f t="shared" si="177"/>
        <v>0</v>
      </c>
      <c r="BN150"/>
      <c r="BP150" s="14">
        <f t="shared" si="178"/>
        <v>0</v>
      </c>
      <c r="BQ150" s="71">
        <f t="shared" si="179"/>
        <v>0</v>
      </c>
      <c r="BR150" s="6"/>
      <c r="BX150"/>
      <c r="BZ150" s="14">
        <f t="shared" si="180"/>
        <v>0</v>
      </c>
      <c r="CA150" s="71">
        <f t="shared" si="181"/>
        <v>0</v>
      </c>
      <c r="CB150" s="6"/>
      <c r="CJ150" s="14">
        <f t="shared" si="182"/>
        <v>0</v>
      </c>
      <c r="CK150" s="71">
        <f t="shared" si="183"/>
        <v>0</v>
      </c>
      <c r="CM150" s="89" t="s">
        <v>372</v>
      </c>
      <c r="CN150" s="89" t="s">
        <v>373</v>
      </c>
      <c r="CO150" s="88">
        <v>1</v>
      </c>
      <c r="CP150" s="88"/>
      <c r="CQ150" s="88"/>
      <c r="CR150" s="86">
        <f>SUM(CO150:CQ150)</f>
        <v>1</v>
      </c>
      <c r="CS150" s="86">
        <f>CR150/3</f>
        <v>0.33333333333333331</v>
      </c>
      <c r="CT150" s="14">
        <f t="shared" si="184"/>
        <v>1.3922922699933169E-5</v>
      </c>
      <c r="CU150" s="71">
        <f t="shared" si="185"/>
        <v>-2.0861891718324092E-2</v>
      </c>
      <c r="CV150" s="6"/>
      <c r="DB150"/>
      <c r="DD150" s="14">
        <f t="shared" si="186"/>
        <v>0</v>
      </c>
      <c r="DE150" s="71">
        <f t="shared" si="187"/>
        <v>0</v>
      </c>
      <c r="DF150" s="6"/>
      <c r="DN150" s="14">
        <f t="shared" si="188"/>
        <v>0</v>
      </c>
      <c r="DO150" s="71">
        <f t="shared" si="189"/>
        <v>0</v>
      </c>
      <c r="DX150" s="14">
        <f t="shared" si="190"/>
        <v>0</v>
      </c>
      <c r="DY150" s="71">
        <f t="shared" si="191"/>
        <v>0</v>
      </c>
      <c r="EA150" s="22" t="s">
        <v>372</v>
      </c>
      <c r="EB150" s="22" t="s">
        <v>373</v>
      </c>
      <c r="EC150" s="19"/>
      <c r="ED150" s="19"/>
      <c r="EE150" s="19">
        <v>1</v>
      </c>
      <c r="EF150" s="86">
        <f>SUM(EC150:EE150)</f>
        <v>1</v>
      </c>
      <c r="EG150" s="86">
        <f>EF150/3</f>
        <v>0.33333333333333331</v>
      </c>
      <c r="EH150" s="14">
        <f t="shared" si="192"/>
        <v>1.4567915622632712E-5</v>
      </c>
      <c r="EI150" s="71">
        <f t="shared" si="193"/>
        <v>-2.1253223296798077E-2</v>
      </c>
      <c r="ER150" s="14">
        <f t="shared" si="194"/>
        <v>0</v>
      </c>
      <c r="ES150" s="71">
        <f t="shared" si="195"/>
        <v>0</v>
      </c>
      <c r="FB150" s="14">
        <f t="shared" si="196"/>
        <v>0</v>
      </c>
      <c r="FC150" s="71">
        <f t="shared" si="197"/>
        <v>0</v>
      </c>
      <c r="FL150" s="14">
        <f t="shared" si="198"/>
        <v>0</v>
      </c>
      <c r="FM150" s="71">
        <f t="shared" si="199"/>
        <v>0</v>
      </c>
      <c r="FV150" s="14">
        <f t="shared" si="200"/>
        <v>0</v>
      </c>
      <c r="FW150" s="71">
        <f t="shared" si="205"/>
        <v>0</v>
      </c>
      <c r="GF150" s="14">
        <f t="shared" si="201"/>
        <v>0</v>
      </c>
      <c r="GG150" s="71">
        <f t="shared" si="202"/>
        <v>0</v>
      </c>
      <c r="GP150" s="14">
        <f t="shared" si="203"/>
        <v>0</v>
      </c>
      <c r="GQ150" s="71">
        <f t="shared" si="204"/>
        <v>0</v>
      </c>
    </row>
    <row r="151" spans="1:199" x14ac:dyDescent="0.25">
      <c r="A151" s="46">
        <v>129</v>
      </c>
      <c r="B151" s="22" t="s">
        <v>374</v>
      </c>
      <c r="C151" s="22"/>
      <c r="D151" s="35">
        <v>64</v>
      </c>
      <c r="E151" s="34" t="s">
        <v>397</v>
      </c>
      <c r="F151" s="34" t="s">
        <v>397</v>
      </c>
      <c r="G151" s="34" t="s">
        <v>394</v>
      </c>
      <c r="H151" s="58" t="b">
        <f t="shared" si="206"/>
        <v>0</v>
      </c>
      <c r="I151" s="58" t="b">
        <f t="shared" si="207"/>
        <v>1</v>
      </c>
      <c r="J151" s="54"/>
      <c r="R151" s="14">
        <f t="shared" si="168"/>
        <v>0</v>
      </c>
      <c r="S151" s="71">
        <f t="shared" si="169"/>
        <v>0</v>
      </c>
      <c r="T151" s="35"/>
      <c r="AB151" s="14">
        <f t="shared" si="170"/>
        <v>0</v>
      </c>
      <c r="AC151" s="71">
        <f t="shared" si="171"/>
        <v>0</v>
      </c>
      <c r="AD151" s="6"/>
      <c r="AJ151"/>
      <c r="AL151" s="14">
        <f t="shared" si="172"/>
        <v>0</v>
      </c>
      <c r="AM151" s="71">
        <f t="shared" si="173"/>
        <v>0</v>
      </c>
      <c r="AN151" s="6"/>
      <c r="AT151"/>
      <c r="AU151"/>
      <c r="AV151" s="14">
        <f t="shared" si="174"/>
        <v>0</v>
      </c>
      <c r="AW151" s="71">
        <f t="shared" si="175"/>
        <v>0</v>
      </c>
      <c r="AX151" s="6"/>
      <c r="AY151" s="6"/>
      <c r="BF151" s="14">
        <f t="shared" si="176"/>
        <v>0</v>
      </c>
      <c r="BG151" s="71">
        <f t="shared" si="177"/>
        <v>0</v>
      </c>
      <c r="BN151"/>
      <c r="BP151" s="14">
        <f t="shared" si="178"/>
        <v>0</v>
      </c>
      <c r="BQ151" s="71">
        <f t="shared" si="179"/>
        <v>0</v>
      </c>
      <c r="BR151" s="6"/>
      <c r="BX151"/>
      <c r="BZ151" s="14">
        <f t="shared" si="180"/>
        <v>0</v>
      </c>
      <c r="CA151" s="71">
        <f t="shared" si="181"/>
        <v>0</v>
      </c>
      <c r="CB151" s="6"/>
      <c r="CJ151" s="14">
        <f t="shared" si="182"/>
        <v>0</v>
      </c>
      <c r="CK151" s="71">
        <f t="shared" si="183"/>
        <v>0</v>
      </c>
      <c r="CR151"/>
      <c r="CT151" s="14">
        <f t="shared" si="184"/>
        <v>0</v>
      </c>
      <c r="CU151" s="71">
        <f t="shared" si="185"/>
        <v>0</v>
      </c>
      <c r="CV151" s="6"/>
      <c r="DB151"/>
      <c r="DD151" s="14">
        <f t="shared" si="186"/>
        <v>0</v>
      </c>
      <c r="DE151" s="71">
        <f t="shared" si="187"/>
        <v>0</v>
      </c>
      <c r="DF151" s="6"/>
      <c r="DN151" s="14">
        <f t="shared" si="188"/>
        <v>0</v>
      </c>
      <c r="DO151" s="71">
        <f t="shared" si="189"/>
        <v>0</v>
      </c>
      <c r="DX151" s="14">
        <f t="shared" si="190"/>
        <v>0</v>
      </c>
      <c r="DY151" s="71">
        <f t="shared" si="191"/>
        <v>0</v>
      </c>
      <c r="EA151" s="40" t="s">
        <v>374</v>
      </c>
      <c r="EB151" s="40"/>
      <c r="EC151" s="21">
        <v>2</v>
      </c>
      <c r="ED151" s="21">
        <v>1</v>
      </c>
      <c r="EE151" s="21">
        <v>2</v>
      </c>
      <c r="EF151" s="71">
        <f>SUM(EC151:EE151)</f>
        <v>5</v>
      </c>
      <c r="EG151" s="71">
        <f>EF151/3</f>
        <v>1.6666666666666667</v>
      </c>
      <c r="EH151" s="14">
        <f t="shared" si="192"/>
        <v>3.6419789056581789E-4</v>
      </c>
      <c r="EI151" s="71">
        <f t="shared" si="193"/>
        <v>-7.5551652506240394E-2</v>
      </c>
      <c r="ER151" s="14">
        <f t="shared" si="194"/>
        <v>0</v>
      </c>
      <c r="ES151" s="71">
        <f t="shared" si="195"/>
        <v>0</v>
      </c>
      <c r="FB151" s="14">
        <f t="shared" si="196"/>
        <v>0</v>
      </c>
      <c r="FC151" s="71">
        <f t="shared" si="197"/>
        <v>0</v>
      </c>
      <c r="FL151" s="14">
        <f t="shared" si="198"/>
        <v>0</v>
      </c>
      <c r="FM151" s="71">
        <f t="shared" si="199"/>
        <v>0</v>
      </c>
      <c r="FV151" s="14">
        <f t="shared" si="200"/>
        <v>0</v>
      </c>
      <c r="FW151" s="71">
        <f t="shared" si="205"/>
        <v>0</v>
      </c>
      <c r="GF151" s="14">
        <f t="shared" si="201"/>
        <v>0</v>
      </c>
      <c r="GG151" s="71">
        <f t="shared" si="202"/>
        <v>0</v>
      </c>
      <c r="GP151" s="14">
        <f t="shared" si="203"/>
        <v>0</v>
      </c>
      <c r="GQ151" s="71">
        <f t="shared" si="204"/>
        <v>0</v>
      </c>
    </row>
    <row r="152" spans="1:199" x14ac:dyDescent="0.25">
      <c r="B152" s="50" t="s">
        <v>236</v>
      </c>
      <c r="C152" s="28"/>
      <c r="D152" s="75"/>
      <c r="E152" s="73"/>
      <c r="F152" s="73"/>
      <c r="G152" s="73"/>
      <c r="H152" s="58"/>
      <c r="I152" s="58"/>
      <c r="J152" s="58"/>
      <c r="R152" s="14">
        <f t="shared" si="168"/>
        <v>0</v>
      </c>
      <c r="S152" s="71">
        <f t="shared" si="169"/>
        <v>0</v>
      </c>
      <c r="T152" s="35"/>
      <c r="AB152" s="14">
        <f t="shared" si="170"/>
        <v>0</v>
      </c>
      <c r="AC152" s="71">
        <f t="shared" si="171"/>
        <v>0</v>
      </c>
      <c r="AD152" s="6"/>
      <c r="AJ152"/>
      <c r="AL152" s="14">
        <f t="shared" si="172"/>
        <v>0</v>
      </c>
      <c r="AM152" s="71">
        <f t="shared" si="173"/>
        <v>0</v>
      </c>
      <c r="AN152" s="6"/>
      <c r="AT152"/>
      <c r="AU152"/>
      <c r="AV152" s="14">
        <f t="shared" si="174"/>
        <v>0</v>
      </c>
      <c r="AW152" s="71">
        <f t="shared" si="175"/>
        <v>0</v>
      </c>
      <c r="AX152" s="6"/>
      <c r="AY152" s="6"/>
      <c r="BF152" s="14">
        <f t="shared" si="176"/>
        <v>0</v>
      </c>
      <c r="BG152" s="71">
        <f t="shared" si="177"/>
        <v>0</v>
      </c>
      <c r="BI152" s="30" t="s">
        <v>236</v>
      </c>
      <c r="BJ152" s="30"/>
      <c r="BK152" s="19"/>
      <c r="BL152" s="19"/>
      <c r="BM152" s="19"/>
      <c r="BN152" s="19"/>
      <c r="BO152" s="19"/>
      <c r="BP152" s="14">
        <f t="shared" si="178"/>
        <v>0</v>
      </c>
      <c r="BQ152" s="71">
        <f t="shared" si="179"/>
        <v>0</v>
      </c>
      <c r="BR152" s="6"/>
      <c r="BX152"/>
      <c r="BZ152" s="14">
        <f t="shared" si="180"/>
        <v>0</v>
      </c>
      <c r="CA152" s="71">
        <f t="shared" si="181"/>
        <v>0</v>
      </c>
      <c r="CB152" s="6"/>
      <c r="CJ152" s="14">
        <f t="shared" si="182"/>
        <v>0</v>
      </c>
      <c r="CK152" s="71">
        <f t="shared" si="183"/>
        <v>0</v>
      </c>
      <c r="CR152"/>
      <c r="CT152" s="14">
        <f t="shared" si="184"/>
        <v>0</v>
      </c>
      <c r="CU152" s="71">
        <f t="shared" si="185"/>
        <v>0</v>
      </c>
      <c r="CV152" s="6"/>
      <c r="DB152"/>
      <c r="DD152" s="14">
        <f t="shared" si="186"/>
        <v>0</v>
      </c>
      <c r="DE152" s="71">
        <f t="shared" si="187"/>
        <v>0</v>
      </c>
      <c r="DF152" s="6"/>
      <c r="DN152" s="14">
        <f t="shared" si="188"/>
        <v>0</v>
      </c>
      <c r="DO152" s="71">
        <f t="shared" si="189"/>
        <v>0</v>
      </c>
      <c r="DQ152" s="30" t="s">
        <v>236</v>
      </c>
      <c r="DR152" s="30"/>
      <c r="DS152" s="19"/>
      <c r="DT152" s="19"/>
      <c r="DU152" s="19"/>
      <c r="DV152" s="19"/>
      <c r="DW152" s="19"/>
      <c r="DX152" s="14">
        <f t="shared" si="190"/>
        <v>0</v>
      </c>
      <c r="DY152" s="71">
        <f t="shared" si="191"/>
        <v>0</v>
      </c>
      <c r="EH152" s="14">
        <f t="shared" si="192"/>
        <v>0</v>
      </c>
      <c r="EI152" s="71">
        <f t="shared" si="193"/>
        <v>0</v>
      </c>
      <c r="ER152" s="14">
        <f t="shared" si="194"/>
        <v>0</v>
      </c>
      <c r="ES152" s="71">
        <f t="shared" si="195"/>
        <v>0</v>
      </c>
      <c r="EU152" s="30" t="s">
        <v>236</v>
      </c>
      <c r="EV152" s="30"/>
      <c r="EW152" s="19"/>
      <c r="EX152" s="19"/>
      <c r="EY152" s="19"/>
      <c r="EZ152" s="19">
        <f>SUM(EW152:EY152)</f>
        <v>0</v>
      </c>
      <c r="FA152" s="19">
        <f>EZ152/3</f>
        <v>0</v>
      </c>
      <c r="FB152" s="14">
        <f t="shared" si="196"/>
        <v>0</v>
      </c>
      <c r="FC152" s="71">
        <f t="shared" si="197"/>
        <v>0</v>
      </c>
      <c r="FE152" s="30" t="s">
        <v>236</v>
      </c>
      <c r="FF152" s="30"/>
      <c r="FG152" s="19"/>
      <c r="FH152" s="19"/>
      <c r="FI152" s="19"/>
      <c r="FJ152" s="19">
        <f>SUM(FG152:FI152)</f>
        <v>0</v>
      </c>
      <c r="FK152" s="86">
        <f>FJ152/3</f>
        <v>0</v>
      </c>
      <c r="FL152" s="14">
        <f t="shared" si="198"/>
        <v>0</v>
      </c>
      <c r="FM152" s="71">
        <f t="shared" si="199"/>
        <v>0</v>
      </c>
      <c r="FO152" s="30" t="s">
        <v>236</v>
      </c>
      <c r="FP152" s="30"/>
      <c r="FQ152" s="19"/>
      <c r="FR152" s="19"/>
      <c r="FS152" s="19"/>
      <c r="FT152" s="19"/>
      <c r="FU152" s="19"/>
      <c r="FV152" s="14">
        <f t="shared" si="200"/>
        <v>0</v>
      </c>
      <c r="FW152" s="71">
        <f t="shared" si="205"/>
        <v>0</v>
      </c>
      <c r="FY152" s="87" t="s">
        <v>236</v>
      </c>
      <c r="FZ152" s="87"/>
      <c r="GA152" s="88"/>
      <c r="GB152" s="88"/>
      <c r="GC152" s="88"/>
      <c r="GD152" s="88"/>
      <c r="GE152" s="88"/>
      <c r="GF152" s="14">
        <f t="shared" si="201"/>
        <v>0</v>
      </c>
      <c r="GG152" s="71">
        <f t="shared" si="202"/>
        <v>0</v>
      </c>
      <c r="GI152" s="30" t="s">
        <v>236</v>
      </c>
      <c r="GJ152" s="30"/>
      <c r="GK152" s="19"/>
      <c r="GL152" s="19"/>
      <c r="GM152" s="19"/>
      <c r="GN152" s="19"/>
      <c r="GO152" s="19"/>
      <c r="GP152" s="14">
        <f t="shared" si="203"/>
        <v>0</v>
      </c>
      <c r="GQ152" s="71">
        <f t="shared" si="204"/>
        <v>0</v>
      </c>
    </row>
    <row r="153" spans="1:199" x14ac:dyDescent="0.25">
      <c r="A153" s="46">
        <v>130</v>
      </c>
      <c r="B153" s="38" t="s">
        <v>237</v>
      </c>
      <c r="C153" s="38" t="s">
        <v>238</v>
      </c>
      <c r="D153" s="35">
        <v>65</v>
      </c>
      <c r="E153" s="54" t="s">
        <v>394</v>
      </c>
      <c r="F153" s="54" t="s">
        <v>394</v>
      </c>
      <c r="G153" s="54" t="s">
        <v>394</v>
      </c>
      <c r="H153" s="58" t="b">
        <f>OR(E153="MD",F153="MD",E153="D",F153="D",E153="PD",F153="PD")</f>
        <v>1</v>
      </c>
      <c r="I153" s="58" t="b">
        <f>OR(E153="MD",F153="MD",G153="MD",E153="D",F153="D",G153="D",E153="PD",F153="PD",G153="PD")</f>
        <v>1</v>
      </c>
      <c r="J153" s="54"/>
      <c r="R153" s="14">
        <f t="shared" si="168"/>
        <v>0</v>
      </c>
      <c r="S153" s="71">
        <f t="shared" si="169"/>
        <v>0</v>
      </c>
      <c r="T153" s="35"/>
      <c r="AB153" s="14">
        <f t="shared" si="170"/>
        <v>0</v>
      </c>
      <c r="AC153" s="71">
        <f t="shared" si="171"/>
        <v>0</v>
      </c>
      <c r="AD153" s="6"/>
      <c r="AJ153"/>
      <c r="AL153" s="14">
        <f t="shared" si="172"/>
        <v>0</v>
      </c>
      <c r="AM153" s="71">
        <f t="shared" si="173"/>
        <v>0</v>
      </c>
      <c r="AN153" s="6"/>
      <c r="AT153"/>
      <c r="AU153"/>
      <c r="AV153" s="14">
        <f t="shared" si="174"/>
        <v>0</v>
      </c>
      <c r="AW153" s="71">
        <f t="shared" si="175"/>
        <v>0</v>
      </c>
      <c r="AX153" s="6"/>
      <c r="AY153" s="6"/>
      <c r="BF153" s="14">
        <f t="shared" si="176"/>
        <v>0</v>
      </c>
      <c r="BG153" s="71">
        <f t="shared" si="177"/>
        <v>0</v>
      </c>
      <c r="BI153" s="22" t="s">
        <v>237</v>
      </c>
      <c r="BJ153" s="22" t="s">
        <v>238</v>
      </c>
      <c r="BK153" s="19"/>
      <c r="BL153" s="19">
        <v>2</v>
      </c>
      <c r="BM153" s="19">
        <v>1</v>
      </c>
      <c r="BN153" s="19">
        <f>SUM(BK153:BM153)</f>
        <v>3</v>
      </c>
      <c r="BO153" s="19">
        <f>BN153/3</f>
        <v>1</v>
      </c>
      <c r="BP153" s="14">
        <f t="shared" si="178"/>
        <v>1.0341855788566502E-4</v>
      </c>
      <c r="BQ153" s="71">
        <f t="shared" si="179"/>
        <v>-4.6661319332254675E-2</v>
      </c>
      <c r="BR153" s="6"/>
      <c r="BX153"/>
      <c r="BZ153" s="14">
        <f t="shared" si="180"/>
        <v>0</v>
      </c>
      <c r="CA153" s="71">
        <f t="shared" si="181"/>
        <v>0</v>
      </c>
      <c r="CB153" s="6"/>
      <c r="CJ153" s="14">
        <f t="shared" si="182"/>
        <v>0</v>
      </c>
      <c r="CK153" s="71">
        <f t="shared" si="183"/>
        <v>0</v>
      </c>
      <c r="CR153"/>
      <c r="CT153" s="14">
        <f t="shared" si="184"/>
        <v>0</v>
      </c>
      <c r="CU153" s="71">
        <f t="shared" si="185"/>
        <v>0</v>
      </c>
      <c r="CV153" s="6"/>
      <c r="DB153"/>
      <c r="DD153" s="14">
        <f t="shared" si="186"/>
        <v>0</v>
      </c>
      <c r="DE153" s="71">
        <f t="shared" si="187"/>
        <v>0</v>
      </c>
      <c r="DF153" s="6"/>
      <c r="DN153" s="14">
        <f t="shared" si="188"/>
        <v>0</v>
      </c>
      <c r="DO153" s="71">
        <f t="shared" si="189"/>
        <v>0</v>
      </c>
      <c r="DQ153" s="22" t="s">
        <v>237</v>
      </c>
      <c r="DR153" s="22" t="s">
        <v>238</v>
      </c>
      <c r="DS153" s="19">
        <v>3</v>
      </c>
      <c r="DT153" s="19">
        <v>4</v>
      </c>
      <c r="DU153" s="19">
        <v>2</v>
      </c>
      <c r="DV153" s="19">
        <f>SUM(DS153:DU153)</f>
        <v>9</v>
      </c>
      <c r="DW153" s="19">
        <f>DV153/3</f>
        <v>3</v>
      </c>
      <c r="DX153" s="14">
        <f t="shared" si="190"/>
        <v>9.1827364554637292E-4</v>
      </c>
      <c r="DY153" s="71">
        <f t="shared" si="191"/>
        <v>-0.10595477458989334</v>
      </c>
      <c r="EH153" s="14">
        <f t="shared" si="192"/>
        <v>0</v>
      </c>
      <c r="EI153" s="71">
        <f t="shared" si="193"/>
        <v>0</v>
      </c>
      <c r="ER153" s="14">
        <f t="shared" si="194"/>
        <v>0</v>
      </c>
      <c r="ES153" s="71">
        <f t="shared" si="195"/>
        <v>0</v>
      </c>
      <c r="EU153" s="22" t="s">
        <v>237</v>
      </c>
      <c r="EV153" s="22" t="s">
        <v>238</v>
      </c>
      <c r="EW153" s="19">
        <v>2</v>
      </c>
      <c r="EX153" s="19">
        <v>4</v>
      </c>
      <c r="EY153" s="19">
        <v>1</v>
      </c>
      <c r="EZ153" s="19">
        <f>SUM(EW153:EY153)</f>
        <v>7</v>
      </c>
      <c r="FA153" s="19">
        <f>EZ153/3</f>
        <v>2.3333333333333335</v>
      </c>
      <c r="FB153" s="14">
        <f t="shared" si="196"/>
        <v>6.0326254232071408E-4</v>
      </c>
      <c r="FC153" s="71">
        <f t="shared" si="197"/>
        <v>-9.103878322278372E-2</v>
      </c>
      <c r="FE153" s="22" t="s">
        <v>237</v>
      </c>
      <c r="FF153" s="22" t="s">
        <v>238</v>
      </c>
      <c r="FG153" s="19"/>
      <c r="FH153" s="19"/>
      <c r="FI153" s="19">
        <v>4</v>
      </c>
      <c r="FJ153" s="19">
        <f>SUM(FG153:FI153)</f>
        <v>4</v>
      </c>
      <c r="FK153" s="86">
        <f>FJ153/3</f>
        <v>1.3333333333333333</v>
      </c>
      <c r="FL153" s="14">
        <f t="shared" si="198"/>
        <v>1.9837333862328903E-4</v>
      </c>
      <c r="FM153" s="71">
        <f t="shared" si="199"/>
        <v>-6.0037744747060785E-2</v>
      </c>
      <c r="FO153" s="22" t="s">
        <v>237</v>
      </c>
      <c r="FP153" s="22" t="s">
        <v>238</v>
      </c>
      <c r="FQ153" s="19">
        <v>2</v>
      </c>
      <c r="FR153" s="19"/>
      <c r="FS153" s="19"/>
      <c r="FT153" s="19">
        <f>SUM(FQ153:FS153)</f>
        <v>2</v>
      </c>
      <c r="FU153" s="19">
        <f>FT153/3</f>
        <v>0.66666666666666663</v>
      </c>
      <c r="FV153" s="14">
        <f t="shared" si="200"/>
        <v>4.9593334655822257E-5</v>
      </c>
      <c r="FW153" s="71">
        <f t="shared" si="205"/>
        <v>-3.4900190546487755E-2</v>
      </c>
      <c r="FY153" s="89" t="s">
        <v>237</v>
      </c>
      <c r="FZ153" s="89" t="s">
        <v>238</v>
      </c>
      <c r="GA153" s="88"/>
      <c r="GB153" s="88"/>
      <c r="GC153" s="88">
        <v>2</v>
      </c>
      <c r="GD153" s="88">
        <f>SUM(GA153:GC153)</f>
        <v>2</v>
      </c>
      <c r="GE153" s="88">
        <f>GD153/3</f>
        <v>0.66666666666666663</v>
      </c>
      <c r="GF153" s="14">
        <f t="shared" si="201"/>
        <v>5.2131527844752316E-5</v>
      </c>
      <c r="GG153" s="71">
        <f t="shared" si="202"/>
        <v>-3.5601951809584066E-2</v>
      </c>
      <c r="GI153" s="22" t="s">
        <v>237</v>
      </c>
      <c r="GJ153" s="22" t="s">
        <v>238</v>
      </c>
      <c r="GK153" s="19">
        <v>2</v>
      </c>
      <c r="GL153" s="19">
        <v>3</v>
      </c>
      <c r="GM153" s="19">
        <v>2</v>
      </c>
      <c r="GN153" s="19">
        <f>SUM(GK153:GM153)</f>
        <v>7</v>
      </c>
      <c r="GO153" s="19">
        <f>GN153/3</f>
        <v>2.3333333333333335</v>
      </c>
      <c r="GP153" s="14">
        <f t="shared" si="203"/>
        <v>5.7076960710083992E-4</v>
      </c>
      <c r="GQ153" s="71">
        <f t="shared" si="204"/>
        <v>-8.9214461500792763E-2</v>
      </c>
    </row>
    <row r="154" spans="1:199" x14ac:dyDescent="0.25">
      <c r="A154" s="46">
        <v>131</v>
      </c>
      <c r="B154" s="38" t="s">
        <v>618</v>
      </c>
      <c r="C154" s="38"/>
      <c r="D154" s="35">
        <v>66</v>
      </c>
      <c r="E154" s="54"/>
      <c r="F154" s="54"/>
      <c r="G154" s="54"/>
      <c r="H154" s="58" t="b">
        <f>OR(E154="MD",F154="MD",E154="D",F154="D",E154="PD",F154="PD")</f>
        <v>0</v>
      </c>
      <c r="I154" s="58" t="b">
        <f>OR(E154="MD",F154="MD",G154="MD",E154="D",F154="D",G154="D",E154="PD",F154="PD",G154="PD")</f>
        <v>0</v>
      </c>
      <c r="J154" s="54"/>
      <c r="K154" s="22" t="s">
        <v>210</v>
      </c>
      <c r="L154" s="22"/>
      <c r="M154" s="19"/>
      <c r="N154" s="19">
        <v>1</v>
      </c>
      <c r="O154" s="19"/>
      <c r="P154" s="21">
        <f>SUM(M154:O154)</f>
        <v>1</v>
      </c>
      <c r="Q154" s="21">
        <f>P154/3</f>
        <v>0.33333333333333331</v>
      </c>
      <c r="R154" s="14">
        <f t="shared" si="168"/>
        <v>1.6128772116578761E-5</v>
      </c>
      <c r="S154" s="71">
        <f t="shared" si="169"/>
        <v>-2.2158445367328139E-2</v>
      </c>
      <c r="T154" s="35"/>
      <c r="AB154" s="14"/>
      <c r="AC154" s="71"/>
      <c r="AD154" s="6"/>
      <c r="AJ154"/>
      <c r="AL154" s="14"/>
      <c r="AM154" s="71"/>
      <c r="AN154" s="6"/>
      <c r="AT154"/>
      <c r="AU154"/>
      <c r="AV154" s="14"/>
      <c r="AW154" s="71"/>
      <c r="AX154" s="6"/>
      <c r="AY154" s="6"/>
      <c r="BF154" s="14"/>
      <c r="BG154" s="71"/>
      <c r="BI154" s="22"/>
      <c r="BJ154" s="22"/>
      <c r="BK154" s="19"/>
      <c r="BL154" s="19"/>
      <c r="BM154" s="19"/>
      <c r="BN154" s="19"/>
      <c r="BO154" s="19"/>
      <c r="BP154" s="14"/>
      <c r="BQ154" s="71"/>
      <c r="BR154" s="6"/>
      <c r="BX154"/>
      <c r="BZ154" s="14"/>
      <c r="CA154" s="71"/>
      <c r="CB154" s="6"/>
      <c r="CJ154" s="14"/>
      <c r="CK154" s="71"/>
      <c r="CR154"/>
      <c r="CT154" s="14"/>
      <c r="CU154" s="71"/>
      <c r="CV154" s="6"/>
      <c r="DB154"/>
      <c r="DD154" s="14"/>
      <c r="DE154" s="71"/>
      <c r="DF154" s="6"/>
      <c r="DN154" s="14"/>
      <c r="DO154" s="71"/>
      <c r="DQ154" s="22"/>
      <c r="DR154" s="22"/>
      <c r="DS154" s="19"/>
      <c r="DT154" s="19"/>
      <c r="DU154" s="19"/>
      <c r="DV154" s="19"/>
      <c r="DW154" s="19"/>
      <c r="DX154" s="14"/>
      <c r="DY154" s="71"/>
      <c r="EH154" s="14"/>
      <c r="EI154" s="71"/>
      <c r="ER154" s="14"/>
      <c r="ES154" s="71"/>
      <c r="EU154" s="22"/>
      <c r="EV154" s="22"/>
      <c r="EW154" s="19"/>
      <c r="EX154" s="19"/>
      <c r="EY154" s="19"/>
      <c r="EZ154" s="19"/>
      <c r="FA154" s="19"/>
      <c r="FB154" s="14"/>
      <c r="FC154" s="71"/>
      <c r="FE154" s="22"/>
      <c r="FF154" s="22"/>
      <c r="FG154" s="19"/>
      <c r="FH154" s="19"/>
      <c r="FI154" s="19"/>
      <c r="FJ154" s="19"/>
      <c r="FK154" s="86"/>
      <c r="FL154" s="14"/>
      <c r="FM154" s="71"/>
      <c r="FO154" s="22"/>
      <c r="FP154" s="22"/>
      <c r="FQ154" s="19"/>
      <c r="FR154" s="19"/>
      <c r="FS154" s="19"/>
      <c r="FT154" s="19"/>
      <c r="FU154" s="19"/>
      <c r="FV154" s="14"/>
      <c r="FW154" s="71"/>
      <c r="FY154" s="89"/>
      <c r="FZ154" s="89"/>
      <c r="GA154" s="88"/>
      <c r="GB154" s="88"/>
      <c r="GC154" s="88"/>
      <c r="GD154" s="88"/>
      <c r="GE154" s="88"/>
      <c r="GF154" s="14"/>
      <c r="GG154" s="71"/>
      <c r="GI154" s="34"/>
      <c r="GJ154" s="34"/>
      <c r="GK154" s="35"/>
      <c r="GL154" s="35"/>
      <c r="GM154" s="35"/>
      <c r="GN154" s="35"/>
      <c r="GO154" s="35"/>
      <c r="GP154" s="14"/>
      <c r="GQ154" s="71"/>
    </row>
    <row r="155" spans="1:199" x14ac:dyDescent="0.25">
      <c r="B155" s="50" t="s">
        <v>617</v>
      </c>
      <c r="C155" s="38"/>
      <c r="D155" s="172"/>
      <c r="E155" s="54"/>
      <c r="F155" s="54"/>
      <c r="G155" s="54"/>
      <c r="H155" s="58"/>
      <c r="I155" s="58"/>
      <c r="J155" s="195"/>
      <c r="K155" s="30" t="s">
        <v>129</v>
      </c>
      <c r="L155" s="30"/>
      <c r="M155" s="19"/>
      <c r="N155" s="19"/>
      <c r="O155" s="19"/>
      <c r="P155" s="21"/>
      <c r="Q155" s="21"/>
      <c r="R155" s="14">
        <f t="shared" si="168"/>
        <v>0</v>
      </c>
      <c r="S155" s="71">
        <f t="shared" si="169"/>
        <v>0</v>
      </c>
      <c r="T155" s="71"/>
      <c r="U155" s="30" t="s">
        <v>129</v>
      </c>
      <c r="V155" s="30"/>
      <c r="W155" s="19"/>
      <c r="X155" s="19"/>
      <c r="Y155" s="19">
        <v>4</v>
      </c>
      <c r="Z155" s="19">
        <f>SUM(W155:Y155)</f>
        <v>4</v>
      </c>
      <c r="AA155" s="19">
        <f>Z155/3</f>
        <v>1.3333333333333333</v>
      </c>
      <c r="AB155" s="14">
        <f t="shared" ref="AB155:AB181" si="208">IF(Z155&gt;0,(Z155/(300-SUM(Z$189:Z$193)))*(Z155/(300-SUM(Z$189:Z$193))),0)</f>
        <v>1.8017206432142696E-4</v>
      </c>
      <c r="AC155" s="71">
        <f t="shared" ref="AC155:AC181" si="209">IF(Z155&gt;0,(Z155/(300-SUM(Z$189:Z$193)))*LN(Z155/(300-SUM(Z$189:Z$193))),0)</f>
        <v>-5.7863075508530384E-2</v>
      </c>
      <c r="AD155" s="35"/>
      <c r="AE155" s="30" t="s">
        <v>129</v>
      </c>
      <c r="AF155" s="30"/>
      <c r="AG155" s="19"/>
      <c r="AH155" s="19"/>
      <c r="AI155" s="19"/>
      <c r="AJ155" s="19"/>
      <c r="AK155" s="19"/>
      <c r="AL155" s="14">
        <f t="shared" ref="AL155:AL181" si="210">IF(AJ155&gt;0,(AJ155/(300-SUM(AJ$189:AJ$193)))*(AJ155/(300-SUM(AJ$189:AJ$193))),0)</f>
        <v>0</v>
      </c>
      <c r="AM155" s="71">
        <f t="shared" ref="AM155:AM181" si="211">IF(AJ155&gt;0,(AJ155/(300-SUM(AJ$189:AJ$193)))*LN(AJ155/(300-SUM(AJ$189:AJ$193))),0)</f>
        <v>0</v>
      </c>
      <c r="AN155" s="6"/>
      <c r="AT155"/>
      <c r="AU155"/>
      <c r="AV155" s="14">
        <f t="shared" ref="AV155:AV181" si="212">IF(AT155&gt;0,(AT155/(300-SUM(AT$189:AT$193)))*(AT155/(300-SUM(AT$189:AT$193))),0)</f>
        <v>0</v>
      </c>
      <c r="AW155" s="71">
        <f t="shared" ref="AW155:AW181" si="213">IF(AT155&gt;0,(AT155/(300-SUM(AT$189:AT$193)))*LN(AT155/(300-SUM(AT$189:AT$193))),0)</f>
        <v>0</v>
      </c>
      <c r="AX155" s="6"/>
      <c r="AY155" s="30" t="s">
        <v>129</v>
      </c>
      <c r="AZ155" s="30"/>
      <c r="BA155" s="19"/>
      <c r="BB155" s="19"/>
      <c r="BC155" s="19"/>
      <c r="BD155" s="19"/>
      <c r="BE155" s="19"/>
      <c r="BF155" s="14">
        <f t="shared" ref="BF155:BF181" si="214">IF(BD155&gt;0,(BD155/(300-SUM(BD$189:BD$193)))*(BD155/(300-SUM(BD$189:BD$193))),0)</f>
        <v>0</v>
      </c>
      <c r="BG155" s="71">
        <f t="shared" ref="BG155:BG181" si="215">IF(BD155&gt;0,(BD155/(300-SUM(BD$189:BD$193)))*LN(BD155/(300-SUM(BD$189:BD$193))),0)</f>
        <v>0</v>
      </c>
      <c r="BI155" s="30" t="s">
        <v>129</v>
      </c>
      <c r="BJ155" s="30"/>
      <c r="BK155" s="19"/>
      <c r="BL155" s="19"/>
      <c r="BM155" s="19"/>
      <c r="BN155" s="19"/>
      <c r="BO155" s="19"/>
      <c r="BP155" s="14">
        <f t="shared" ref="BP155:BP181" si="216">IF(BN155&gt;0,(BN155/(300-SUM(BN$189:BN$193)))*(BN155/(300-SUM(BN$189:BN$193))),0)</f>
        <v>0</v>
      </c>
      <c r="BQ155" s="71">
        <f t="shared" ref="BQ155:BQ181" si="217">IF(BN155&gt;0,(BN155/(300-SUM(BN$189:BN$193)))*LN(BN155/(300-SUM(BN$189:BN$193))),0)</f>
        <v>0</v>
      </c>
      <c r="BR155" s="6"/>
      <c r="BS155" s="30" t="s">
        <v>129</v>
      </c>
      <c r="BT155" s="30"/>
      <c r="BU155" s="19"/>
      <c r="BV155" s="19"/>
      <c r="BW155" s="19"/>
      <c r="BX155" s="19"/>
      <c r="BY155" s="19"/>
      <c r="BZ155" s="14">
        <f t="shared" ref="BZ155:BZ181" si="218">IF(BX155&gt;0,(BX155/(300-SUM(BX$189:BX$193)))*(BX155/(300-SUM(BX$189:BX$193))),0)</f>
        <v>0</v>
      </c>
      <c r="CA155" s="71">
        <f t="shared" ref="CA155:CA181" si="219">IF(BX155&gt;0,(BX155/(300-SUM(BX$189:BX$193)))*LN(BX155/(300-SUM(BX$189:BX$193))),0)</f>
        <v>0</v>
      </c>
      <c r="CB155" s="6"/>
      <c r="CC155" s="30" t="s">
        <v>129</v>
      </c>
      <c r="CD155" s="30"/>
      <c r="CE155" s="19"/>
      <c r="CF155" s="19"/>
      <c r="CG155" s="19"/>
      <c r="CH155" s="86"/>
      <c r="CI155" s="86"/>
      <c r="CJ155" s="14">
        <f t="shared" ref="CJ155:CJ181" si="220">IF(CH155&gt;0,(CH155/(300-SUM(CH$189:CH$193)))*(CH155/(300-SUM(CH$189:CH$193))),0)</f>
        <v>0</v>
      </c>
      <c r="CK155" s="71">
        <f t="shared" ref="CK155:CK181" si="221">IF(CH155&gt;0,(CH155/(300-SUM(CH$189:CH$193)))*LN(CH155/(300-SUM(CH$189:CH$193))),0)</f>
        <v>0</v>
      </c>
      <c r="CM155" s="30" t="s">
        <v>129</v>
      </c>
      <c r="CN155" s="30"/>
      <c r="CO155" s="19"/>
      <c r="CP155" s="19"/>
      <c r="CQ155" s="19"/>
      <c r="CR155" s="86"/>
      <c r="CS155" s="86"/>
      <c r="CT155" s="14">
        <f t="shared" ref="CT155:CT181" si="222">IF(CR155&gt;0,(CR155/(300-SUM(CR$189:CR$193)))*(CR155/(300-SUM(CR$189:CR$193))),0)</f>
        <v>0</v>
      </c>
      <c r="CU155" s="71">
        <f t="shared" ref="CU155:CU181" si="223">IF(CR155&gt;0,(CR155/(300-SUM(CR$189:CR$193)))*LN(CR155/(300-SUM(CR$189:CR$193))),0)</f>
        <v>0</v>
      </c>
      <c r="CV155" s="6"/>
      <c r="CW155" s="87" t="s">
        <v>129</v>
      </c>
      <c r="CX155" s="87"/>
      <c r="CY155" s="88"/>
      <c r="CZ155" s="88"/>
      <c r="DA155" s="88"/>
      <c r="DB155" s="19"/>
      <c r="DC155" s="86"/>
      <c r="DD155" s="14">
        <f t="shared" ref="DD155:DD181" si="224">IF(DB155&gt;0,(DB155/(300-SUM(DB$189:DB$193)))*(DB155/(300-SUM(DB$189:DB$193))),0)</f>
        <v>0</v>
      </c>
      <c r="DE155" s="71">
        <f t="shared" ref="DE155:DE181" si="225">IF(DB155&gt;0,(DB155/(300-SUM(DB$189:DB$193)))*LN(DB155/(300-SUM(DB$189:DB$193))),0)</f>
        <v>0</v>
      </c>
      <c r="DF155" s="6"/>
      <c r="DG155" s="30" t="s">
        <v>129</v>
      </c>
      <c r="DH155" s="30"/>
      <c r="DI155" s="19"/>
      <c r="DJ155" s="19"/>
      <c r="DK155" s="19"/>
      <c r="DL155" s="86"/>
      <c r="DM155" s="86">
        <f>DL155/3</f>
        <v>0</v>
      </c>
      <c r="DN155" s="14">
        <f t="shared" ref="DN155:DN181" si="226">IF(DL155&gt;0,(DL155/(300-SUM(DL$189:DL$193)))*(DL155/(300-SUM(DL$189:DL$193))),0)</f>
        <v>0</v>
      </c>
      <c r="DO155" s="71">
        <f t="shared" ref="DO155:DO181" si="227">IF(DL155&gt;0,(DL155/(300-SUM(DL$189:DL$193)))*LN(DL155/(300-SUM(DL$189:DL$193))),0)</f>
        <v>0</v>
      </c>
      <c r="DQ155" s="30" t="s">
        <v>129</v>
      </c>
      <c r="DR155" s="30"/>
      <c r="DS155" s="19"/>
      <c r="DT155" s="19"/>
      <c r="DU155" s="19"/>
      <c r="DV155" s="19"/>
      <c r="DW155" s="19"/>
      <c r="DX155" s="14">
        <f t="shared" ref="DX155:DX181" si="228">IF(DV155&gt;0,(DV155/(300-SUM(DV$189:DV$193)))*(DV155/(300-SUM(DV$189:DV$193))),0)</f>
        <v>0</v>
      </c>
      <c r="DY155" s="71">
        <f t="shared" ref="DY155:DY181" si="229">IF(DV155&gt;0,(DV155/(300-SUM(DV$189:DV$193)))*LN(DV155/(300-SUM(DV$189:DV$193))),0)</f>
        <v>0</v>
      </c>
      <c r="EH155" s="14">
        <f t="shared" ref="EH155:EH181" si="230">IF(EF155&gt;0,(EF155/(300-SUM(EF$189:EF$193)))*(EF155/(300-SUM(EF$189:EF$193))),0)</f>
        <v>0</v>
      </c>
      <c r="EI155" s="71">
        <f t="shared" ref="EI155:EI181" si="231">IF(EF155&gt;0,(EF155/(300-SUM(EF$189:EF$193)))*LN(EF155/(300-SUM(EF$189:EF$193))),0)</f>
        <v>0</v>
      </c>
      <c r="EK155" s="30" t="s">
        <v>129</v>
      </c>
      <c r="EL155" s="30"/>
      <c r="EM155" s="19"/>
      <c r="EN155" s="19"/>
      <c r="EO155" s="19"/>
      <c r="EP155" s="19"/>
      <c r="EQ155" s="86"/>
      <c r="ER155" s="14">
        <f t="shared" ref="ER155:ER181" si="232">IF(EP155&gt;0,(EP155/(300-SUM(EP$189:EP$193)))*(EP155/(300-SUM(EP$189:EP$193))),0)</f>
        <v>0</v>
      </c>
      <c r="ES155" s="71">
        <f t="shared" ref="ES155:ES181" si="233">IF(EP155&gt;0,(EP155/(300-SUM(EP$189:EP$193)))*LN(EP155/(300-SUM(EP$189:EP$193))),0)</f>
        <v>0</v>
      </c>
      <c r="EU155" s="30" t="s">
        <v>129</v>
      </c>
      <c r="EV155" s="30"/>
      <c r="EW155" s="19"/>
      <c r="EX155" s="19"/>
      <c r="EY155" s="19"/>
      <c r="EZ155" s="19">
        <f>SUM(EW155:EY155)</f>
        <v>0</v>
      </c>
      <c r="FA155" s="19">
        <f>EZ155/3</f>
        <v>0</v>
      </c>
      <c r="FB155" s="14">
        <f t="shared" ref="FB155:FB181" si="234">IF(EZ155&gt;0,(EZ155/(300-SUM(EZ$189:EZ$193)))*(EZ155/(300-SUM(EZ$189:EZ$193))),0)</f>
        <v>0</v>
      </c>
      <c r="FC155" s="71">
        <f t="shared" ref="FC155:FC181" si="235">IF(EZ155&gt;0,(EZ155/(300-SUM(EZ$189:EZ$193)))*LN(EZ155/(300-SUM(EZ$189:EZ$193))),0)</f>
        <v>0</v>
      </c>
      <c r="FE155" s="30" t="s">
        <v>129</v>
      </c>
      <c r="FF155" s="30"/>
      <c r="FG155" s="19"/>
      <c r="FH155" s="19"/>
      <c r="FI155" s="19"/>
      <c r="FJ155" s="19">
        <f>SUM(FG155:FI155)</f>
        <v>0</v>
      </c>
      <c r="FK155" s="86">
        <f>FJ155/3</f>
        <v>0</v>
      </c>
      <c r="FL155" s="14">
        <f t="shared" ref="FL155:FL181" si="236">IF(FJ155&gt;0,(FJ155/(300-SUM(FJ$189:FJ$193)))*(FJ155/(300-SUM(FJ$189:FJ$193))),0)</f>
        <v>0</v>
      </c>
      <c r="FM155" s="71">
        <f t="shared" ref="FM155:FM181" si="237">IF(FJ155&gt;0,(FJ155/(300-SUM(FJ$189:FJ$193)))*LN(FJ155/(300-SUM(FJ$189:FJ$193))),0)</f>
        <v>0</v>
      </c>
      <c r="FO155" s="30" t="s">
        <v>129</v>
      </c>
      <c r="FP155" s="30"/>
      <c r="FQ155" s="19"/>
      <c r="FR155" s="19"/>
      <c r="FS155" s="19"/>
      <c r="FT155" s="19"/>
      <c r="FU155" s="19"/>
      <c r="FV155" s="14">
        <f t="shared" ref="FV155:FV181" si="238">IF(FT155&gt;0,(FT155/(300-SUM(FT$189:FT$193)))*(FT155/(300-SUM(FT$189:FT$193))),0)</f>
        <v>0</v>
      </c>
      <c r="FW155" s="71">
        <f t="shared" ref="FW155:FW181" si="239">IF(FT155&gt;0,(FT155/(300-SUM(FT$189:FT$193)))*LN(FT155/(300-SUM(FT$189:FT$193))),0)</f>
        <v>0</v>
      </c>
      <c r="FY155" s="87" t="s">
        <v>129</v>
      </c>
      <c r="FZ155" s="87"/>
      <c r="GA155" s="88"/>
      <c r="GB155" s="88"/>
      <c r="GC155" s="88"/>
      <c r="GD155" s="88">
        <f>SUM(GA155:GC155)</f>
        <v>0</v>
      </c>
      <c r="GE155" s="88">
        <f>GD155/3</f>
        <v>0</v>
      </c>
      <c r="GF155" s="14">
        <f t="shared" ref="GF155:GF181" si="240">IF(GD155&gt;0,(GD155/(300-SUM(GD$189:GD$193)))*(GD155/(300-SUM(GD$189:GD$193))),0)</f>
        <v>0</v>
      </c>
      <c r="GG155" s="71">
        <f t="shared" ref="GG155:GG181" si="241">IF(GD155&gt;0,(GD155/(300-SUM(GD$189:GD$193)))*LN(GD155/(300-SUM(GD$189:GD$193))),0)</f>
        <v>0</v>
      </c>
      <c r="GP155" s="14">
        <f t="shared" ref="GP155:GP181" si="242">IF(GN155&gt;0,(GN155/(300-SUM(GN$189:GN$193)))*(GN155/(300-SUM(GN$189:GN$193))),0)</f>
        <v>0</v>
      </c>
      <c r="GQ155" s="71">
        <f t="shared" ref="GQ155:GQ181" si="243">IF(GN155&gt;0,(GN155/(300-SUM(GN$189:GN$193)))*LN(GN155/(300-SUM(GN$189:GN$193))),0)</f>
        <v>0</v>
      </c>
    </row>
    <row r="156" spans="1:199" x14ac:dyDescent="0.25">
      <c r="A156" s="46">
        <v>132</v>
      </c>
      <c r="B156" s="38" t="s">
        <v>130</v>
      </c>
      <c r="C156" s="38" t="s">
        <v>131</v>
      </c>
      <c r="D156" s="35">
        <v>67</v>
      </c>
      <c r="E156" s="54" t="s">
        <v>394</v>
      </c>
      <c r="F156" s="54" t="s">
        <v>394</v>
      </c>
      <c r="G156" s="54" t="s">
        <v>394</v>
      </c>
      <c r="H156" s="58" t="b">
        <f t="shared" ref="H156:H161" si="244">OR(E156="MD",F156="MD",E156="D",F156="D",E156="PD",F156="PD")</f>
        <v>1</v>
      </c>
      <c r="I156" s="58" t="b">
        <f t="shared" ref="I156:I161" si="245">OR(E156="MD",F156="MD",G156="MD",E156="D",F156="D",G156="D",E156="PD",F156="PD",G156="PD")</f>
        <v>1</v>
      </c>
      <c r="J156" s="54"/>
      <c r="R156" s="14">
        <f t="shared" si="168"/>
        <v>0</v>
      </c>
      <c r="S156" s="71">
        <f t="shared" si="169"/>
        <v>0</v>
      </c>
      <c r="T156" s="71"/>
      <c r="U156" s="22" t="s">
        <v>130</v>
      </c>
      <c r="V156" s="22" t="s">
        <v>131</v>
      </c>
      <c r="W156" s="19">
        <v>3</v>
      </c>
      <c r="X156" s="19">
        <v>5</v>
      </c>
      <c r="Y156" s="19">
        <v>2</v>
      </c>
      <c r="Z156" s="19">
        <f>SUM(W156:Y156)</f>
        <v>10</v>
      </c>
      <c r="AA156" s="19">
        <f>Z156/3</f>
        <v>3.3333333333333335</v>
      </c>
      <c r="AB156" s="14">
        <f t="shared" si="208"/>
        <v>1.1260754020089186E-3</v>
      </c>
      <c r="AC156" s="71">
        <f t="shared" si="209"/>
        <v>-0.11390967763460935</v>
      </c>
      <c r="AD156" s="35"/>
      <c r="AJ156"/>
      <c r="AL156" s="14">
        <f t="shared" si="210"/>
        <v>0</v>
      </c>
      <c r="AM156" s="71">
        <f t="shared" si="211"/>
        <v>0</v>
      </c>
      <c r="AN156" s="6"/>
      <c r="AT156"/>
      <c r="AU156"/>
      <c r="AV156" s="14">
        <f t="shared" si="212"/>
        <v>0</v>
      </c>
      <c r="AW156" s="71">
        <f t="shared" si="213"/>
        <v>0</v>
      </c>
      <c r="AX156" s="6"/>
      <c r="AY156" s="6"/>
      <c r="BF156" s="14">
        <f t="shared" si="214"/>
        <v>0</v>
      </c>
      <c r="BG156" s="71">
        <f t="shared" si="215"/>
        <v>0</v>
      </c>
      <c r="BN156"/>
      <c r="BP156" s="14">
        <f t="shared" si="216"/>
        <v>0</v>
      </c>
      <c r="BQ156" s="71">
        <f t="shared" si="217"/>
        <v>0</v>
      </c>
      <c r="BR156" s="6"/>
      <c r="BX156"/>
      <c r="BZ156" s="14">
        <f t="shared" si="218"/>
        <v>0</v>
      </c>
      <c r="CA156" s="71">
        <f t="shared" si="219"/>
        <v>0</v>
      </c>
      <c r="CB156" s="6"/>
      <c r="CC156" s="22" t="s">
        <v>130</v>
      </c>
      <c r="CD156" s="22" t="s">
        <v>131</v>
      </c>
      <c r="CE156" s="19">
        <v>1</v>
      </c>
      <c r="CF156" s="19"/>
      <c r="CG156" s="19"/>
      <c r="CH156" s="86">
        <f>SUM(CE156:CG156)</f>
        <v>1</v>
      </c>
      <c r="CI156" s="86">
        <f>CH156/3</f>
        <v>0.33333333333333331</v>
      </c>
      <c r="CJ156" s="14">
        <f t="shared" si="220"/>
        <v>1.2140489747356409E-5</v>
      </c>
      <c r="CK156" s="71">
        <f t="shared" si="221"/>
        <v>-1.9719450229127602E-2</v>
      </c>
      <c r="CR156"/>
      <c r="CT156" s="14">
        <f t="shared" si="222"/>
        <v>0</v>
      </c>
      <c r="CU156" s="71">
        <f t="shared" si="223"/>
        <v>0</v>
      </c>
      <c r="CV156" s="6"/>
      <c r="DB156"/>
      <c r="DD156" s="14">
        <f t="shared" si="224"/>
        <v>0</v>
      </c>
      <c r="DE156" s="71">
        <f t="shared" si="225"/>
        <v>0</v>
      </c>
      <c r="DF156" s="6"/>
      <c r="DN156" s="14">
        <f t="shared" si="226"/>
        <v>0</v>
      </c>
      <c r="DO156" s="71">
        <f t="shared" si="227"/>
        <v>0</v>
      </c>
      <c r="DQ156" s="22" t="s">
        <v>130</v>
      </c>
      <c r="DR156" s="22" t="s">
        <v>131</v>
      </c>
      <c r="DS156" s="19"/>
      <c r="DT156" s="19">
        <v>1</v>
      </c>
      <c r="DU156" s="19"/>
      <c r="DV156" s="19">
        <f>SUM(DS156:DU156)</f>
        <v>1</v>
      </c>
      <c r="DW156" s="19">
        <f>DV156/3</f>
        <v>0.33333333333333331</v>
      </c>
      <c r="DX156" s="14">
        <f t="shared" si="228"/>
        <v>1.1336711673412009E-5</v>
      </c>
      <c r="DY156" s="71">
        <f t="shared" si="229"/>
        <v>-1.917081528216397E-2</v>
      </c>
      <c r="EH156" s="14">
        <f t="shared" si="230"/>
        <v>0</v>
      </c>
      <c r="EI156" s="71">
        <f t="shared" si="231"/>
        <v>0</v>
      </c>
      <c r="EK156" s="22" t="s">
        <v>130</v>
      </c>
      <c r="EL156" s="22" t="s">
        <v>131</v>
      </c>
      <c r="EM156" s="19">
        <v>2</v>
      </c>
      <c r="EN156" s="19">
        <v>2</v>
      </c>
      <c r="EO156" s="19">
        <v>3</v>
      </c>
      <c r="EP156" s="19">
        <f>SUM(EM156:EO156)</f>
        <v>7</v>
      </c>
      <c r="EQ156" s="86">
        <f>EP156/3</f>
        <v>2.3333333333333335</v>
      </c>
      <c r="ER156" s="14">
        <f t="shared" si="232"/>
        <v>5.4444444444444451E-4</v>
      </c>
      <c r="ES156" s="71">
        <f t="shared" si="233"/>
        <v>-8.7683687597354051E-2</v>
      </c>
      <c r="FB156" s="14">
        <f t="shared" si="234"/>
        <v>0</v>
      </c>
      <c r="FC156" s="71">
        <f t="shared" si="235"/>
        <v>0</v>
      </c>
      <c r="FL156" s="14">
        <f t="shared" si="236"/>
        <v>0</v>
      </c>
      <c r="FM156" s="71">
        <f t="shared" si="237"/>
        <v>0</v>
      </c>
      <c r="FV156" s="14">
        <f t="shared" si="238"/>
        <v>0</v>
      </c>
      <c r="FW156" s="71">
        <f t="shared" si="239"/>
        <v>0</v>
      </c>
      <c r="GF156" s="14">
        <f t="shared" si="240"/>
        <v>0</v>
      </c>
      <c r="GG156" s="71">
        <f t="shared" si="241"/>
        <v>0</v>
      </c>
      <c r="GP156" s="14">
        <f t="shared" si="242"/>
        <v>0</v>
      </c>
      <c r="GQ156" s="71">
        <f t="shared" si="243"/>
        <v>0</v>
      </c>
    </row>
    <row r="157" spans="1:199" x14ac:dyDescent="0.25">
      <c r="A157" s="46">
        <v>133</v>
      </c>
      <c r="B157" s="22" t="s">
        <v>375</v>
      </c>
      <c r="C157" s="22" t="s">
        <v>376</v>
      </c>
      <c r="D157" s="35">
        <v>68</v>
      </c>
      <c r="E157" s="34" t="s">
        <v>397</v>
      </c>
      <c r="F157" s="34" t="s">
        <v>397</v>
      </c>
      <c r="G157" s="34" t="s">
        <v>397</v>
      </c>
      <c r="H157" s="58" t="b">
        <f t="shared" si="244"/>
        <v>0</v>
      </c>
      <c r="I157" s="58" t="b">
        <f t="shared" si="245"/>
        <v>0</v>
      </c>
      <c r="J157" s="54"/>
      <c r="R157" s="14">
        <f t="shared" si="168"/>
        <v>0</v>
      </c>
      <c r="S157" s="71">
        <f t="shared" si="169"/>
        <v>0</v>
      </c>
      <c r="T157" s="35"/>
      <c r="AB157" s="14">
        <f t="shared" si="208"/>
        <v>0</v>
      </c>
      <c r="AC157" s="71">
        <f t="shared" si="209"/>
        <v>0</v>
      </c>
      <c r="AD157" s="6"/>
      <c r="AJ157"/>
      <c r="AL157" s="14">
        <f t="shared" si="210"/>
        <v>0</v>
      </c>
      <c r="AM157" s="71">
        <f t="shared" si="211"/>
        <v>0</v>
      </c>
      <c r="AN157" s="6"/>
      <c r="AT157"/>
      <c r="AU157"/>
      <c r="AV157" s="14">
        <f t="shared" si="212"/>
        <v>0</v>
      </c>
      <c r="AW157" s="71">
        <f t="shared" si="213"/>
        <v>0</v>
      </c>
      <c r="AX157" s="6"/>
      <c r="AY157" s="6"/>
      <c r="BF157" s="14">
        <f t="shared" si="214"/>
        <v>0</v>
      </c>
      <c r="BG157" s="71">
        <f t="shared" si="215"/>
        <v>0</v>
      </c>
      <c r="BN157"/>
      <c r="BP157" s="14">
        <f t="shared" si="216"/>
        <v>0</v>
      </c>
      <c r="BQ157" s="71">
        <f t="shared" si="217"/>
        <v>0</v>
      </c>
      <c r="BR157" s="6"/>
      <c r="BX157"/>
      <c r="BZ157" s="14">
        <f t="shared" si="218"/>
        <v>0</v>
      </c>
      <c r="CA157" s="71">
        <f t="shared" si="219"/>
        <v>0</v>
      </c>
      <c r="CB157" s="6"/>
      <c r="CJ157" s="14">
        <f t="shared" si="220"/>
        <v>0</v>
      </c>
      <c r="CK157" s="71">
        <f t="shared" si="221"/>
        <v>0</v>
      </c>
      <c r="CR157"/>
      <c r="CT157" s="14">
        <f t="shared" si="222"/>
        <v>0</v>
      </c>
      <c r="CU157" s="71">
        <f t="shared" si="223"/>
        <v>0</v>
      </c>
      <c r="CV157" s="6"/>
      <c r="CW157" s="22" t="s">
        <v>375</v>
      </c>
      <c r="CX157" s="22" t="s">
        <v>444</v>
      </c>
      <c r="CY157" s="19">
        <v>1</v>
      </c>
      <c r="CZ157" s="19">
        <v>1</v>
      </c>
      <c r="DA157" s="19">
        <v>3</v>
      </c>
      <c r="DB157" s="19">
        <f>SUM(CY157:DA157)</f>
        <v>5</v>
      </c>
      <c r="DC157" s="86">
        <f>DB157/3</f>
        <v>1.6666666666666667</v>
      </c>
      <c r="DD157" s="14">
        <f t="shared" si="224"/>
        <v>3.3791089965397927E-4</v>
      </c>
      <c r="DE157" s="71">
        <f t="shared" si="225"/>
        <v>-7.3462576357755452E-2</v>
      </c>
      <c r="DF157" s="6"/>
      <c r="DN157" s="14">
        <f t="shared" si="226"/>
        <v>0</v>
      </c>
      <c r="DO157" s="71">
        <f t="shared" si="227"/>
        <v>0</v>
      </c>
      <c r="DQ157" s="22" t="s">
        <v>375</v>
      </c>
      <c r="DR157" s="22"/>
      <c r="DS157" s="19"/>
      <c r="DT157" s="19">
        <v>2</v>
      </c>
      <c r="DU157" s="19"/>
      <c r="DV157" s="19">
        <f>SUM(DS157:DU157)</f>
        <v>2</v>
      </c>
      <c r="DW157" s="19">
        <f>DV157/3</f>
        <v>0.66666666666666663</v>
      </c>
      <c r="DX157" s="14">
        <f t="shared" si="228"/>
        <v>4.5346846693648037E-5</v>
      </c>
      <c r="DY157" s="71">
        <f t="shared" si="229"/>
        <v>-3.367397278277949E-2</v>
      </c>
      <c r="EH157" s="14">
        <f t="shared" si="230"/>
        <v>0</v>
      </c>
      <c r="EI157" s="71">
        <f t="shared" si="231"/>
        <v>0</v>
      </c>
      <c r="ER157" s="14">
        <f t="shared" si="232"/>
        <v>0</v>
      </c>
      <c r="ES157" s="71">
        <f t="shared" si="233"/>
        <v>0</v>
      </c>
      <c r="EU157" s="22" t="s">
        <v>375</v>
      </c>
      <c r="EV157" s="22" t="s">
        <v>504</v>
      </c>
      <c r="EW157" s="19">
        <v>2</v>
      </c>
      <c r="EX157" s="19">
        <v>1</v>
      </c>
      <c r="EY157" s="19"/>
      <c r="EZ157" s="19">
        <f>SUM(EW157:EY157)</f>
        <v>3</v>
      </c>
      <c r="FA157" s="19">
        <f>EZ157/3</f>
        <v>1</v>
      </c>
      <c r="FB157" s="14">
        <f t="shared" si="234"/>
        <v>1.1080332409972299E-4</v>
      </c>
      <c r="FC157" s="71">
        <f t="shared" si="235"/>
        <v>-4.7935546227374115E-2</v>
      </c>
      <c r="FL157" s="14">
        <f t="shared" si="236"/>
        <v>0</v>
      </c>
      <c r="FM157" s="71">
        <f t="shared" si="237"/>
        <v>0</v>
      </c>
      <c r="FV157" s="14">
        <f t="shared" si="238"/>
        <v>0</v>
      </c>
      <c r="FW157" s="71">
        <f t="shared" si="239"/>
        <v>0</v>
      </c>
      <c r="GF157" s="14">
        <f t="shared" si="240"/>
        <v>0</v>
      </c>
      <c r="GG157" s="71">
        <f t="shared" si="241"/>
        <v>0</v>
      </c>
      <c r="GP157" s="14">
        <f t="shared" si="242"/>
        <v>0</v>
      </c>
      <c r="GQ157" s="71">
        <f t="shared" si="243"/>
        <v>0</v>
      </c>
    </row>
    <row r="158" spans="1:199" x14ac:dyDescent="0.25">
      <c r="A158" s="46">
        <v>134</v>
      </c>
      <c r="B158" s="22" t="s">
        <v>377</v>
      </c>
      <c r="C158" s="22" t="s">
        <v>378</v>
      </c>
      <c r="D158" s="35">
        <v>69</v>
      </c>
      <c r="E158" s="34" t="s">
        <v>396</v>
      </c>
      <c r="F158" s="34" t="s">
        <v>396</v>
      </c>
      <c r="G158" s="34" t="s">
        <v>396</v>
      </c>
      <c r="H158" s="58" t="b">
        <f t="shared" si="244"/>
        <v>1</v>
      </c>
      <c r="I158" s="58" t="b">
        <f t="shared" si="245"/>
        <v>1</v>
      </c>
      <c r="J158" s="54"/>
      <c r="R158" s="14">
        <f t="shared" si="168"/>
        <v>0</v>
      </c>
      <c r="S158" s="71">
        <f t="shared" si="169"/>
        <v>0</v>
      </c>
      <c r="T158" s="71"/>
      <c r="U158" s="22" t="s">
        <v>213</v>
      </c>
      <c r="V158" s="22"/>
      <c r="W158" s="19">
        <v>10</v>
      </c>
      <c r="X158" s="19">
        <v>9</v>
      </c>
      <c r="Y158" s="19">
        <v>3</v>
      </c>
      <c r="Z158" s="19">
        <f>SUM(W158:Y158)</f>
        <v>22</v>
      </c>
      <c r="AA158" s="19">
        <f>Z158/3</f>
        <v>7.333333333333333</v>
      </c>
      <c r="AB158" s="14">
        <f t="shared" si="208"/>
        <v>5.4502049457231666E-3</v>
      </c>
      <c r="AC158" s="71">
        <f t="shared" si="209"/>
        <v>-0.19239302929273808</v>
      </c>
      <c r="AD158" s="35"/>
      <c r="AJ158"/>
      <c r="AL158" s="14">
        <f t="shared" si="210"/>
        <v>0</v>
      </c>
      <c r="AM158" s="71">
        <f t="shared" si="211"/>
        <v>0</v>
      </c>
      <c r="AN158" s="6"/>
      <c r="AT158"/>
      <c r="AU158"/>
      <c r="AV158" s="14">
        <f t="shared" si="212"/>
        <v>0</v>
      </c>
      <c r="AW158" s="71">
        <f t="shared" si="213"/>
        <v>0</v>
      </c>
      <c r="AX158" s="6"/>
      <c r="AY158" s="6"/>
      <c r="BF158" s="14">
        <f t="shared" si="214"/>
        <v>0</v>
      </c>
      <c r="BG158" s="71">
        <f t="shared" si="215"/>
        <v>0</v>
      </c>
      <c r="BI158" s="22" t="s">
        <v>213</v>
      </c>
      <c r="BJ158" s="22"/>
      <c r="BK158" s="19">
        <v>2</v>
      </c>
      <c r="BL158" s="19"/>
      <c r="BM158" s="19">
        <v>1</v>
      </c>
      <c r="BN158" s="19">
        <f>SUM(BK158:BM158)</f>
        <v>3</v>
      </c>
      <c r="BO158" s="19">
        <f>BN158/3</f>
        <v>1</v>
      </c>
      <c r="BP158" s="14">
        <f t="shared" si="216"/>
        <v>1.0341855788566502E-4</v>
      </c>
      <c r="BQ158" s="71">
        <f t="shared" si="217"/>
        <v>-4.6661319332254675E-2</v>
      </c>
      <c r="BR158" s="6"/>
      <c r="BS158" s="22" t="s">
        <v>377</v>
      </c>
      <c r="BT158" s="22" t="s">
        <v>378</v>
      </c>
      <c r="BU158" s="19">
        <v>11</v>
      </c>
      <c r="BV158" s="19">
        <v>13</v>
      </c>
      <c r="BW158" s="19">
        <v>10</v>
      </c>
      <c r="BX158" s="19">
        <f>SUM(BU158:BW158)</f>
        <v>34</v>
      </c>
      <c r="BY158" s="19">
        <f>BX158/3</f>
        <v>11.333333333333334</v>
      </c>
      <c r="BZ158" s="14">
        <f t="shared" si="218"/>
        <v>1.3105238694464285E-2</v>
      </c>
      <c r="CA158" s="71">
        <f t="shared" si="219"/>
        <v>-0.24811661576546229</v>
      </c>
      <c r="CB158" s="6"/>
      <c r="CJ158" s="14">
        <f t="shared" si="220"/>
        <v>0</v>
      </c>
      <c r="CK158" s="71">
        <f t="shared" si="221"/>
        <v>0</v>
      </c>
      <c r="CR158"/>
      <c r="CT158" s="14">
        <f t="shared" si="222"/>
        <v>0</v>
      </c>
      <c r="CU158" s="71">
        <f t="shared" si="223"/>
        <v>0</v>
      </c>
      <c r="CV158" s="6"/>
      <c r="DB158"/>
      <c r="DD158" s="14">
        <f t="shared" si="224"/>
        <v>0</v>
      </c>
      <c r="DE158" s="71">
        <f t="shared" si="225"/>
        <v>0</v>
      </c>
      <c r="DF158" s="6"/>
      <c r="DN158" s="14">
        <f t="shared" si="226"/>
        <v>0</v>
      </c>
      <c r="DO158" s="71">
        <f t="shared" si="227"/>
        <v>0</v>
      </c>
      <c r="DX158" s="14">
        <f t="shared" si="228"/>
        <v>0</v>
      </c>
      <c r="DY158" s="71">
        <f t="shared" si="229"/>
        <v>0</v>
      </c>
      <c r="EH158" s="14">
        <f t="shared" si="230"/>
        <v>0</v>
      </c>
      <c r="EI158" s="71">
        <f t="shared" si="231"/>
        <v>0</v>
      </c>
      <c r="ER158" s="14">
        <f t="shared" si="232"/>
        <v>0</v>
      </c>
      <c r="ES158" s="71">
        <f t="shared" si="233"/>
        <v>0</v>
      </c>
      <c r="FB158" s="14">
        <f t="shared" si="234"/>
        <v>0</v>
      </c>
      <c r="FC158" s="71">
        <f t="shared" si="235"/>
        <v>0</v>
      </c>
      <c r="FL158" s="14">
        <f t="shared" si="236"/>
        <v>0</v>
      </c>
      <c r="FM158" s="71">
        <f t="shared" si="237"/>
        <v>0</v>
      </c>
      <c r="FV158" s="14">
        <f t="shared" si="238"/>
        <v>0</v>
      </c>
      <c r="FW158" s="71">
        <f t="shared" si="239"/>
        <v>0</v>
      </c>
      <c r="GF158" s="14">
        <f t="shared" si="240"/>
        <v>0</v>
      </c>
      <c r="GG158" s="71">
        <f t="shared" si="241"/>
        <v>0</v>
      </c>
      <c r="GP158" s="14">
        <f t="shared" si="242"/>
        <v>0</v>
      </c>
      <c r="GQ158" s="71">
        <f t="shared" si="243"/>
        <v>0</v>
      </c>
    </row>
    <row r="159" spans="1:199" x14ac:dyDescent="0.25">
      <c r="A159" s="46">
        <v>135</v>
      </c>
      <c r="B159" s="38" t="s">
        <v>132</v>
      </c>
      <c r="C159" s="38" t="s">
        <v>133</v>
      </c>
      <c r="D159" s="172">
        <v>70</v>
      </c>
      <c r="E159" s="54" t="s">
        <v>395</v>
      </c>
      <c r="F159" s="54" t="s">
        <v>394</v>
      </c>
      <c r="G159" s="54" t="s">
        <v>394</v>
      </c>
      <c r="H159" s="58" t="b">
        <f t="shared" si="244"/>
        <v>1</v>
      </c>
      <c r="I159" s="58" t="b">
        <f t="shared" si="245"/>
        <v>1</v>
      </c>
      <c r="J159" s="195"/>
      <c r="K159" s="22" t="s">
        <v>132</v>
      </c>
      <c r="L159" s="22" t="s">
        <v>133</v>
      </c>
      <c r="M159" s="19">
        <v>4</v>
      </c>
      <c r="N159" s="19">
        <v>3</v>
      </c>
      <c r="O159" s="19">
        <v>6</v>
      </c>
      <c r="P159" s="21">
        <f>SUM(M159:O159)</f>
        <v>13</v>
      </c>
      <c r="Q159" s="21">
        <f>P159/3</f>
        <v>4.333333333333333</v>
      </c>
      <c r="R159" s="14">
        <f t="shared" ref="R159:R181" si="246">IF(P159&gt;0,(P159/(300-SUM(P$189:P$193)))*(P159/(300-SUM(P$189:P$193))),0)</f>
        <v>2.7257624877018109E-3</v>
      </c>
      <c r="S159" s="71">
        <f t="shared" ref="S159:S181" si="247">IF(P159&gt;0,(P159/(300-SUM(P$189:P$193)))*LN(P159/(300-SUM(P$189:P$193))),0)</f>
        <v>-0.15414677111261535</v>
      </c>
      <c r="T159" s="71"/>
      <c r="U159" s="22" t="s">
        <v>132</v>
      </c>
      <c r="V159" s="22" t="s">
        <v>133</v>
      </c>
      <c r="W159" s="19">
        <v>4</v>
      </c>
      <c r="X159" s="19">
        <v>4</v>
      </c>
      <c r="Y159" s="19">
        <v>3</v>
      </c>
      <c r="Z159" s="19">
        <f>SUM(W159:Y159)</f>
        <v>11</v>
      </c>
      <c r="AA159" s="19">
        <f>Z159/3</f>
        <v>3.6666666666666665</v>
      </c>
      <c r="AB159" s="14">
        <f t="shared" si="208"/>
        <v>1.3625512364307917E-3</v>
      </c>
      <c r="AC159" s="71">
        <f t="shared" si="209"/>
        <v>-0.1217824843985818</v>
      </c>
      <c r="AD159" s="35"/>
      <c r="AE159" s="22" t="s">
        <v>132</v>
      </c>
      <c r="AF159" s="22" t="s">
        <v>133</v>
      </c>
      <c r="AG159" s="19">
        <v>8</v>
      </c>
      <c r="AH159" s="19">
        <v>5</v>
      </c>
      <c r="AI159" s="19">
        <v>4</v>
      </c>
      <c r="AJ159" s="19">
        <f>SUM(AG159:AI159)</f>
        <v>17</v>
      </c>
      <c r="AK159" s="19">
        <f>AJ159/3</f>
        <v>5.666666666666667</v>
      </c>
      <c r="AL159" s="14">
        <f t="shared" si="210"/>
        <v>3.2543579118057748E-3</v>
      </c>
      <c r="AM159" s="71">
        <f t="shared" si="211"/>
        <v>-0.16337571282428257</v>
      </c>
      <c r="AN159" s="6"/>
      <c r="AT159"/>
      <c r="AU159"/>
      <c r="AV159" s="14">
        <f t="shared" si="212"/>
        <v>0</v>
      </c>
      <c r="AW159" s="71">
        <f t="shared" si="213"/>
        <v>0</v>
      </c>
      <c r="AX159" s="6"/>
      <c r="AY159" s="22" t="s">
        <v>132</v>
      </c>
      <c r="AZ159" s="22" t="s">
        <v>133</v>
      </c>
      <c r="BA159" s="19">
        <v>2</v>
      </c>
      <c r="BB159" s="19">
        <v>8</v>
      </c>
      <c r="BC159" s="19">
        <v>6</v>
      </c>
      <c r="BD159" s="19">
        <f>SUM(BA159:BC159)</f>
        <v>16</v>
      </c>
      <c r="BE159" s="19">
        <f>BD159/3</f>
        <v>5.333333333333333</v>
      </c>
      <c r="BF159" s="14">
        <f t="shared" si="214"/>
        <v>2.9021981883934744E-3</v>
      </c>
      <c r="BG159" s="71">
        <f t="shared" si="215"/>
        <v>-0.15736799550507302</v>
      </c>
      <c r="BI159" s="22" t="s">
        <v>132</v>
      </c>
      <c r="BJ159" s="22" t="s">
        <v>133</v>
      </c>
      <c r="BK159" s="19">
        <v>2</v>
      </c>
      <c r="BL159" s="19">
        <v>4</v>
      </c>
      <c r="BM159" s="19">
        <v>6</v>
      </c>
      <c r="BN159" s="19">
        <f>SUM(BK159:BM159)</f>
        <v>12</v>
      </c>
      <c r="BO159" s="19">
        <f>BN159/3</f>
        <v>4</v>
      </c>
      <c r="BP159" s="14">
        <f t="shared" si="216"/>
        <v>1.6546969261706404E-3</v>
      </c>
      <c r="BQ159" s="71">
        <f t="shared" si="217"/>
        <v>-0.13025364230041298</v>
      </c>
      <c r="BR159" s="6"/>
      <c r="BS159" s="22" t="s">
        <v>132</v>
      </c>
      <c r="BT159" s="22" t="s">
        <v>133</v>
      </c>
      <c r="BU159" s="19">
        <v>6</v>
      </c>
      <c r="BV159" s="19">
        <v>2</v>
      </c>
      <c r="BW159" s="19"/>
      <c r="BX159" s="19">
        <f>SUM(BU159:BW159)</f>
        <v>8</v>
      </c>
      <c r="BY159" s="19">
        <f>BX159/3</f>
        <v>2.6666666666666665</v>
      </c>
      <c r="BZ159" s="14">
        <f t="shared" si="218"/>
        <v>7.2554954709836859E-4</v>
      </c>
      <c r="CA159" s="71">
        <f t="shared" si="219"/>
        <v>-9.7354628878730323E-2</v>
      </c>
      <c r="CB159" s="6"/>
      <c r="CC159" s="22" t="s">
        <v>132</v>
      </c>
      <c r="CD159" s="22" t="s">
        <v>133</v>
      </c>
      <c r="CE159" s="19"/>
      <c r="CF159" s="19">
        <v>3</v>
      </c>
      <c r="CG159" s="19"/>
      <c r="CH159" s="86">
        <f>SUM(CE159:CG159)</f>
        <v>3</v>
      </c>
      <c r="CI159" s="86">
        <f>CH159/3</f>
        <v>1</v>
      </c>
      <c r="CJ159" s="14">
        <f t="shared" si="220"/>
        <v>1.092644077262077E-4</v>
      </c>
      <c r="CK159" s="71">
        <f t="shared" si="221"/>
        <v>-4.7674598541026257E-2</v>
      </c>
      <c r="CM159" s="22" t="s">
        <v>132</v>
      </c>
      <c r="CN159" s="22" t="s">
        <v>133</v>
      </c>
      <c r="CO159" s="19"/>
      <c r="CP159" s="19">
        <v>1</v>
      </c>
      <c r="CQ159" s="19">
        <v>2</v>
      </c>
      <c r="CR159" s="86">
        <f>SUM(CO159:CQ159)</f>
        <v>3</v>
      </c>
      <c r="CS159" s="86">
        <f>CR159/3</f>
        <v>1</v>
      </c>
      <c r="CT159" s="14">
        <f t="shared" si="222"/>
        <v>1.2530630429939853E-4</v>
      </c>
      <c r="CU159" s="71">
        <f t="shared" si="223"/>
        <v>-5.0287776401224782E-2</v>
      </c>
      <c r="CV159" s="6"/>
      <c r="CW159" s="22" t="s">
        <v>132</v>
      </c>
      <c r="CX159" s="22" t="s">
        <v>133</v>
      </c>
      <c r="CY159" s="19">
        <v>11</v>
      </c>
      <c r="CZ159" s="19">
        <v>8</v>
      </c>
      <c r="DA159" s="19">
        <v>6</v>
      </c>
      <c r="DB159" s="19">
        <f>SUM(CY159:DA159)</f>
        <v>25</v>
      </c>
      <c r="DC159" s="86">
        <f>DB159/3</f>
        <v>8.3333333333333339</v>
      </c>
      <c r="DD159" s="14">
        <f t="shared" si="224"/>
        <v>8.4477724913494829E-3</v>
      </c>
      <c r="DE159" s="71">
        <f t="shared" si="225"/>
        <v>-0.21938660307240776</v>
      </c>
      <c r="DF159" s="6"/>
      <c r="DG159" s="22" t="s">
        <v>132</v>
      </c>
      <c r="DH159" s="22" t="s">
        <v>133</v>
      </c>
      <c r="DI159" s="19">
        <v>5</v>
      </c>
      <c r="DJ159" s="19">
        <v>3</v>
      </c>
      <c r="DK159" s="19">
        <v>2</v>
      </c>
      <c r="DL159" s="86">
        <f>SUM(DI159:DK159)</f>
        <v>10</v>
      </c>
      <c r="DM159" s="86">
        <f>DL159/3</f>
        <v>3.3333333333333335</v>
      </c>
      <c r="DN159" s="14">
        <f t="shared" si="226"/>
        <v>1.4239943040227838E-3</v>
      </c>
      <c r="DO159" s="71">
        <f t="shared" si="227"/>
        <v>-0.12366583898083684</v>
      </c>
      <c r="DQ159" s="22" t="s">
        <v>132</v>
      </c>
      <c r="DR159" s="22" t="s">
        <v>133</v>
      </c>
      <c r="DS159" s="19">
        <v>3</v>
      </c>
      <c r="DT159" s="19">
        <v>4</v>
      </c>
      <c r="DU159" s="19">
        <v>7</v>
      </c>
      <c r="DV159" s="19">
        <f>SUM(DS159:DU159)</f>
        <v>14</v>
      </c>
      <c r="DW159" s="19">
        <f>DV159/3</f>
        <v>4.666666666666667</v>
      </c>
      <c r="DX159" s="14">
        <f t="shared" si="228"/>
        <v>2.2219954879887541E-3</v>
      </c>
      <c r="DY159" s="71">
        <f t="shared" si="229"/>
        <v>-0.14399140514688274</v>
      </c>
      <c r="EH159" s="14">
        <f t="shared" si="230"/>
        <v>0</v>
      </c>
      <c r="EI159" s="71">
        <f t="shared" si="231"/>
        <v>0</v>
      </c>
      <c r="ER159" s="14">
        <f t="shared" si="232"/>
        <v>0</v>
      </c>
      <c r="ES159" s="71">
        <f t="shared" si="233"/>
        <v>0</v>
      </c>
      <c r="EU159" s="22" t="s">
        <v>132</v>
      </c>
      <c r="EV159" s="22" t="s">
        <v>133</v>
      </c>
      <c r="EW159" s="19">
        <v>5</v>
      </c>
      <c r="EX159" s="19">
        <v>4</v>
      </c>
      <c r="EY159" s="19">
        <v>2</v>
      </c>
      <c r="EZ159" s="19">
        <f>SUM(EW159:EY159)</f>
        <v>11</v>
      </c>
      <c r="FA159" s="19">
        <f>EZ159/3</f>
        <v>3.6666666666666665</v>
      </c>
      <c r="FB159" s="14">
        <f t="shared" si="234"/>
        <v>1.4896891351184982E-3</v>
      </c>
      <c r="FC159" s="71">
        <f t="shared" si="235"/>
        <v>-0.12561590520060731</v>
      </c>
      <c r="FE159" s="22" t="s">
        <v>132</v>
      </c>
      <c r="FF159" s="22" t="s">
        <v>133</v>
      </c>
      <c r="FG159" s="19">
        <v>7</v>
      </c>
      <c r="FH159" s="19"/>
      <c r="FI159" s="19"/>
      <c r="FJ159" s="19">
        <f>SUM(FG159:FI159)</f>
        <v>7</v>
      </c>
      <c r="FK159" s="86">
        <f>FJ159/3</f>
        <v>2.3333333333333335</v>
      </c>
      <c r="FL159" s="14">
        <f t="shared" si="236"/>
        <v>6.075183495338226E-4</v>
      </c>
      <c r="FM159" s="71">
        <f t="shared" si="237"/>
        <v>-9.1272706421624106E-2</v>
      </c>
      <c r="FV159" s="14">
        <f t="shared" si="238"/>
        <v>0</v>
      </c>
      <c r="FW159" s="71">
        <f t="shared" si="239"/>
        <v>0</v>
      </c>
      <c r="FY159" s="89" t="s">
        <v>132</v>
      </c>
      <c r="FZ159" s="89" t="s">
        <v>133</v>
      </c>
      <c r="GA159" s="88">
        <v>3</v>
      </c>
      <c r="GB159" s="88">
        <v>4</v>
      </c>
      <c r="GC159" s="88">
        <v>2</v>
      </c>
      <c r="GD159" s="88">
        <f>SUM(GA159:GC159)</f>
        <v>9</v>
      </c>
      <c r="GE159" s="88">
        <f>GD159/3</f>
        <v>3</v>
      </c>
      <c r="GF159" s="14">
        <f t="shared" si="240"/>
        <v>1.055663438856234E-3</v>
      </c>
      <c r="GG159" s="71">
        <f t="shared" si="241"/>
        <v>-0.11133984245364646</v>
      </c>
      <c r="GP159" s="14">
        <f t="shared" si="242"/>
        <v>0</v>
      </c>
      <c r="GQ159" s="71">
        <f t="shared" si="243"/>
        <v>0</v>
      </c>
    </row>
    <row r="160" spans="1:199" x14ac:dyDescent="0.25">
      <c r="A160" s="46">
        <v>136</v>
      </c>
      <c r="B160" s="38" t="s">
        <v>134</v>
      </c>
      <c r="C160" s="38" t="s">
        <v>135</v>
      </c>
      <c r="D160" s="35"/>
      <c r="E160" s="54" t="s">
        <v>395</v>
      </c>
      <c r="F160" s="54" t="s">
        <v>395</v>
      </c>
      <c r="G160" s="54" t="s">
        <v>395</v>
      </c>
      <c r="H160" s="58" t="b">
        <f t="shared" si="244"/>
        <v>1</v>
      </c>
      <c r="I160" s="58" t="b">
        <f t="shared" si="245"/>
        <v>1</v>
      </c>
      <c r="J160" s="54"/>
      <c r="R160" s="14">
        <f t="shared" si="246"/>
        <v>0</v>
      </c>
      <c r="S160" s="71">
        <f t="shared" si="247"/>
        <v>0</v>
      </c>
      <c r="T160" s="71"/>
      <c r="U160" s="22" t="s">
        <v>220</v>
      </c>
      <c r="V160" s="22" t="s">
        <v>135</v>
      </c>
      <c r="W160" s="19">
        <v>1</v>
      </c>
      <c r="X160" s="19">
        <v>4</v>
      </c>
      <c r="Y160" s="20">
        <v>5</v>
      </c>
      <c r="Z160" s="19">
        <f>SUM(W160:Y160)</f>
        <v>10</v>
      </c>
      <c r="AA160" s="19">
        <f>Z160/3</f>
        <v>3.3333333333333335</v>
      </c>
      <c r="AB160" s="14">
        <f t="shared" si="208"/>
        <v>1.1260754020089186E-3</v>
      </c>
      <c r="AC160" s="71">
        <f t="shared" si="209"/>
        <v>-0.11390967763460935</v>
      </c>
      <c r="AD160" s="35"/>
      <c r="AE160" s="22" t="s">
        <v>134</v>
      </c>
      <c r="AF160" s="22" t="s">
        <v>135</v>
      </c>
      <c r="AG160" s="19">
        <v>5</v>
      </c>
      <c r="AH160" s="19">
        <v>4</v>
      </c>
      <c r="AI160" s="19">
        <v>1</v>
      </c>
      <c r="AJ160" s="19">
        <f>SUM(AG160:AI160)</f>
        <v>10</v>
      </c>
      <c r="AK160" s="19">
        <f>AJ160/3</f>
        <v>3.3333333333333335</v>
      </c>
      <c r="AL160" s="14">
        <f t="shared" si="210"/>
        <v>1.1260754020089186E-3</v>
      </c>
      <c r="AM160" s="71">
        <f t="shared" si="211"/>
        <v>-0.11390967763460935</v>
      </c>
      <c r="AN160" s="6"/>
      <c r="AT160"/>
      <c r="AU160"/>
      <c r="AV160" s="14">
        <f t="shared" si="212"/>
        <v>0</v>
      </c>
      <c r="AW160" s="71">
        <f t="shared" si="213"/>
        <v>0</v>
      </c>
      <c r="AX160" s="6"/>
      <c r="AY160" s="22" t="s">
        <v>134</v>
      </c>
      <c r="AZ160" s="22" t="s">
        <v>135</v>
      </c>
      <c r="BA160" s="19">
        <v>3</v>
      </c>
      <c r="BB160" s="19"/>
      <c r="BC160" s="19"/>
      <c r="BD160" s="19">
        <f>SUM(BA160:BC160)</f>
        <v>3</v>
      </c>
      <c r="BE160" s="19">
        <f>BD160/3</f>
        <v>1</v>
      </c>
      <c r="BF160" s="14">
        <f t="shared" si="214"/>
        <v>1.020304050607081E-4</v>
      </c>
      <c r="BG160" s="71">
        <f t="shared" si="215"/>
        <v>-4.6415352021561516E-2</v>
      </c>
      <c r="BI160" s="22" t="s">
        <v>134</v>
      </c>
      <c r="BJ160" s="22" t="s">
        <v>135</v>
      </c>
      <c r="BK160" s="19"/>
      <c r="BL160" s="19">
        <v>4</v>
      </c>
      <c r="BM160" s="19">
        <v>2</v>
      </c>
      <c r="BN160" s="19">
        <f>SUM(BK160:BM160)</f>
        <v>6</v>
      </c>
      <c r="BO160" s="19">
        <f>BN160/3</f>
        <v>2</v>
      </c>
      <c r="BP160" s="14">
        <f t="shared" si="216"/>
        <v>4.136742315426601E-4</v>
      </c>
      <c r="BQ160" s="71">
        <f t="shared" si="217"/>
        <v>-7.9224729907357919E-2</v>
      </c>
      <c r="BR160" s="6"/>
      <c r="BX160"/>
      <c r="BZ160" s="14">
        <f t="shared" si="218"/>
        <v>0</v>
      </c>
      <c r="CA160" s="71">
        <f t="shared" si="219"/>
        <v>0</v>
      </c>
      <c r="CB160" s="6"/>
      <c r="CJ160" s="14">
        <f t="shared" si="220"/>
        <v>0</v>
      </c>
      <c r="CK160" s="71">
        <f t="shared" si="221"/>
        <v>0</v>
      </c>
      <c r="CR160"/>
      <c r="CT160" s="14">
        <f t="shared" si="222"/>
        <v>0</v>
      </c>
      <c r="CU160" s="71">
        <f t="shared" si="223"/>
        <v>0</v>
      </c>
      <c r="CV160" s="6"/>
      <c r="CW160" s="22" t="s">
        <v>134</v>
      </c>
      <c r="CX160" s="22" t="s">
        <v>135</v>
      </c>
      <c r="CY160" s="19">
        <v>3</v>
      </c>
      <c r="CZ160" s="19">
        <v>3</v>
      </c>
      <c r="DA160" s="19">
        <v>2</v>
      </c>
      <c r="DB160" s="19">
        <f>SUM(CY160:DA160)</f>
        <v>8</v>
      </c>
      <c r="DC160" s="86">
        <f>DB160/3</f>
        <v>2.6666666666666665</v>
      </c>
      <c r="DD160" s="14">
        <f t="shared" si="224"/>
        <v>8.6505190311418688E-4</v>
      </c>
      <c r="DE160" s="71">
        <f t="shared" si="225"/>
        <v>-0.1037164860181224</v>
      </c>
      <c r="DF160" s="6"/>
      <c r="DN160" s="14">
        <f t="shared" si="226"/>
        <v>0</v>
      </c>
      <c r="DO160" s="71">
        <f t="shared" si="227"/>
        <v>0</v>
      </c>
      <c r="DX160" s="14">
        <f t="shared" si="228"/>
        <v>0</v>
      </c>
      <c r="DY160" s="71">
        <f t="shared" si="229"/>
        <v>0</v>
      </c>
      <c r="EH160" s="14">
        <f t="shared" si="230"/>
        <v>0</v>
      </c>
      <c r="EI160" s="71">
        <f t="shared" si="231"/>
        <v>0</v>
      </c>
      <c r="ER160" s="14">
        <f t="shared" si="232"/>
        <v>0</v>
      </c>
      <c r="ES160" s="71">
        <f t="shared" si="233"/>
        <v>0</v>
      </c>
      <c r="FB160" s="14">
        <f t="shared" si="234"/>
        <v>0</v>
      </c>
      <c r="FC160" s="71">
        <f t="shared" si="235"/>
        <v>0</v>
      </c>
      <c r="FL160" s="14">
        <f t="shared" si="236"/>
        <v>0</v>
      </c>
      <c r="FM160" s="71">
        <f t="shared" si="237"/>
        <v>0</v>
      </c>
      <c r="FO160" s="22" t="s">
        <v>132</v>
      </c>
      <c r="FP160" s="22" t="s">
        <v>133</v>
      </c>
      <c r="FQ160" s="19">
        <v>1</v>
      </c>
      <c r="FR160" s="19"/>
      <c r="FS160" s="19">
        <v>3</v>
      </c>
      <c r="FT160" s="19">
        <f>SUM(FQ160:FS160)</f>
        <v>4</v>
      </c>
      <c r="FU160" s="19">
        <f>FT160/3</f>
        <v>1.3333333333333333</v>
      </c>
      <c r="FV160" s="14">
        <f t="shared" si="238"/>
        <v>1.9837333862328903E-4</v>
      </c>
      <c r="FW160" s="71">
        <f t="shared" si="239"/>
        <v>-6.0037744747060785E-2</v>
      </c>
      <c r="GF160" s="14">
        <f t="shared" si="240"/>
        <v>0</v>
      </c>
      <c r="GG160" s="71">
        <f t="shared" si="241"/>
        <v>0</v>
      </c>
      <c r="GP160" s="14">
        <f t="shared" si="242"/>
        <v>0</v>
      </c>
      <c r="GQ160" s="71">
        <f t="shared" si="243"/>
        <v>0</v>
      </c>
    </row>
    <row r="161" spans="1:199" x14ac:dyDescent="0.25">
      <c r="A161" s="46">
        <v>137</v>
      </c>
      <c r="B161" s="22" t="s">
        <v>379</v>
      </c>
      <c r="C161" s="22" t="s">
        <v>380</v>
      </c>
      <c r="D161" s="35">
        <v>71</v>
      </c>
      <c r="E161" s="34" t="s">
        <v>394</v>
      </c>
      <c r="F161" s="34" t="s">
        <v>394</v>
      </c>
      <c r="G161" s="34" t="s">
        <v>394</v>
      </c>
      <c r="H161" s="58" t="b">
        <f t="shared" si="244"/>
        <v>1</v>
      </c>
      <c r="I161" s="58" t="b">
        <f t="shared" si="245"/>
        <v>1</v>
      </c>
      <c r="J161" s="54"/>
      <c r="R161" s="14">
        <f t="shared" si="246"/>
        <v>0</v>
      </c>
      <c r="S161" s="71">
        <f t="shared" si="247"/>
        <v>0</v>
      </c>
      <c r="T161" s="35"/>
      <c r="AB161" s="14">
        <f t="shared" si="208"/>
        <v>0</v>
      </c>
      <c r="AC161" s="71">
        <f t="shared" si="209"/>
        <v>0</v>
      </c>
      <c r="AD161" s="6"/>
      <c r="AJ161"/>
      <c r="AL161" s="14">
        <f t="shared" si="210"/>
        <v>0</v>
      </c>
      <c r="AM161" s="71">
        <f t="shared" si="211"/>
        <v>0</v>
      </c>
      <c r="AN161" s="6"/>
      <c r="AT161"/>
      <c r="AU161"/>
      <c r="AV161" s="14">
        <f t="shared" si="212"/>
        <v>0</v>
      </c>
      <c r="AW161" s="71">
        <f t="shared" si="213"/>
        <v>0</v>
      </c>
      <c r="AX161" s="6"/>
      <c r="AY161" s="6"/>
      <c r="BF161" s="14">
        <f t="shared" si="214"/>
        <v>0</v>
      </c>
      <c r="BG161" s="71">
        <f t="shared" si="215"/>
        <v>0</v>
      </c>
      <c r="BN161"/>
      <c r="BP161" s="14">
        <f t="shared" si="216"/>
        <v>0</v>
      </c>
      <c r="BQ161" s="71">
        <f t="shared" si="217"/>
        <v>0</v>
      </c>
      <c r="BR161" s="6"/>
      <c r="BS161" s="22" t="s">
        <v>379</v>
      </c>
      <c r="BT161" s="22" t="s">
        <v>380</v>
      </c>
      <c r="BU161" s="19"/>
      <c r="BV161" s="19">
        <v>3</v>
      </c>
      <c r="BW161" s="19"/>
      <c r="BX161" s="19">
        <f>SUM(BU161:BW161)</f>
        <v>3</v>
      </c>
      <c r="BY161" s="19">
        <f>BX161/3</f>
        <v>1</v>
      </c>
      <c r="BZ161" s="14">
        <f t="shared" si="218"/>
        <v>1.020304050607081E-4</v>
      </c>
      <c r="CA161" s="71">
        <f t="shared" si="219"/>
        <v>-4.6415352021561516E-2</v>
      </c>
      <c r="CB161" s="6"/>
      <c r="CC161" s="22" t="s">
        <v>379</v>
      </c>
      <c r="CD161" s="22" t="s">
        <v>380</v>
      </c>
      <c r="CE161" s="19"/>
      <c r="CF161" s="19">
        <v>2</v>
      </c>
      <c r="CG161" s="19"/>
      <c r="CH161" s="86">
        <f>SUM(CE161:CG161)</f>
        <v>2</v>
      </c>
      <c r="CI161" s="86">
        <f>CH161/3</f>
        <v>0.66666666666666663</v>
      </c>
      <c r="CJ161" s="14">
        <f t="shared" si="220"/>
        <v>4.8561958989425635E-5</v>
      </c>
      <c r="CK161" s="71">
        <f t="shared" si="221"/>
        <v>-3.4608606517070914E-2</v>
      </c>
      <c r="CR161"/>
      <c r="CT161" s="14">
        <f t="shared" si="222"/>
        <v>0</v>
      </c>
      <c r="CU161" s="71">
        <f t="shared" si="223"/>
        <v>0</v>
      </c>
      <c r="CV161" s="6"/>
      <c r="DB161"/>
      <c r="DD161" s="14">
        <f t="shared" si="224"/>
        <v>0</v>
      </c>
      <c r="DE161" s="71">
        <f t="shared" si="225"/>
        <v>0</v>
      </c>
      <c r="DF161" s="6"/>
      <c r="DN161" s="14">
        <f t="shared" si="226"/>
        <v>0</v>
      </c>
      <c r="DO161" s="71">
        <f t="shared" si="227"/>
        <v>0</v>
      </c>
      <c r="DX161" s="14">
        <f t="shared" si="228"/>
        <v>0</v>
      </c>
      <c r="DY161" s="71">
        <f t="shared" si="229"/>
        <v>0</v>
      </c>
      <c r="EH161" s="14">
        <f t="shared" si="230"/>
        <v>0</v>
      </c>
      <c r="EI161" s="71">
        <f t="shared" si="231"/>
        <v>0</v>
      </c>
      <c r="ER161" s="14">
        <f t="shared" si="232"/>
        <v>0</v>
      </c>
      <c r="ES161" s="71">
        <f t="shared" si="233"/>
        <v>0</v>
      </c>
      <c r="FB161" s="14">
        <f t="shared" si="234"/>
        <v>0</v>
      </c>
      <c r="FC161" s="71">
        <f t="shared" si="235"/>
        <v>0</v>
      </c>
      <c r="FL161" s="14">
        <f t="shared" si="236"/>
        <v>0</v>
      </c>
      <c r="FM161" s="71">
        <f t="shared" si="237"/>
        <v>0</v>
      </c>
      <c r="FO161" s="22" t="s">
        <v>524</v>
      </c>
      <c r="FP161" s="30"/>
      <c r="FQ161" s="19">
        <v>3</v>
      </c>
      <c r="FR161" s="19"/>
      <c r="FS161" s="19"/>
      <c r="FT161" s="19">
        <f>SUM(FQ161:FS161)</f>
        <v>3</v>
      </c>
      <c r="FU161" s="19">
        <f>FT161/3</f>
        <v>1</v>
      </c>
      <c r="FV161" s="14">
        <f t="shared" si="238"/>
        <v>1.1158500297560007E-4</v>
      </c>
      <c r="FW161" s="71">
        <f t="shared" si="239"/>
        <v>-4.8067203691828479E-2</v>
      </c>
      <c r="GF161" s="14">
        <f t="shared" si="240"/>
        <v>0</v>
      </c>
      <c r="GG161" s="71">
        <f t="shared" si="241"/>
        <v>0</v>
      </c>
      <c r="GP161" s="14">
        <f t="shared" si="242"/>
        <v>0</v>
      </c>
      <c r="GQ161" s="71">
        <f t="shared" si="243"/>
        <v>0</v>
      </c>
    </row>
    <row r="162" spans="1:199" x14ac:dyDescent="0.25">
      <c r="B162" s="50" t="s">
        <v>136</v>
      </c>
      <c r="C162" s="22"/>
      <c r="D162" s="35"/>
      <c r="E162" s="34"/>
      <c r="F162" s="34"/>
      <c r="G162" s="34"/>
      <c r="H162" s="58"/>
      <c r="I162" s="58"/>
      <c r="J162" s="54"/>
      <c r="R162" s="14">
        <f t="shared" si="246"/>
        <v>0</v>
      </c>
      <c r="S162" s="71">
        <f t="shared" si="247"/>
        <v>0</v>
      </c>
      <c r="T162" s="35"/>
      <c r="AB162" s="14">
        <f t="shared" si="208"/>
        <v>0</v>
      </c>
      <c r="AC162" s="71">
        <f t="shared" si="209"/>
        <v>0</v>
      </c>
      <c r="AD162" s="6"/>
      <c r="AE162" s="30" t="s">
        <v>136</v>
      </c>
      <c r="AF162" s="30"/>
      <c r="AG162" s="19"/>
      <c r="AH162" s="19"/>
      <c r="AI162" s="19"/>
      <c r="AJ162" s="19"/>
      <c r="AK162" s="19"/>
      <c r="AL162" s="14">
        <f t="shared" si="210"/>
        <v>0</v>
      </c>
      <c r="AM162" s="71">
        <f t="shared" si="211"/>
        <v>0</v>
      </c>
      <c r="AN162" s="6"/>
      <c r="AO162" s="30" t="s">
        <v>136</v>
      </c>
      <c r="AP162" s="30"/>
      <c r="AQ162" s="19"/>
      <c r="AR162" s="19"/>
      <c r="AS162" s="19"/>
      <c r="AT162" s="19"/>
      <c r="AU162" s="19"/>
      <c r="AV162" s="14">
        <f t="shared" si="212"/>
        <v>0</v>
      </c>
      <c r="AW162" s="71">
        <f t="shared" si="213"/>
        <v>0</v>
      </c>
      <c r="AX162" s="35"/>
      <c r="AY162" s="30" t="s">
        <v>136</v>
      </c>
      <c r="AZ162" s="30"/>
      <c r="BA162" s="19"/>
      <c r="BB162" s="19"/>
      <c r="BC162" s="19"/>
      <c r="BD162" s="19">
        <f>SUM(BA162:BC162)</f>
        <v>0</v>
      </c>
      <c r="BE162" s="19">
        <f>BD162/3</f>
        <v>0</v>
      </c>
      <c r="BF162" s="14">
        <f t="shared" si="214"/>
        <v>0</v>
      </c>
      <c r="BG162" s="71">
        <f t="shared" si="215"/>
        <v>0</v>
      </c>
      <c r="BN162"/>
      <c r="BP162" s="14">
        <f t="shared" si="216"/>
        <v>0</v>
      </c>
      <c r="BQ162" s="71">
        <f t="shared" si="217"/>
        <v>0</v>
      </c>
      <c r="BR162" s="6"/>
      <c r="BX162"/>
      <c r="BZ162" s="14">
        <f t="shared" si="218"/>
        <v>0</v>
      </c>
      <c r="CA162" s="71">
        <f t="shared" si="219"/>
        <v>0</v>
      </c>
      <c r="CB162" s="6"/>
      <c r="CC162" s="30" t="s">
        <v>136</v>
      </c>
      <c r="CD162" s="30"/>
      <c r="CE162" s="19"/>
      <c r="CF162" s="19"/>
      <c r="CG162" s="19"/>
      <c r="CH162" s="86"/>
      <c r="CI162" s="86"/>
      <c r="CJ162" s="14">
        <f t="shared" si="220"/>
        <v>0</v>
      </c>
      <c r="CK162" s="71">
        <f t="shared" si="221"/>
        <v>0</v>
      </c>
      <c r="CM162" s="30" t="s">
        <v>136</v>
      </c>
      <c r="CN162" s="30"/>
      <c r="CO162" s="19"/>
      <c r="CP162" s="19"/>
      <c r="CQ162" s="19"/>
      <c r="CR162" s="86"/>
      <c r="CS162" s="86"/>
      <c r="CT162" s="14">
        <f t="shared" si="222"/>
        <v>0</v>
      </c>
      <c r="CU162" s="71">
        <f t="shared" si="223"/>
        <v>0</v>
      </c>
      <c r="CV162" s="6"/>
      <c r="DB162"/>
      <c r="DD162" s="14">
        <f t="shared" si="224"/>
        <v>0</v>
      </c>
      <c r="DE162" s="71">
        <f t="shared" si="225"/>
        <v>0</v>
      </c>
      <c r="DF162" s="6"/>
      <c r="DG162" s="30" t="s">
        <v>136</v>
      </c>
      <c r="DH162" s="30"/>
      <c r="DI162" s="19"/>
      <c r="DJ162" s="19"/>
      <c r="DK162" s="19"/>
      <c r="DL162" s="86"/>
      <c r="DM162" s="86"/>
      <c r="DN162" s="14">
        <f t="shared" si="226"/>
        <v>0</v>
      </c>
      <c r="DO162" s="71">
        <f t="shared" si="227"/>
        <v>0</v>
      </c>
      <c r="DQ162" s="30" t="s">
        <v>136</v>
      </c>
      <c r="DR162" s="30"/>
      <c r="DS162" s="19"/>
      <c r="DT162" s="19"/>
      <c r="DU162" s="19"/>
      <c r="DV162" s="19"/>
      <c r="DW162" s="19"/>
      <c r="DX162" s="14">
        <f t="shared" si="228"/>
        <v>0</v>
      </c>
      <c r="DY162" s="71">
        <f t="shared" si="229"/>
        <v>0</v>
      </c>
      <c r="EA162" s="30" t="s">
        <v>136</v>
      </c>
      <c r="EB162" s="30"/>
      <c r="EC162" s="19"/>
      <c r="ED162" s="19"/>
      <c r="EE162" s="19"/>
      <c r="EF162" s="86"/>
      <c r="EG162" s="86"/>
      <c r="EH162" s="14">
        <f t="shared" si="230"/>
        <v>0</v>
      </c>
      <c r="EI162" s="71">
        <f t="shared" si="231"/>
        <v>0</v>
      </c>
      <c r="EK162" s="30" t="s">
        <v>136</v>
      </c>
      <c r="EL162" s="30"/>
      <c r="EM162" s="19"/>
      <c r="EN162" s="19"/>
      <c r="EO162" s="19"/>
      <c r="EP162" s="19"/>
      <c r="EQ162" s="86"/>
      <c r="ER162" s="14">
        <f t="shared" si="232"/>
        <v>0</v>
      </c>
      <c r="ES162" s="71">
        <f t="shared" si="233"/>
        <v>0</v>
      </c>
      <c r="FB162" s="14">
        <f t="shared" si="234"/>
        <v>0</v>
      </c>
      <c r="FC162" s="71">
        <f t="shared" si="235"/>
        <v>0</v>
      </c>
      <c r="FE162" s="30" t="s">
        <v>136</v>
      </c>
      <c r="FF162" s="30"/>
      <c r="FG162" s="19"/>
      <c r="FH162" s="19"/>
      <c r="FI162" s="19"/>
      <c r="FJ162" s="19">
        <f>SUM(FG162:FI162)</f>
        <v>0</v>
      </c>
      <c r="FK162" s="86">
        <f>FJ162/3</f>
        <v>0</v>
      </c>
      <c r="FL162" s="14">
        <f t="shared" si="236"/>
        <v>0</v>
      </c>
      <c r="FM162" s="71">
        <f t="shared" si="237"/>
        <v>0</v>
      </c>
      <c r="FO162" s="30" t="s">
        <v>136</v>
      </c>
      <c r="FP162" s="30"/>
      <c r="FQ162" s="19"/>
      <c r="FR162" s="19"/>
      <c r="FS162" s="19"/>
      <c r="FT162" s="19"/>
      <c r="FU162" s="19"/>
      <c r="FV162" s="14">
        <f t="shared" si="238"/>
        <v>0</v>
      </c>
      <c r="FW162" s="71">
        <f t="shared" si="239"/>
        <v>0</v>
      </c>
      <c r="GF162" s="14">
        <f t="shared" si="240"/>
        <v>0</v>
      </c>
      <c r="GG162" s="71">
        <f t="shared" si="241"/>
        <v>0</v>
      </c>
      <c r="GI162" s="30" t="s">
        <v>136</v>
      </c>
      <c r="GJ162" s="30"/>
      <c r="GK162" s="19"/>
      <c r="GL162" s="19"/>
      <c r="GM162" s="19"/>
      <c r="GN162" s="19">
        <f>SUM(GK162:GM162)</f>
        <v>0</v>
      </c>
      <c r="GO162" s="19">
        <f>GN162/3</f>
        <v>0</v>
      </c>
      <c r="GP162" s="14">
        <f t="shared" si="242"/>
        <v>0</v>
      </c>
      <c r="GQ162" s="71">
        <f t="shared" si="243"/>
        <v>0</v>
      </c>
    </row>
    <row r="163" spans="1:199" x14ac:dyDescent="0.25">
      <c r="A163" s="46">
        <v>138</v>
      </c>
      <c r="B163" s="38" t="s">
        <v>137</v>
      </c>
      <c r="C163" s="38" t="s">
        <v>138</v>
      </c>
      <c r="D163" s="35">
        <v>72</v>
      </c>
      <c r="E163" s="54" t="s">
        <v>394</v>
      </c>
      <c r="F163" s="54" t="s">
        <v>394</v>
      </c>
      <c r="G163" s="54" t="s">
        <v>394</v>
      </c>
      <c r="H163" s="58" t="b">
        <f>OR(E163="MD",F163="MD",E163="D",F163="D",E163="PD",F163="PD")</f>
        <v>1</v>
      </c>
      <c r="I163" s="58" t="b">
        <f>OR(E163="MD",F163="MD",G163="MD",E163="D",F163="D",G163="D",E163="PD",F163="PD",G163="PD")</f>
        <v>1</v>
      </c>
      <c r="J163" s="54"/>
      <c r="R163" s="14">
        <f t="shared" si="246"/>
        <v>0</v>
      </c>
      <c r="S163" s="71">
        <f t="shared" si="247"/>
        <v>0</v>
      </c>
      <c r="T163" s="35"/>
      <c r="AB163" s="14">
        <f t="shared" si="208"/>
        <v>0</v>
      </c>
      <c r="AC163" s="71">
        <f t="shared" si="209"/>
        <v>0</v>
      </c>
      <c r="AD163" s="6"/>
      <c r="AJ163"/>
      <c r="AL163" s="14">
        <f t="shared" si="210"/>
        <v>0</v>
      </c>
      <c r="AM163" s="71">
        <f t="shared" si="211"/>
        <v>0</v>
      </c>
      <c r="AN163" s="6"/>
      <c r="AT163"/>
      <c r="AU163"/>
      <c r="AV163" s="14">
        <f t="shared" si="212"/>
        <v>0</v>
      </c>
      <c r="AW163" s="71">
        <f t="shared" si="213"/>
        <v>0</v>
      </c>
      <c r="AX163" s="6"/>
      <c r="AY163" s="22" t="s">
        <v>137</v>
      </c>
      <c r="AZ163" s="22" t="s">
        <v>138</v>
      </c>
      <c r="BA163" s="19">
        <v>2</v>
      </c>
      <c r="BB163" s="19"/>
      <c r="BC163" s="19">
        <v>2</v>
      </c>
      <c r="BD163" s="19">
        <f>SUM(BA163:BC163)</f>
        <v>4</v>
      </c>
      <c r="BE163" s="19">
        <f>BD163/3</f>
        <v>1.3333333333333333</v>
      </c>
      <c r="BF163" s="14">
        <f t="shared" si="214"/>
        <v>1.8138738677459215E-4</v>
      </c>
      <c r="BG163" s="71">
        <f t="shared" si="215"/>
        <v>-5.8012630002462075E-2</v>
      </c>
      <c r="BN163"/>
      <c r="BP163" s="14">
        <f t="shared" si="216"/>
        <v>0</v>
      </c>
      <c r="BQ163" s="71">
        <f t="shared" si="217"/>
        <v>0</v>
      </c>
      <c r="BR163" s="6"/>
      <c r="BX163"/>
      <c r="BZ163" s="14">
        <f t="shared" si="218"/>
        <v>0</v>
      </c>
      <c r="CA163" s="71">
        <f t="shared" si="219"/>
        <v>0</v>
      </c>
      <c r="CB163" s="6"/>
      <c r="CC163" s="22" t="s">
        <v>137</v>
      </c>
      <c r="CD163" s="22" t="s">
        <v>138</v>
      </c>
      <c r="CE163" s="19"/>
      <c r="CF163" s="19"/>
      <c r="CG163" s="19">
        <v>1</v>
      </c>
      <c r="CH163" s="86">
        <f>SUM(CE163:CG163)</f>
        <v>1</v>
      </c>
      <c r="CI163" s="86">
        <f>CH163/3</f>
        <v>0.33333333333333331</v>
      </c>
      <c r="CJ163" s="14">
        <f t="shared" si="220"/>
        <v>1.2140489747356409E-5</v>
      </c>
      <c r="CK163" s="71">
        <f t="shared" si="221"/>
        <v>-1.9719450229127602E-2</v>
      </c>
      <c r="CM163" s="22" t="s">
        <v>137</v>
      </c>
      <c r="CN163" s="22" t="s">
        <v>138</v>
      </c>
      <c r="CO163" s="19"/>
      <c r="CP163" s="19">
        <v>2</v>
      </c>
      <c r="CQ163" s="19">
        <v>2</v>
      </c>
      <c r="CR163" s="86">
        <f>SUM(CO163:CQ163)</f>
        <v>4</v>
      </c>
      <c r="CS163" s="86">
        <f>CR163/3</f>
        <v>1.3333333333333333</v>
      </c>
      <c r="CT163" s="14">
        <f t="shared" si="222"/>
        <v>2.227667631989307E-4</v>
      </c>
      <c r="CU163" s="71">
        <f t="shared" si="223"/>
        <v>-6.2756606259566652E-2</v>
      </c>
      <c r="CV163" s="6"/>
      <c r="DB163"/>
      <c r="DD163" s="14">
        <f t="shared" si="224"/>
        <v>0</v>
      </c>
      <c r="DE163" s="71">
        <f t="shared" si="225"/>
        <v>0</v>
      </c>
      <c r="DF163" s="6"/>
      <c r="DN163" s="14">
        <f t="shared" si="226"/>
        <v>0</v>
      </c>
      <c r="DO163" s="71">
        <f t="shared" si="227"/>
        <v>0</v>
      </c>
      <c r="DQ163" s="22" t="s">
        <v>137</v>
      </c>
      <c r="DR163" s="22" t="s">
        <v>138</v>
      </c>
      <c r="DS163" s="19"/>
      <c r="DT163" s="19">
        <v>2</v>
      </c>
      <c r="DU163" s="19"/>
      <c r="DV163" s="19">
        <f>SUM(DS163:DU163)</f>
        <v>2</v>
      </c>
      <c r="DW163" s="19">
        <f>DV163/3</f>
        <v>0.66666666666666663</v>
      </c>
      <c r="DX163" s="14">
        <f t="shared" si="228"/>
        <v>4.5346846693648037E-5</v>
      </c>
      <c r="DY163" s="71">
        <f t="shared" si="229"/>
        <v>-3.367397278277949E-2</v>
      </c>
      <c r="EH163" s="14">
        <f t="shared" si="230"/>
        <v>0</v>
      </c>
      <c r="EI163" s="71">
        <f t="shared" si="231"/>
        <v>0</v>
      </c>
      <c r="ER163" s="14">
        <f t="shared" si="232"/>
        <v>0</v>
      </c>
      <c r="ES163" s="71">
        <f t="shared" si="233"/>
        <v>0</v>
      </c>
      <c r="FB163" s="14">
        <f t="shared" si="234"/>
        <v>0</v>
      </c>
      <c r="FC163" s="71">
        <f t="shared" si="235"/>
        <v>0</v>
      </c>
      <c r="FL163" s="14">
        <f t="shared" si="236"/>
        <v>0</v>
      </c>
      <c r="FM163" s="71">
        <f t="shared" si="237"/>
        <v>0</v>
      </c>
      <c r="FO163" s="22" t="s">
        <v>137</v>
      </c>
      <c r="FP163" s="22" t="s">
        <v>138</v>
      </c>
      <c r="FQ163" s="19"/>
      <c r="FR163" s="19"/>
      <c r="FS163" s="19">
        <v>2</v>
      </c>
      <c r="FT163" s="19">
        <f>SUM(FQ163:FS163)</f>
        <v>2</v>
      </c>
      <c r="FU163" s="19">
        <f>FT163/3</f>
        <v>0.66666666666666663</v>
      </c>
      <c r="FV163" s="14">
        <f t="shared" si="238"/>
        <v>4.9593334655822257E-5</v>
      </c>
      <c r="FW163" s="71">
        <f t="shared" si="239"/>
        <v>-3.4900190546487755E-2</v>
      </c>
      <c r="GF163" s="14">
        <f t="shared" si="240"/>
        <v>0</v>
      </c>
      <c r="GG163" s="71">
        <f t="shared" si="241"/>
        <v>0</v>
      </c>
      <c r="GI163" s="22" t="s">
        <v>137</v>
      </c>
      <c r="GJ163" s="22" t="s">
        <v>138</v>
      </c>
      <c r="GK163" s="19"/>
      <c r="GL163" s="19"/>
      <c r="GM163" s="19">
        <v>2</v>
      </c>
      <c r="GN163" s="19">
        <f>SUM(GK163:GM163)</f>
        <v>2</v>
      </c>
      <c r="GO163" s="19">
        <f>GN163/3</f>
        <v>0.66666666666666663</v>
      </c>
      <c r="GP163" s="14">
        <f t="shared" si="242"/>
        <v>4.6593437314354277E-5</v>
      </c>
      <c r="GQ163" s="71">
        <f t="shared" si="243"/>
        <v>-3.4041129204485474E-2</v>
      </c>
    </row>
    <row r="164" spans="1:199" x14ac:dyDescent="0.25">
      <c r="A164" s="46">
        <v>139</v>
      </c>
      <c r="B164" s="38" t="s">
        <v>139</v>
      </c>
      <c r="C164" s="38" t="s">
        <v>140</v>
      </c>
      <c r="D164" s="35">
        <v>73</v>
      </c>
      <c r="E164" s="54" t="s">
        <v>396</v>
      </c>
      <c r="F164" s="54" t="s">
        <v>394</v>
      </c>
      <c r="G164" s="54" t="s">
        <v>394</v>
      </c>
      <c r="H164" s="58" t="b">
        <f>OR(E164="MD",F164="MD",E164="D",F164="D",E164="PD",F164="PD")</f>
        <v>1</v>
      </c>
      <c r="I164" s="58" t="b">
        <f>OR(E164="MD",F164="MD",G164="MD",E164="D",F164="D",G164="D",E164="PD",F164="PD",G164="PD")</f>
        <v>1</v>
      </c>
      <c r="J164" s="54"/>
      <c r="K164" s="22" t="s">
        <v>211</v>
      </c>
      <c r="L164" s="22"/>
      <c r="M164" s="19"/>
      <c r="N164" s="19"/>
      <c r="O164" s="19">
        <v>2</v>
      </c>
      <c r="P164" s="21">
        <f>SUM(M164:O164)</f>
        <v>2</v>
      </c>
      <c r="Q164" s="21">
        <f>P164/3</f>
        <v>0.66666666666666663</v>
      </c>
      <c r="R164" s="14">
        <f t="shared" si="246"/>
        <v>6.4515088466315045E-5</v>
      </c>
      <c r="S164" s="71">
        <f t="shared" si="247"/>
        <v>-3.8749443501243062E-2</v>
      </c>
      <c r="T164" s="35"/>
      <c r="AB164" s="14">
        <f t="shared" si="208"/>
        <v>0</v>
      </c>
      <c r="AC164" s="71">
        <f t="shared" si="209"/>
        <v>0</v>
      </c>
      <c r="AD164" s="6"/>
      <c r="AE164" s="22" t="s">
        <v>139</v>
      </c>
      <c r="AF164" s="22" t="s">
        <v>140</v>
      </c>
      <c r="AG164" s="19"/>
      <c r="AH164" s="19">
        <v>2</v>
      </c>
      <c r="AI164" s="19"/>
      <c r="AJ164" s="19">
        <f>SUM(AG164:AI164)</f>
        <v>2</v>
      </c>
      <c r="AK164" s="19">
        <f>AJ164/3</f>
        <v>0.66666666666666663</v>
      </c>
      <c r="AL164" s="14">
        <f t="shared" si="210"/>
        <v>4.5043016080356741E-5</v>
      </c>
      <c r="AM164" s="71">
        <f t="shared" si="211"/>
        <v>-3.3583532254667509E-2</v>
      </c>
      <c r="AN164" s="6"/>
      <c r="AO164" s="22" t="s">
        <v>139</v>
      </c>
      <c r="AP164" s="22" t="s">
        <v>140</v>
      </c>
      <c r="AQ164" s="19">
        <v>1</v>
      </c>
      <c r="AR164" s="19">
        <v>2</v>
      </c>
      <c r="AS164" s="19"/>
      <c r="AT164" s="19">
        <f>SUM(AQ164:AS164)</f>
        <v>3</v>
      </c>
      <c r="AU164" s="19">
        <f>AT164/3</f>
        <v>1</v>
      </c>
      <c r="AV164" s="14">
        <f t="shared" si="212"/>
        <v>1.0850694444444444E-4</v>
      </c>
      <c r="AW164" s="71">
        <f t="shared" si="213"/>
        <v>-4.754529366112329E-2</v>
      </c>
      <c r="AX164" s="35"/>
      <c r="AY164" s="6"/>
      <c r="BF164" s="14">
        <f t="shared" si="214"/>
        <v>0</v>
      </c>
      <c r="BG164" s="71">
        <f t="shared" si="215"/>
        <v>0</v>
      </c>
      <c r="BN164"/>
      <c r="BP164" s="14">
        <f t="shared" si="216"/>
        <v>0</v>
      </c>
      <c r="BQ164" s="71">
        <f t="shared" si="217"/>
        <v>0</v>
      </c>
      <c r="BR164" s="6"/>
      <c r="BX164"/>
      <c r="BZ164" s="14">
        <f t="shared" si="218"/>
        <v>0</v>
      </c>
      <c r="CA164" s="71">
        <f t="shared" si="219"/>
        <v>0</v>
      </c>
      <c r="CB164" s="6"/>
      <c r="CC164" s="22" t="s">
        <v>139</v>
      </c>
      <c r="CD164" s="22" t="s">
        <v>140</v>
      </c>
      <c r="CE164" s="19"/>
      <c r="CF164" s="19"/>
      <c r="CG164" s="19">
        <v>1</v>
      </c>
      <c r="CH164" s="86">
        <f>SUM(CE164:CG164)</f>
        <v>1</v>
      </c>
      <c r="CI164" s="86">
        <f>CH164/3</f>
        <v>0.33333333333333331</v>
      </c>
      <c r="CJ164" s="14">
        <f t="shared" si="220"/>
        <v>1.2140489747356409E-5</v>
      </c>
      <c r="CK164" s="71">
        <f t="shared" si="221"/>
        <v>-1.9719450229127602E-2</v>
      </c>
      <c r="CM164" s="22" t="s">
        <v>139</v>
      </c>
      <c r="CN164" s="22" t="s">
        <v>140</v>
      </c>
      <c r="CO164" s="19"/>
      <c r="CP164" s="19">
        <v>2</v>
      </c>
      <c r="CQ164" s="19">
        <v>2</v>
      </c>
      <c r="CR164" s="86">
        <f>SUM(CO164:CQ164)</f>
        <v>4</v>
      </c>
      <c r="CS164" s="86">
        <f>CR164/3</f>
        <v>1.3333333333333333</v>
      </c>
      <c r="CT164" s="14">
        <f t="shared" si="222"/>
        <v>2.227667631989307E-4</v>
      </c>
      <c r="CU164" s="71">
        <f t="shared" si="223"/>
        <v>-6.2756606259566652E-2</v>
      </c>
      <c r="CV164" s="6"/>
      <c r="DB164"/>
      <c r="DD164" s="14">
        <f t="shared" si="224"/>
        <v>0</v>
      </c>
      <c r="DE164" s="71">
        <f t="shared" si="225"/>
        <v>0</v>
      </c>
      <c r="DF164" s="6"/>
      <c r="DG164" s="22" t="s">
        <v>139</v>
      </c>
      <c r="DH164" s="22" t="s">
        <v>140</v>
      </c>
      <c r="DI164" s="19">
        <v>1</v>
      </c>
      <c r="DJ164" s="19">
        <v>3</v>
      </c>
      <c r="DK164" s="19">
        <v>1</v>
      </c>
      <c r="DL164" s="86">
        <f>SUM(DI164:DK164)</f>
        <v>5</v>
      </c>
      <c r="DM164" s="86">
        <f>DL164/3</f>
        <v>1.6666666666666667</v>
      </c>
      <c r="DN164" s="14">
        <f t="shared" si="226"/>
        <v>3.5599857600569594E-4</v>
      </c>
      <c r="DO164" s="71">
        <f t="shared" si="227"/>
        <v>-7.4911168180228707E-2</v>
      </c>
      <c r="DX164" s="14">
        <f t="shared" si="228"/>
        <v>0</v>
      </c>
      <c r="DY164" s="71">
        <f t="shared" si="229"/>
        <v>0</v>
      </c>
      <c r="EA164" s="22" t="s">
        <v>139</v>
      </c>
      <c r="EB164" s="22" t="s">
        <v>140</v>
      </c>
      <c r="EC164" s="19"/>
      <c r="ED164" s="19"/>
      <c r="EE164" s="19">
        <v>1</v>
      </c>
      <c r="EF164" s="86">
        <f>SUM(EC164:EE164)</f>
        <v>1</v>
      </c>
      <c r="EG164" s="86">
        <f>EF164/3</f>
        <v>0.33333333333333331</v>
      </c>
      <c r="EH164" s="14">
        <f t="shared" si="230"/>
        <v>1.4567915622632712E-5</v>
      </c>
      <c r="EI164" s="71">
        <f t="shared" si="231"/>
        <v>-2.1253223296798077E-2</v>
      </c>
      <c r="EK164" s="22" t="s">
        <v>139</v>
      </c>
      <c r="EL164" s="22" t="s">
        <v>140</v>
      </c>
      <c r="EM164" s="19"/>
      <c r="EN164" s="19">
        <v>2</v>
      </c>
      <c r="EO164" s="19"/>
      <c r="EP164" s="19">
        <f>SUM(EM164:EO164)</f>
        <v>2</v>
      </c>
      <c r="EQ164" s="86">
        <f>EP164/3</f>
        <v>0.66666666666666663</v>
      </c>
      <c r="ER164" s="14">
        <f t="shared" si="232"/>
        <v>4.4444444444444453E-5</v>
      </c>
      <c r="ES164" s="71">
        <f t="shared" si="233"/>
        <v>-3.3404235293975036E-2</v>
      </c>
      <c r="FB164" s="14">
        <f t="shared" si="234"/>
        <v>0</v>
      </c>
      <c r="FC164" s="71">
        <f t="shared" si="235"/>
        <v>0</v>
      </c>
      <c r="FE164" s="22" t="s">
        <v>139</v>
      </c>
      <c r="FF164" s="22" t="s">
        <v>140</v>
      </c>
      <c r="FG164" s="19">
        <v>1</v>
      </c>
      <c r="FH164" s="19"/>
      <c r="FI164" s="19"/>
      <c r="FJ164" s="19">
        <f>SUM(FG164:FI164)</f>
        <v>1</v>
      </c>
      <c r="FK164" s="86">
        <f>FJ164/3</f>
        <v>0.33333333333333331</v>
      </c>
      <c r="FL164" s="14">
        <f t="shared" si="236"/>
        <v>1.2398333663955564E-5</v>
      </c>
      <c r="FM164" s="71">
        <f t="shared" si="237"/>
        <v>-1.9890754359722557E-2</v>
      </c>
      <c r="FO164" s="22" t="s">
        <v>139</v>
      </c>
      <c r="FP164" s="22" t="s">
        <v>140</v>
      </c>
      <c r="FQ164" s="19"/>
      <c r="FR164" s="19">
        <v>2</v>
      </c>
      <c r="FS164" s="19"/>
      <c r="FT164" s="19">
        <f>SUM(FQ164:FS164)</f>
        <v>2</v>
      </c>
      <c r="FU164" s="19">
        <f>FT164/3</f>
        <v>0.66666666666666663</v>
      </c>
      <c r="FV164" s="14">
        <f t="shared" si="238"/>
        <v>4.9593334655822257E-5</v>
      </c>
      <c r="FW164" s="71">
        <f t="shared" si="239"/>
        <v>-3.4900190546487755E-2</v>
      </c>
      <c r="GF164" s="14">
        <f t="shared" si="240"/>
        <v>0</v>
      </c>
      <c r="GG164" s="71">
        <f t="shared" si="241"/>
        <v>0</v>
      </c>
      <c r="GP164" s="14">
        <f t="shared" si="242"/>
        <v>0</v>
      </c>
      <c r="GQ164" s="71">
        <f t="shared" si="243"/>
        <v>0</v>
      </c>
    </row>
    <row r="165" spans="1:199" x14ac:dyDescent="0.25">
      <c r="B165" s="50" t="s">
        <v>141</v>
      </c>
      <c r="C165" s="28"/>
      <c r="D165" s="75"/>
      <c r="E165" s="73"/>
      <c r="F165" s="73"/>
      <c r="G165" s="73"/>
      <c r="H165" s="58"/>
      <c r="I165" s="58"/>
      <c r="J165" s="58"/>
      <c r="R165" s="14">
        <f t="shared" si="246"/>
        <v>0</v>
      </c>
      <c r="S165" s="71">
        <f t="shared" si="247"/>
        <v>0</v>
      </c>
      <c r="T165" s="35"/>
      <c r="AB165" s="14">
        <f t="shared" si="208"/>
        <v>0</v>
      </c>
      <c r="AC165" s="71">
        <f t="shared" si="209"/>
        <v>0</v>
      </c>
      <c r="AD165" s="6"/>
      <c r="AE165" s="30" t="s">
        <v>141</v>
      </c>
      <c r="AF165" s="30"/>
      <c r="AG165" s="19"/>
      <c r="AH165" s="19"/>
      <c r="AI165" s="19"/>
      <c r="AJ165" s="19">
        <f>SUM(AG165:AI165)</f>
        <v>0</v>
      </c>
      <c r="AK165" s="19">
        <f>AJ165/3</f>
        <v>0</v>
      </c>
      <c r="AL165" s="14">
        <f t="shared" si="210"/>
        <v>0</v>
      </c>
      <c r="AM165" s="71">
        <f t="shared" si="211"/>
        <v>0</v>
      </c>
      <c r="AN165" s="6"/>
      <c r="AT165"/>
      <c r="AU165"/>
      <c r="AV165" s="14">
        <f t="shared" si="212"/>
        <v>0</v>
      </c>
      <c r="AW165" s="71">
        <f t="shared" si="213"/>
        <v>0</v>
      </c>
      <c r="AX165" s="6"/>
      <c r="AY165" s="30" t="s">
        <v>141</v>
      </c>
      <c r="AZ165" s="30"/>
      <c r="BA165" s="19"/>
      <c r="BB165" s="19"/>
      <c r="BC165" s="19"/>
      <c r="BD165" s="19"/>
      <c r="BE165" s="19"/>
      <c r="BF165" s="14">
        <f t="shared" si="214"/>
        <v>0</v>
      </c>
      <c r="BG165" s="71">
        <f t="shared" si="215"/>
        <v>0</v>
      </c>
      <c r="BI165" s="30" t="s">
        <v>141</v>
      </c>
      <c r="BJ165" s="30"/>
      <c r="BK165" s="19"/>
      <c r="BL165" s="19"/>
      <c r="BM165" s="19"/>
      <c r="BN165" s="19">
        <f>SUM(BK165:BM165)</f>
        <v>0</v>
      </c>
      <c r="BO165" s="19">
        <f>BN165/3</f>
        <v>0</v>
      </c>
      <c r="BP165" s="14">
        <f t="shared" si="216"/>
        <v>0</v>
      </c>
      <c r="BQ165" s="71">
        <f t="shared" si="217"/>
        <v>0</v>
      </c>
      <c r="BR165" s="6"/>
      <c r="BX165"/>
      <c r="BZ165" s="14">
        <f t="shared" si="218"/>
        <v>0</v>
      </c>
      <c r="CA165" s="71">
        <f t="shared" si="219"/>
        <v>0</v>
      </c>
      <c r="CB165" s="6"/>
      <c r="CJ165" s="14">
        <f t="shared" si="220"/>
        <v>0</v>
      </c>
      <c r="CK165" s="71">
        <f t="shared" si="221"/>
        <v>0</v>
      </c>
      <c r="CM165" s="87" t="s">
        <v>141</v>
      </c>
      <c r="CN165" s="87"/>
      <c r="CO165" s="88"/>
      <c r="CP165" s="88"/>
      <c r="CQ165" s="88"/>
      <c r="CR165" s="86"/>
      <c r="CS165" s="86"/>
      <c r="CT165" s="14">
        <f t="shared" si="222"/>
        <v>0</v>
      </c>
      <c r="CU165" s="71">
        <f t="shared" si="223"/>
        <v>0</v>
      </c>
      <c r="CV165" s="6"/>
      <c r="CW165" s="30" t="s">
        <v>141</v>
      </c>
      <c r="CX165" s="30"/>
      <c r="CY165" s="19"/>
      <c r="CZ165" s="19"/>
      <c r="DA165" s="19"/>
      <c r="DB165" s="19"/>
      <c r="DC165" s="86"/>
      <c r="DD165" s="14">
        <f t="shared" si="224"/>
        <v>0</v>
      </c>
      <c r="DE165" s="71">
        <f t="shared" si="225"/>
        <v>0</v>
      </c>
      <c r="DF165" s="6"/>
      <c r="DG165" s="30" t="s">
        <v>141</v>
      </c>
      <c r="DH165" s="30"/>
      <c r="DI165" s="19"/>
      <c r="DJ165" s="19"/>
      <c r="DK165" s="19"/>
      <c r="DL165" s="86">
        <f>SUM(DI165:DK165)</f>
        <v>0</v>
      </c>
      <c r="DM165" s="86">
        <f>DL165/3</f>
        <v>0</v>
      </c>
      <c r="DN165" s="14">
        <f t="shared" si="226"/>
        <v>0</v>
      </c>
      <c r="DO165" s="71">
        <f t="shared" si="227"/>
        <v>0</v>
      </c>
      <c r="DQ165" s="30" t="s">
        <v>141</v>
      </c>
      <c r="DR165" s="30"/>
      <c r="DS165" s="19"/>
      <c r="DT165" s="19"/>
      <c r="DU165" s="19"/>
      <c r="DV165" s="19"/>
      <c r="DW165" s="19"/>
      <c r="DX165" s="14">
        <f t="shared" si="228"/>
        <v>0</v>
      </c>
      <c r="DY165" s="71">
        <f t="shared" si="229"/>
        <v>0</v>
      </c>
      <c r="EA165" s="30" t="s">
        <v>141</v>
      </c>
      <c r="EB165" s="30"/>
      <c r="EC165" s="19"/>
      <c r="ED165" s="19"/>
      <c r="EE165" s="19"/>
      <c r="EF165" s="86"/>
      <c r="EG165" s="86"/>
      <c r="EH165" s="14">
        <f t="shared" si="230"/>
        <v>0</v>
      </c>
      <c r="EI165" s="71">
        <f t="shared" si="231"/>
        <v>0</v>
      </c>
      <c r="EK165" s="30" t="s">
        <v>141</v>
      </c>
      <c r="EL165" s="30"/>
      <c r="EM165" s="19"/>
      <c r="EN165" s="19"/>
      <c r="EO165" s="19"/>
      <c r="EP165" s="19"/>
      <c r="EQ165" s="86"/>
      <c r="ER165" s="14">
        <f t="shared" si="232"/>
        <v>0</v>
      </c>
      <c r="ES165" s="71">
        <f t="shared" si="233"/>
        <v>0</v>
      </c>
      <c r="EU165" s="30" t="s">
        <v>141</v>
      </c>
      <c r="EV165" s="30"/>
      <c r="EW165" s="19"/>
      <c r="EX165" s="19"/>
      <c r="EY165" s="19"/>
      <c r="EZ165" s="19">
        <f>SUM(EW165:EY165)</f>
        <v>0</v>
      </c>
      <c r="FA165" s="19">
        <f>EZ165/3</f>
        <v>0</v>
      </c>
      <c r="FB165" s="14">
        <f t="shared" si="234"/>
        <v>0</v>
      </c>
      <c r="FC165" s="71">
        <f t="shared" si="235"/>
        <v>0</v>
      </c>
      <c r="FE165" s="30" t="s">
        <v>141</v>
      </c>
      <c r="FF165" s="30"/>
      <c r="FG165" s="19"/>
      <c r="FH165" s="19"/>
      <c r="FI165" s="19"/>
      <c r="FJ165" s="19">
        <f>SUM(FG165:FI165)</f>
        <v>0</v>
      </c>
      <c r="FK165" s="86">
        <f>FJ165/3</f>
        <v>0</v>
      </c>
      <c r="FL165" s="14">
        <f t="shared" si="236"/>
        <v>0</v>
      </c>
      <c r="FM165" s="71">
        <f t="shared" si="237"/>
        <v>0</v>
      </c>
      <c r="FO165" s="30" t="s">
        <v>141</v>
      </c>
      <c r="FP165" s="30"/>
      <c r="FQ165" s="19"/>
      <c r="FR165" s="19"/>
      <c r="FS165" s="19"/>
      <c r="FT165" s="19"/>
      <c r="FU165" s="19"/>
      <c r="FV165" s="14">
        <f t="shared" si="238"/>
        <v>0</v>
      </c>
      <c r="FW165" s="71">
        <f t="shared" si="239"/>
        <v>0</v>
      </c>
      <c r="FY165" s="87" t="s">
        <v>141</v>
      </c>
      <c r="FZ165" s="87"/>
      <c r="GA165" s="88"/>
      <c r="GB165" s="88"/>
      <c r="GC165" s="88"/>
      <c r="GD165" s="88">
        <f>SUM(GA165:GC165)</f>
        <v>0</v>
      </c>
      <c r="GE165" s="88">
        <f>GD165/3</f>
        <v>0</v>
      </c>
      <c r="GF165" s="14">
        <f t="shared" si="240"/>
        <v>0</v>
      </c>
      <c r="GG165" s="71">
        <f t="shared" si="241"/>
        <v>0</v>
      </c>
      <c r="GP165" s="14">
        <f t="shared" si="242"/>
        <v>0</v>
      </c>
      <c r="GQ165" s="71">
        <f t="shared" si="243"/>
        <v>0</v>
      </c>
    </row>
    <row r="166" spans="1:199" x14ac:dyDescent="0.25">
      <c r="A166" s="46">
        <v>140</v>
      </c>
      <c r="B166" s="38" t="s">
        <v>142</v>
      </c>
      <c r="C166" s="38" t="s">
        <v>143</v>
      </c>
      <c r="D166" s="35">
        <v>74</v>
      </c>
      <c r="E166" s="54" t="s">
        <v>396</v>
      </c>
      <c r="F166" s="54" t="s">
        <v>394</v>
      </c>
      <c r="G166" s="54" t="s">
        <v>394</v>
      </c>
      <c r="H166" s="58" t="b">
        <f>OR(E166="MD",F166="MD",E166="D",F166="D",E166="PD",F166="PD")</f>
        <v>1</v>
      </c>
      <c r="I166" s="58" t="b">
        <f>OR(E166="MD",F166="MD",G166="MD",E166="D",F166="D",G166="D",E166="PD",F166="PD",G166="PD")</f>
        <v>1</v>
      </c>
      <c r="J166" s="54"/>
      <c r="R166" s="14">
        <f t="shared" si="246"/>
        <v>0</v>
      </c>
      <c r="S166" s="71">
        <f t="shared" si="247"/>
        <v>0</v>
      </c>
      <c r="T166" s="35"/>
      <c r="AB166" s="14">
        <f t="shared" si="208"/>
        <v>0</v>
      </c>
      <c r="AC166" s="71">
        <f t="shared" si="209"/>
        <v>0</v>
      </c>
      <c r="AD166" s="6"/>
      <c r="AE166" s="22" t="s">
        <v>142</v>
      </c>
      <c r="AF166" s="22" t="s">
        <v>143</v>
      </c>
      <c r="AG166" s="19">
        <v>1</v>
      </c>
      <c r="AH166" s="19">
        <v>2</v>
      </c>
      <c r="AI166" s="19"/>
      <c r="AJ166" s="19">
        <f>SUM(AG166:AI166)</f>
        <v>3</v>
      </c>
      <c r="AK166" s="19">
        <f>AJ166/3</f>
        <v>1</v>
      </c>
      <c r="AL166" s="14">
        <f t="shared" si="210"/>
        <v>1.0134678618080266E-4</v>
      </c>
      <c r="AM166" s="71">
        <f t="shared" si="211"/>
        <v>-4.6293434877556654E-2</v>
      </c>
      <c r="AN166" s="6"/>
      <c r="AT166"/>
      <c r="AU166"/>
      <c r="AV166" s="14">
        <f t="shared" si="212"/>
        <v>0</v>
      </c>
      <c r="AW166" s="71">
        <f t="shared" si="213"/>
        <v>0</v>
      </c>
      <c r="AX166" s="6"/>
      <c r="AY166" s="6"/>
      <c r="BF166" s="14">
        <f t="shared" si="214"/>
        <v>0</v>
      </c>
      <c r="BG166" s="71">
        <f t="shared" si="215"/>
        <v>0</v>
      </c>
      <c r="BI166" s="22" t="s">
        <v>142</v>
      </c>
      <c r="BJ166" s="22" t="s">
        <v>143</v>
      </c>
      <c r="BK166" s="19">
        <v>2</v>
      </c>
      <c r="BL166" s="19"/>
      <c r="BM166" s="19">
        <v>1</v>
      </c>
      <c r="BN166" s="19">
        <f>SUM(BK166:BM166)</f>
        <v>3</v>
      </c>
      <c r="BO166" s="19">
        <f>BN166/3</f>
        <v>1</v>
      </c>
      <c r="BP166" s="14">
        <f t="shared" si="216"/>
        <v>1.0341855788566502E-4</v>
      </c>
      <c r="BQ166" s="71">
        <f t="shared" si="217"/>
        <v>-4.6661319332254675E-2</v>
      </c>
      <c r="BR166" s="6"/>
      <c r="BX166"/>
      <c r="BZ166" s="14">
        <f t="shared" si="218"/>
        <v>0</v>
      </c>
      <c r="CA166" s="71">
        <f t="shared" si="219"/>
        <v>0</v>
      </c>
      <c r="CB166" s="6"/>
      <c r="CJ166" s="14">
        <f t="shared" si="220"/>
        <v>0</v>
      </c>
      <c r="CK166" s="71">
        <f t="shared" si="221"/>
        <v>0</v>
      </c>
      <c r="CR166"/>
      <c r="CT166" s="14">
        <f t="shared" si="222"/>
        <v>0</v>
      </c>
      <c r="CU166" s="71">
        <f t="shared" si="223"/>
        <v>0</v>
      </c>
      <c r="CV166" s="6"/>
      <c r="CW166" s="22" t="s">
        <v>142</v>
      </c>
      <c r="CX166" s="22" t="s">
        <v>143</v>
      </c>
      <c r="CY166" s="19">
        <v>1</v>
      </c>
      <c r="CZ166" s="19"/>
      <c r="DA166" s="19"/>
      <c r="DB166" s="19">
        <f>SUM(CY166:DA166)</f>
        <v>1</v>
      </c>
      <c r="DC166" s="86">
        <f>DB166/3</f>
        <v>0.33333333333333331</v>
      </c>
      <c r="DD166" s="14">
        <f t="shared" si="224"/>
        <v>1.351643598615917E-5</v>
      </c>
      <c r="DE166" s="71">
        <f t="shared" si="225"/>
        <v>-2.0609566420205873E-2</v>
      </c>
      <c r="DF166" s="6"/>
      <c r="DN166" s="14">
        <f t="shared" si="226"/>
        <v>0</v>
      </c>
      <c r="DO166" s="71">
        <f t="shared" si="227"/>
        <v>0</v>
      </c>
      <c r="DQ166" s="22" t="s">
        <v>142</v>
      </c>
      <c r="DR166" s="22" t="s">
        <v>143</v>
      </c>
      <c r="DS166" s="19">
        <v>2</v>
      </c>
      <c r="DT166" s="19">
        <v>2</v>
      </c>
      <c r="DU166" s="19">
        <v>1</v>
      </c>
      <c r="DV166" s="19">
        <f>SUM(DS166:DU166)</f>
        <v>5</v>
      </c>
      <c r="DW166" s="19">
        <f>DV166/3</f>
        <v>1.6666666666666667</v>
      </c>
      <c r="DX166" s="14">
        <f t="shared" si="228"/>
        <v>2.8341779183530024E-4</v>
      </c>
      <c r="DY166" s="71">
        <f t="shared" si="229"/>
        <v>-6.8759162060077428E-2</v>
      </c>
      <c r="EH166" s="14">
        <f t="shared" si="230"/>
        <v>0</v>
      </c>
      <c r="EI166" s="71">
        <f t="shared" si="231"/>
        <v>0</v>
      </c>
      <c r="ER166" s="14">
        <f t="shared" si="232"/>
        <v>0</v>
      </c>
      <c r="ES166" s="71">
        <f t="shared" si="233"/>
        <v>0</v>
      </c>
      <c r="EU166" s="22" t="s">
        <v>142</v>
      </c>
      <c r="EV166" s="22" t="s">
        <v>143</v>
      </c>
      <c r="EW166" s="19">
        <v>2</v>
      </c>
      <c r="EX166" s="19">
        <v>1</v>
      </c>
      <c r="EY166" s="19">
        <v>1</v>
      </c>
      <c r="EZ166" s="19">
        <f>SUM(EW166:EY166)</f>
        <v>4</v>
      </c>
      <c r="FA166" s="19">
        <f>EZ166/3</f>
        <v>1.3333333333333333</v>
      </c>
      <c r="FB166" s="14">
        <f t="shared" si="234"/>
        <v>1.9698368728839644E-4</v>
      </c>
      <c r="FC166" s="71">
        <f t="shared" si="235"/>
        <v>-5.9876418514368562E-2</v>
      </c>
      <c r="FE166" s="22" t="s">
        <v>142</v>
      </c>
      <c r="FF166" s="22" t="s">
        <v>143</v>
      </c>
      <c r="FG166" s="19">
        <v>2</v>
      </c>
      <c r="FH166" s="19">
        <v>2</v>
      </c>
      <c r="FI166" s="19"/>
      <c r="FJ166" s="19">
        <f>SUM(FG166:FI166)</f>
        <v>4</v>
      </c>
      <c r="FK166" s="86">
        <f>FJ166/3</f>
        <v>1.3333333333333333</v>
      </c>
      <c r="FL166" s="14">
        <f t="shared" si="236"/>
        <v>1.9837333862328903E-4</v>
      </c>
      <c r="FM166" s="71">
        <f t="shared" si="237"/>
        <v>-6.0037744747060785E-2</v>
      </c>
      <c r="FV166" s="14">
        <f t="shared" si="238"/>
        <v>0</v>
      </c>
      <c r="FW166" s="71">
        <f t="shared" si="239"/>
        <v>0</v>
      </c>
      <c r="GF166" s="14">
        <f t="shared" si="240"/>
        <v>0</v>
      </c>
      <c r="GG166" s="71">
        <f t="shared" si="241"/>
        <v>0</v>
      </c>
      <c r="GP166" s="14">
        <f t="shared" si="242"/>
        <v>0</v>
      </c>
      <c r="GQ166" s="71">
        <f t="shared" si="243"/>
        <v>0</v>
      </c>
    </row>
    <row r="167" spans="1:199" x14ac:dyDescent="0.25">
      <c r="A167" s="46">
        <v>141</v>
      </c>
      <c r="B167" s="28" t="s">
        <v>381</v>
      </c>
      <c r="C167" s="28"/>
      <c r="D167" s="75"/>
      <c r="E167" s="73" t="s">
        <v>394</v>
      </c>
      <c r="F167" s="73" t="s">
        <v>397</v>
      </c>
      <c r="G167" s="73" t="s">
        <v>397</v>
      </c>
      <c r="H167" s="58" t="b">
        <f>OR(E167="MD",F167="MD",E167="D",F167="D",E167="PD",F167="PD")</f>
        <v>1</v>
      </c>
      <c r="I167" s="58" t="b">
        <f>OR(E167="MD",F167="MD",G167="MD",E167="D",F167="D",G167="D",E167="PD",F167="PD",G167="PD")</f>
        <v>1</v>
      </c>
      <c r="J167" s="58"/>
      <c r="R167" s="14">
        <f t="shared" si="246"/>
        <v>0</v>
      </c>
      <c r="S167" s="71">
        <f t="shared" si="247"/>
        <v>0</v>
      </c>
      <c r="T167" s="35"/>
      <c r="AB167" s="14">
        <f t="shared" si="208"/>
        <v>0</v>
      </c>
      <c r="AC167" s="71">
        <f t="shared" si="209"/>
        <v>0</v>
      </c>
      <c r="AD167" s="6"/>
      <c r="AJ167"/>
      <c r="AL167" s="14">
        <f t="shared" si="210"/>
        <v>0</v>
      </c>
      <c r="AM167" s="71">
        <f t="shared" si="211"/>
        <v>0</v>
      </c>
      <c r="AN167" s="6"/>
      <c r="AT167"/>
      <c r="AU167"/>
      <c r="AV167" s="14">
        <f t="shared" si="212"/>
        <v>0</v>
      </c>
      <c r="AW167" s="71">
        <f t="shared" si="213"/>
        <v>0</v>
      </c>
      <c r="AX167" s="6"/>
      <c r="AY167" s="6"/>
      <c r="BF167" s="14">
        <f t="shared" si="214"/>
        <v>0</v>
      </c>
      <c r="BG167" s="71">
        <f t="shared" si="215"/>
        <v>0</v>
      </c>
      <c r="BN167"/>
      <c r="BP167" s="14">
        <f t="shared" si="216"/>
        <v>0</v>
      </c>
      <c r="BQ167" s="71">
        <f t="shared" si="217"/>
        <v>0</v>
      </c>
      <c r="BR167" s="6"/>
      <c r="BX167"/>
      <c r="BZ167" s="14">
        <f t="shared" si="218"/>
        <v>0</v>
      </c>
      <c r="CA167" s="71">
        <f t="shared" si="219"/>
        <v>0</v>
      </c>
      <c r="CB167" s="6"/>
      <c r="CJ167" s="14">
        <f t="shared" si="220"/>
        <v>0</v>
      </c>
      <c r="CK167" s="71">
        <f t="shared" si="221"/>
        <v>0</v>
      </c>
      <c r="CR167"/>
      <c r="CT167" s="14">
        <f t="shared" si="222"/>
        <v>0</v>
      </c>
      <c r="CU167" s="71">
        <f t="shared" si="223"/>
        <v>0</v>
      </c>
      <c r="CV167" s="6"/>
      <c r="DB167"/>
      <c r="DD167" s="14">
        <f t="shared" si="224"/>
        <v>0</v>
      </c>
      <c r="DE167" s="71">
        <f t="shared" si="225"/>
        <v>0</v>
      </c>
      <c r="DF167" s="6"/>
      <c r="DN167" s="14">
        <f t="shared" si="226"/>
        <v>0</v>
      </c>
      <c r="DO167" s="71">
        <f t="shared" si="227"/>
        <v>0</v>
      </c>
      <c r="DX167" s="14">
        <f t="shared" si="228"/>
        <v>0</v>
      </c>
      <c r="DY167" s="71">
        <f t="shared" si="229"/>
        <v>0</v>
      </c>
      <c r="EH167" s="14">
        <f t="shared" si="230"/>
        <v>0</v>
      </c>
      <c r="EI167" s="71">
        <f t="shared" si="231"/>
        <v>0</v>
      </c>
      <c r="ER167" s="14">
        <f t="shared" si="232"/>
        <v>0</v>
      </c>
      <c r="ES167" s="71">
        <f t="shared" si="233"/>
        <v>0</v>
      </c>
      <c r="FB167" s="14">
        <f t="shared" si="234"/>
        <v>0</v>
      </c>
      <c r="FC167" s="71">
        <f t="shared" si="235"/>
        <v>0</v>
      </c>
      <c r="FL167" s="14">
        <f t="shared" si="236"/>
        <v>0</v>
      </c>
      <c r="FM167" s="71">
        <f t="shared" si="237"/>
        <v>0</v>
      </c>
      <c r="FO167" s="22" t="s">
        <v>525</v>
      </c>
      <c r="FP167" s="22"/>
      <c r="FQ167" s="19"/>
      <c r="FR167" s="19"/>
      <c r="FS167" s="19">
        <v>2</v>
      </c>
      <c r="FT167" s="19">
        <f>SUM(FQ167:FS167)</f>
        <v>2</v>
      </c>
      <c r="FU167" s="19">
        <f>FT167/3</f>
        <v>0.66666666666666663</v>
      </c>
      <c r="FV167" s="14">
        <f t="shared" si="238"/>
        <v>4.9593334655822257E-5</v>
      </c>
      <c r="FW167" s="71">
        <f t="shared" si="239"/>
        <v>-3.4900190546487755E-2</v>
      </c>
      <c r="GF167" s="14">
        <f t="shared" si="240"/>
        <v>0</v>
      </c>
      <c r="GG167" s="71">
        <f t="shared" si="241"/>
        <v>0</v>
      </c>
      <c r="GP167" s="14">
        <f t="shared" si="242"/>
        <v>0</v>
      </c>
      <c r="GQ167" s="71">
        <f t="shared" si="243"/>
        <v>0</v>
      </c>
    </row>
    <row r="168" spans="1:199" x14ac:dyDescent="0.25">
      <c r="A168" s="46">
        <v>142</v>
      </c>
      <c r="B168" s="38" t="s">
        <v>243</v>
      </c>
      <c r="C168" s="38" t="s">
        <v>244</v>
      </c>
      <c r="D168" s="35"/>
      <c r="E168" s="54" t="s">
        <v>396</v>
      </c>
      <c r="F168" s="54" t="s">
        <v>394</v>
      </c>
      <c r="G168" s="54" t="s">
        <v>394</v>
      </c>
      <c r="H168" s="58" t="b">
        <f>OR(E168="MD",F168="MD",E168="D",F168="D",E168="PD",F168="PD")</f>
        <v>1</v>
      </c>
      <c r="I168" s="58" t="b">
        <f>OR(E168="MD",F168="MD",G168="MD",E168="D",F168="D",G168="D",E168="PD",F168="PD",G168="PD")</f>
        <v>1</v>
      </c>
      <c r="J168" s="54"/>
      <c r="R168" s="14">
        <f t="shared" si="246"/>
        <v>0</v>
      </c>
      <c r="S168" s="71">
        <f t="shared" si="247"/>
        <v>0</v>
      </c>
      <c r="T168" s="35"/>
      <c r="AB168" s="14">
        <f t="shared" si="208"/>
        <v>0</v>
      </c>
      <c r="AC168" s="71">
        <f t="shared" si="209"/>
        <v>0</v>
      </c>
      <c r="AD168" s="6"/>
      <c r="AJ168"/>
      <c r="AL168" s="14">
        <f t="shared" si="210"/>
        <v>0</v>
      </c>
      <c r="AM168" s="71">
        <f t="shared" si="211"/>
        <v>0</v>
      </c>
      <c r="AN168" s="6"/>
      <c r="AT168"/>
      <c r="AU168"/>
      <c r="AV168" s="14">
        <f t="shared" si="212"/>
        <v>0</v>
      </c>
      <c r="AW168" s="71">
        <f t="shared" si="213"/>
        <v>0</v>
      </c>
      <c r="AX168" s="6"/>
      <c r="AY168" s="22" t="s">
        <v>243</v>
      </c>
      <c r="AZ168" s="22" t="s">
        <v>244</v>
      </c>
      <c r="BA168" s="19">
        <v>2</v>
      </c>
      <c r="BB168" s="19"/>
      <c r="BC168" s="19">
        <v>2</v>
      </c>
      <c r="BD168" s="19">
        <f>SUM(BA168:BC168)</f>
        <v>4</v>
      </c>
      <c r="BE168" s="19">
        <f>BD168/3</f>
        <v>1.3333333333333333</v>
      </c>
      <c r="BF168" s="14">
        <f t="shared" si="214"/>
        <v>1.8138738677459215E-4</v>
      </c>
      <c r="BG168" s="71">
        <f t="shared" si="215"/>
        <v>-5.8012630002462075E-2</v>
      </c>
      <c r="BN168"/>
      <c r="BP168" s="14">
        <f t="shared" si="216"/>
        <v>0</v>
      </c>
      <c r="BQ168" s="71">
        <f t="shared" si="217"/>
        <v>0</v>
      </c>
      <c r="BR168" s="6"/>
      <c r="BX168"/>
      <c r="BZ168" s="14">
        <f t="shared" si="218"/>
        <v>0</v>
      </c>
      <c r="CA168" s="71">
        <f t="shared" si="219"/>
        <v>0</v>
      </c>
      <c r="CB168" s="6"/>
      <c r="CJ168" s="14">
        <f t="shared" si="220"/>
        <v>0</v>
      </c>
      <c r="CK168" s="71">
        <f t="shared" si="221"/>
        <v>0</v>
      </c>
      <c r="CM168" s="89" t="s">
        <v>243</v>
      </c>
      <c r="CN168" s="89" t="s">
        <v>244</v>
      </c>
      <c r="CO168" s="88">
        <v>1</v>
      </c>
      <c r="CP168" s="88"/>
      <c r="CQ168" s="88">
        <v>2</v>
      </c>
      <c r="CR168" s="86">
        <f>SUM(CO168:CQ168)</f>
        <v>3</v>
      </c>
      <c r="CS168" s="86">
        <f>CR168/3</f>
        <v>1</v>
      </c>
      <c r="CT168" s="14">
        <f t="shared" si="222"/>
        <v>1.2530630429939853E-4</v>
      </c>
      <c r="CU168" s="71">
        <f t="shared" si="223"/>
        <v>-5.0287776401224782E-2</v>
      </c>
      <c r="CV168" s="6"/>
      <c r="DB168"/>
      <c r="DD168" s="14">
        <f t="shared" si="224"/>
        <v>0</v>
      </c>
      <c r="DE168" s="71">
        <f t="shared" si="225"/>
        <v>0</v>
      </c>
      <c r="DF168" s="6"/>
      <c r="DG168" s="22" t="s">
        <v>243</v>
      </c>
      <c r="DH168" s="22" t="s">
        <v>244</v>
      </c>
      <c r="DI168" s="19">
        <v>3</v>
      </c>
      <c r="DJ168" s="19">
        <v>4</v>
      </c>
      <c r="DK168" s="19">
        <v>7</v>
      </c>
      <c r="DL168" s="86">
        <f>SUM(DI168:DK168)</f>
        <v>14</v>
      </c>
      <c r="DM168" s="86">
        <f>DL168/3</f>
        <v>4.666666666666667</v>
      </c>
      <c r="DN168" s="14">
        <f t="shared" si="226"/>
        <v>2.7910288358846567E-3</v>
      </c>
      <c r="DO168" s="71">
        <f t="shared" si="227"/>
        <v>-0.15535628282714525</v>
      </c>
      <c r="DX168" s="14">
        <f t="shared" si="228"/>
        <v>0</v>
      </c>
      <c r="DY168" s="71">
        <f t="shared" si="229"/>
        <v>0</v>
      </c>
      <c r="EA168" s="22" t="s">
        <v>243</v>
      </c>
      <c r="EB168" s="22" t="s">
        <v>244</v>
      </c>
      <c r="EC168" s="19">
        <v>7</v>
      </c>
      <c r="ED168" s="19">
        <v>4</v>
      </c>
      <c r="EE168" s="19">
        <v>8</v>
      </c>
      <c r="EF168" s="86">
        <f>SUM(EC168:EE168)</f>
        <v>19</v>
      </c>
      <c r="EG168" s="86">
        <f>EF168/3</f>
        <v>6.333333333333333</v>
      </c>
      <c r="EH168" s="14">
        <f t="shared" si="230"/>
        <v>5.2590175397704093E-3</v>
      </c>
      <c r="EI168" s="71">
        <f t="shared" si="231"/>
        <v>-0.19028322506602469</v>
      </c>
      <c r="EK168" s="22" t="s">
        <v>243</v>
      </c>
      <c r="EL168" s="22" t="s">
        <v>244</v>
      </c>
      <c r="EM168" s="19"/>
      <c r="EN168" s="19">
        <v>6</v>
      </c>
      <c r="EO168" s="19">
        <v>4</v>
      </c>
      <c r="EP168" s="19">
        <f>SUM(EM168:EO168)</f>
        <v>10</v>
      </c>
      <c r="EQ168" s="86">
        <f>EP168/3</f>
        <v>3.3333333333333335</v>
      </c>
      <c r="ER168" s="14">
        <f t="shared" si="232"/>
        <v>1.1111111111111111E-3</v>
      </c>
      <c r="ES168" s="71">
        <f t="shared" si="233"/>
        <v>-0.11337324605540518</v>
      </c>
      <c r="FB168" s="14">
        <f t="shared" si="234"/>
        <v>0</v>
      </c>
      <c r="FC168" s="71">
        <f t="shared" si="235"/>
        <v>0</v>
      </c>
      <c r="FL168" s="14">
        <f t="shared" si="236"/>
        <v>0</v>
      </c>
      <c r="FM168" s="71">
        <f t="shared" si="237"/>
        <v>0</v>
      </c>
      <c r="FO168" s="22" t="s">
        <v>243</v>
      </c>
      <c r="FP168" s="22" t="s">
        <v>244</v>
      </c>
      <c r="FQ168" s="19">
        <v>3</v>
      </c>
      <c r="FR168" s="19">
        <v>2</v>
      </c>
      <c r="FS168" s="19"/>
      <c r="FT168" s="19">
        <f>SUM(FQ168:FS168)</f>
        <v>5</v>
      </c>
      <c r="FU168" s="19">
        <f>FT168/3</f>
        <v>1.6666666666666667</v>
      </c>
      <c r="FV168" s="14">
        <f t="shared" si="238"/>
        <v>3.0995834159888914E-4</v>
      </c>
      <c r="FW168" s="71">
        <f t="shared" si="239"/>
        <v>-7.1118597283927915E-2</v>
      </c>
      <c r="FY168" s="89" t="s">
        <v>243</v>
      </c>
      <c r="FZ168" s="89" t="s">
        <v>244</v>
      </c>
      <c r="GA168" s="88">
        <v>2</v>
      </c>
      <c r="GB168" s="88">
        <v>7</v>
      </c>
      <c r="GC168" s="88"/>
      <c r="GD168" s="88">
        <f>SUM(GA168:GC168)</f>
        <v>9</v>
      </c>
      <c r="GE168" s="88">
        <f>GD168/3</f>
        <v>3</v>
      </c>
      <c r="GF168" s="14">
        <f t="shared" si="240"/>
        <v>1.055663438856234E-3</v>
      </c>
      <c r="GG168" s="71">
        <f t="shared" si="241"/>
        <v>-0.11133984245364646</v>
      </c>
      <c r="GP168" s="14">
        <f t="shared" si="242"/>
        <v>0</v>
      </c>
      <c r="GQ168" s="71">
        <f t="shared" si="243"/>
        <v>0</v>
      </c>
    </row>
    <row r="169" spans="1:199" x14ac:dyDescent="0.25">
      <c r="B169" s="53" t="s">
        <v>144</v>
      </c>
      <c r="C169" s="38"/>
      <c r="D169" s="35"/>
      <c r="E169" s="54"/>
      <c r="F169" s="54"/>
      <c r="G169" s="54"/>
      <c r="H169" s="58"/>
      <c r="I169" s="58"/>
      <c r="J169" s="54"/>
      <c r="R169" s="14">
        <f t="shared" si="246"/>
        <v>0</v>
      </c>
      <c r="S169" s="71">
        <f t="shared" si="247"/>
        <v>0</v>
      </c>
      <c r="T169" s="35"/>
      <c r="AB169" s="14">
        <f t="shared" si="208"/>
        <v>0</v>
      </c>
      <c r="AC169" s="71">
        <f t="shared" si="209"/>
        <v>0</v>
      </c>
      <c r="AD169" s="6"/>
      <c r="AE169" s="39" t="s">
        <v>144</v>
      </c>
      <c r="AF169" s="29"/>
      <c r="AG169" s="19"/>
      <c r="AH169" s="19"/>
      <c r="AI169" s="19"/>
      <c r="AJ169" s="19"/>
      <c r="AK169" s="19"/>
      <c r="AL169" s="14">
        <f t="shared" si="210"/>
        <v>0</v>
      </c>
      <c r="AM169" s="71">
        <f t="shared" si="211"/>
        <v>0</v>
      </c>
      <c r="AN169" s="6"/>
      <c r="AT169"/>
      <c r="AU169"/>
      <c r="AV169" s="14">
        <f t="shared" si="212"/>
        <v>0</v>
      </c>
      <c r="AW169" s="71">
        <f t="shared" si="213"/>
        <v>0</v>
      </c>
      <c r="AX169" s="6"/>
      <c r="AY169" s="6"/>
      <c r="BF169" s="14">
        <f t="shared" si="214"/>
        <v>0</v>
      </c>
      <c r="BG169" s="71">
        <f t="shared" si="215"/>
        <v>0</v>
      </c>
      <c r="BI169" s="39" t="s">
        <v>144</v>
      </c>
      <c r="BJ169" s="29"/>
      <c r="BK169" s="19"/>
      <c r="BL169" s="19"/>
      <c r="BM169" s="19"/>
      <c r="BN169" s="19"/>
      <c r="BO169" s="19"/>
      <c r="BP169" s="14">
        <f t="shared" si="216"/>
        <v>0</v>
      </c>
      <c r="BQ169" s="71">
        <f t="shared" si="217"/>
        <v>0</v>
      </c>
      <c r="BR169" s="6"/>
      <c r="BX169"/>
      <c r="BZ169" s="14">
        <f t="shared" si="218"/>
        <v>0</v>
      </c>
      <c r="CA169" s="71">
        <f t="shared" si="219"/>
        <v>0</v>
      </c>
      <c r="CB169" s="6"/>
      <c r="CJ169" s="14">
        <f t="shared" si="220"/>
        <v>0</v>
      </c>
      <c r="CK169" s="71">
        <f t="shared" si="221"/>
        <v>0</v>
      </c>
      <c r="CR169"/>
      <c r="CT169" s="14">
        <f t="shared" si="222"/>
        <v>0</v>
      </c>
      <c r="CU169" s="71">
        <f t="shared" si="223"/>
        <v>0</v>
      </c>
      <c r="CV169" s="6"/>
      <c r="DB169"/>
      <c r="DD169" s="14">
        <f t="shared" si="224"/>
        <v>0</v>
      </c>
      <c r="DE169" s="71">
        <f t="shared" si="225"/>
        <v>0</v>
      </c>
      <c r="DF169" s="6"/>
      <c r="DG169" s="39" t="s">
        <v>144</v>
      </c>
      <c r="DH169" s="29"/>
      <c r="DI169" s="19"/>
      <c r="DJ169" s="19"/>
      <c r="DK169" s="19"/>
      <c r="DL169" s="86"/>
      <c r="DM169" s="86"/>
      <c r="DN169" s="14">
        <f t="shared" si="226"/>
        <v>0</v>
      </c>
      <c r="DO169" s="71">
        <f t="shared" si="227"/>
        <v>0</v>
      </c>
      <c r="DQ169" s="30" t="s">
        <v>144</v>
      </c>
      <c r="DR169" s="22"/>
      <c r="DS169" s="19"/>
      <c r="DT169" s="19"/>
      <c r="DU169" s="19"/>
      <c r="DV169" s="19"/>
      <c r="DW169" s="19"/>
      <c r="DX169" s="14">
        <f t="shared" si="228"/>
        <v>0</v>
      </c>
      <c r="DY169" s="71">
        <f t="shared" si="229"/>
        <v>0</v>
      </c>
      <c r="EA169" s="30" t="s">
        <v>144</v>
      </c>
      <c r="EB169" s="22"/>
      <c r="EC169" s="19"/>
      <c r="ED169" s="19"/>
      <c r="EE169" s="19"/>
      <c r="EF169" s="86"/>
      <c r="EG169" s="86"/>
      <c r="EH169" s="14">
        <f t="shared" si="230"/>
        <v>0</v>
      </c>
      <c r="EI169" s="71">
        <f t="shared" si="231"/>
        <v>0</v>
      </c>
      <c r="ER169" s="14">
        <f t="shared" si="232"/>
        <v>0</v>
      </c>
      <c r="ES169" s="71">
        <f t="shared" si="233"/>
        <v>0</v>
      </c>
      <c r="FB169" s="14">
        <f t="shared" si="234"/>
        <v>0</v>
      </c>
      <c r="FC169" s="71">
        <f t="shared" si="235"/>
        <v>0</v>
      </c>
      <c r="FL169" s="14">
        <f t="shared" si="236"/>
        <v>0</v>
      </c>
      <c r="FM169" s="71">
        <f t="shared" si="237"/>
        <v>0</v>
      </c>
      <c r="FV169" s="14">
        <f t="shared" si="238"/>
        <v>0</v>
      </c>
      <c r="FW169" s="71">
        <f t="shared" si="239"/>
        <v>0</v>
      </c>
      <c r="GF169" s="14">
        <f t="shared" si="240"/>
        <v>0</v>
      </c>
      <c r="GG169" s="71">
        <f t="shared" si="241"/>
        <v>0</v>
      </c>
      <c r="GP169" s="14">
        <f t="shared" si="242"/>
        <v>0</v>
      </c>
      <c r="GQ169" s="71">
        <f t="shared" si="243"/>
        <v>0</v>
      </c>
    </row>
    <row r="170" spans="1:199" x14ac:dyDescent="0.25">
      <c r="A170" s="46">
        <v>143</v>
      </c>
      <c r="B170" s="31" t="s">
        <v>145</v>
      </c>
      <c r="C170" s="31" t="s">
        <v>146</v>
      </c>
      <c r="D170" s="75">
        <v>75</v>
      </c>
      <c r="E170" s="58" t="s">
        <v>394</v>
      </c>
      <c r="F170" s="58" t="s">
        <v>396</v>
      </c>
      <c r="G170" s="58" t="s">
        <v>396</v>
      </c>
      <c r="H170" s="58" t="b">
        <f>OR(E170="MD",F170="MD",E170="D",F170="D",E170="PD",F170="PD")</f>
        <v>1</v>
      </c>
      <c r="I170" s="58" t="b">
        <f>OR(E170="MD",F170="MD",G170="MD",E170="D",F170="D",G170="D",E170="PD",F170="PD",G170="PD")</f>
        <v>1</v>
      </c>
      <c r="J170" s="58"/>
      <c r="R170" s="14">
        <f t="shared" si="246"/>
        <v>0</v>
      </c>
      <c r="S170" s="71">
        <f t="shared" si="247"/>
        <v>0</v>
      </c>
      <c r="T170" s="35"/>
      <c r="AB170" s="14">
        <f t="shared" si="208"/>
        <v>0</v>
      </c>
      <c r="AC170" s="71">
        <f t="shared" si="209"/>
        <v>0</v>
      </c>
      <c r="AD170" s="6"/>
      <c r="AE170" s="28" t="s">
        <v>145</v>
      </c>
      <c r="AF170" s="29" t="s">
        <v>146</v>
      </c>
      <c r="AG170" s="19">
        <v>2</v>
      </c>
      <c r="AH170" s="19"/>
      <c r="AI170" s="19"/>
      <c r="AJ170" s="19">
        <f>SUM(AG170:AI170)</f>
        <v>2</v>
      </c>
      <c r="AK170" s="19">
        <f>AJ170/3</f>
        <v>0.66666666666666663</v>
      </c>
      <c r="AL170" s="14">
        <f t="shared" si="210"/>
        <v>4.5043016080356741E-5</v>
      </c>
      <c r="AM170" s="71">
        <f t="shared" si="211"/>
        <v>-3.3583532254667509E-2</v>
      </c>
      <c r="AN170" s="6"/>
      <c r="AT170"/>
      <c r="AU170"/>
      <c r="AV170" s="14">
        <f t="shared" si="212"/>
        <v>0</v>
      </c>
      <c r="AW170" s="71">
        <f t="shared" si="213"/>
        <v>0</v>
      </c>
      <c r="AX170" s="6"/>
      <c r="AY170" s="6"/>
      <c r="BF170" s="14">
        <f t="shared" si="214"/>
        <v>0</v>
      </c>
      <c r="BG170" s="71">
        <f t="shared" si="215"/>
        <v>0</v>
      </c>
      <c r="BI170" s="28" t="s">
        <v>145</v>
      </c>
      <c r="BJ170" s="29" t="s">
        <v>146</v>
      </c>
      <c r="BK170" s="19">
        <v>1</v>
      </c>
      <c r="BL170" s="19"/>
      <c r="BM170" s="19"/>
      <c r="BN170" s="19">
        <f>SUM(BK170:BM170)</f>
        <v>1</v>
      </c>
      <c r="BO170" s="19">
        <f>BN170/3</f>
        <v>0.33333333333333331</v>
      </c>
      <c r="BP170" s="14">
        <f t="shared" si="216"/>
        <v>1.1490950876185003E-5</v>
      </c>
      <c r="BQ170" s="71">
        <f t="shared" si="217"/>
        <v>-1.9277882563863796E-2</v>
      </c>
      <c r="BR170" s="6"/>
      <c r="BX170"/>
      <c r="BZ170" s="14">
        <f t="shared" si="218"/>
        <v>0</v>
      </c>
      <c r="CA170" s="71">
        <f t="shared" si="219"/>
        <v>0</v>
      </c>
      <c r="CB170" s="6"/>
      <c r="CJ170" s="14">
        <f t="shared" si="220"/>
        <v>0</v>
      </c>
      <c r="CK170" s="71">
        <f t="shared" si="221"/>
        <v>0</v>
      </c>
      <c r="CR170"/>
      <c r="CT170" s="14">
        <f t="shared" si="222"/>
        <v>0</v>
      </c>
      <c r="CU170" s="71">
        <f t="shared" si="223"/>
        <v>0</v>
      </c>
      <c r="CV170" s="6"/>
      <c r="DB170"/>
      <c r="DD170" s="14">
        <f t="shared" si="224"/>
        <v>0</v>
      </c>
      <c r="DE170" s="71">
        <f t="shared" si="225"/>
        <v>0</v>
      </c>
      <c r="DF170" s="6"/>
      <c r="DG170" s="28" t="s">
        <v>145</v>
      </c>
      <c r="DH170" s="29" t="s">
        <v>146</v>
      </c>
      <c r="DI170" s="19">
        <v>2</v>
      </c>
      <c r="DJ170" s="19"/>
      <c r="DK170" s="19">
        <v>1</v>
      </c>
      <c r="DL170" s="86">
        <f>SUM(DI170:DK170)</f>
        <v>3</v>
      </c>
      <c r="DM170" s="86">
        <f>DL170/3</f>
        <v>1</v>
      </c>
      <c r="DN170" s="14">
        <f t="shared" si="226"/>
        <v>1.2815948736205054E-4</v>
      </c>
      <c r="DO170" s="71">
        <f t="shared" si="227"/>
        <v>-5.0729632497940901E-2</v>
      </c>
      <c r="DQ170" s="22" t="s">
        <v>145</v>
      </c>
      <c r="DR170" s="22" t="s">
        <v>146</v>
      </c>
      <c r="DS170" s="19"/>
      <c r="DT170" s="19">
        <v>2</v>
      </c>
      <c r="DU170" s="19">
        <v>1</v>
      </c>
      <c r="DV170" s="19">
        <f>SUM(DS170:DU170)</f>
        <v>3</v>
      </c>
      <c r="DW170" s="19">
        <f>DV170/3</f>
        <v>1</v>
      </c>
      <c r="DX170" s="14">
        <f t="shared" si="228"/>
        <v>1.020304050607081E-4</v>
      </c>
      <c r="DY170" s="71">
        <f t="shared" si="229"/>
        <v>-4.6415352021561516E-2</v>
      </c>
      <c r="EA170" s="22" t="s">
        <v>145</v>
      </c>
      <c r="EB170" s="22" t="s">
        <v>146</v>
      </c>
      <c r="EC170" s="19"/>
      <c r="ED170" s="19">
        <v>3</v>
      </c>
      <c r="EE170" s="19">
        <v>2</v>
      </c>
      <c r="EF170" s="86">
        <f>SUM(EC170:EE170)</f>
        <v>5</v>
      </c>
      <c r="EG170" s="86">
        <f>EF170/3</f>
        <v>1.6666666666666667</v>
      </c>
      <c r="EH170" s="14">
        <f t="shared" si="230"/>
        <v>3.6419789056581789E-4</v>
      </c>
      <c r="EI170" s="71">
        <f t="shared" si="231"/>
        <v>-7.5551652506240394E-2</v>
      </c>
      <c r="ER170" s="14">
        <f t="shared" si="232"/>
        <v>0</v>
      </c>
      <c r="ES170" s="71">
        <f t="shared" si="233"/>
        <v>0</v>
      </c>
      <c r="FB170" s="14">
        <f t="shared" si="234"/>
        <v>0</v>
      </c>
      <c r="FC170" s="71">
        <f t="shared" si="235"/>
        <v>0</v>
      </c>
      <c r="FL170" s="14">
        <f t="shared" si="236"/>
        <v>0</v>
      </c>
      <c r="FM170" s="71">
        <f t="shared" si="237"/>
        <v>0</v>
      </c>
      <c r="FV170" s="14">
        <f t="shared" si="238"/>
        <v>0</v>
      </c>
      <c r="FW170" s="71">
        <f t="shared" si="239"/>
        <v>0</v>
      </c>
      <c r="GF170" s="14">
        <f t="shared" si="240"/>
        <v>0</v>
      </c>
      <c r="GG170" s="71">
        <f t="shared" si="241"/>
        <v>0</v>
      </c>
      <c r="GP170" s="14">
        <f t="shared" si="242"/>
        <v>0</v>
      </c>
      <c r="GQ170" s="71">
        <f t="shared" si="243"/>
        <v>0</v>
      </c>
    </row>
    <row r="171" spans="1:199" x14ac:dyDescent="0.25">
      <c r="B171" s="50" t="s">
        <v>147</v>
      </c>
      <c r="C171" s="31"/>
      <c r="D171" s="164"/>
      <c r="E171" s="58"/>
      <c r="F171" s="58"/>
      <c r="G171" s="58"/>
      <c r="H171" s="58"/>
      <c r="I171" s="58"/>
      <c r="J171" s="194"/>
      <c r="K171" s="30" t="s">
        <v>147</v>
      </c>
      <c r="L171" s="30"/>
      <c r="M171" s="20"/>
      <c r="N171" s="20"/>
      <c r="O171" s="20"/>
      <c r="P171" s="21"/>
      <c r="Q171" s="21"/>
      <c r="R171" s="14">
        <f t="shared" si="246"/>
        <v>0</v>
      </c>
      <c r="S171" s="71">
        <f t="shared" si="247"/>
        <v>0</v>
      </c>
      <c r="T171" s="71"/>
      <c r="U171" s="30" t="s">
        <v>147</v>
      </c>
      <c r="V171" s="30"/>
      <c r="W171" s="19"/>
      <c r="X171" s="19"/>
      <c r="Y171" s="19"/>
      <c r="Z171" s="19"/>
      <c r="AA171" s="19"/>
      <c r="AB171" s="14">
        <f t="shared" si="208"/>
        <v>0</v>
      </c>
      <c r="AC171" s="71">
        <f t="shared" si="209"/>
        <v>0</v>
      </c>
      <c r="AD171" s="35"/>
      <c r="AE171" s="30" t="s">
        <v>147</v>
      </c>
      <c r="AF171" s="30"/>
      <c r="AG171" s="19"/>
      <c r="AH171" s="19"/>
      <c r="AI171" s="19"/>
      <c r="AJ171" s="19"/>
      <c r="AK171" s="19"/>
      <c r="AL171" s="14">
        <f t="shared" si="210"/>
        <v>0</v>
      </c>
      <c r="AM171" s="71">
        <f t="shared" si="211"/>
        <v>0</v>
      </c>
      <c r="AN171" s="6"/>
      <c r="AO171" s="30" t="s">
        <v>147</v>
      </c>
      <c r="AP171" s="30"/>
      <c r="AQ171" s="19"/>
      <c r="AR171" s="19"/>
      <c r="AS171" s="19"/>
      <c r="AT171" s="19"/>
      <c r="AU171" s="19"/>
      <c r="AV171" s="14">
        <f t="shared" si="212"/>
        <v>0</v>
      </c>
      <c r="AW171" s="71">
        <f t="shared" si="213"/>
        <v>0</v>
      </c>
      <c r="AX171" s="35"/>
      <c r="AY171" s="30" t="s">
        <v>147</v>
      </c>
      <c r="AZ171" s="30"/>
      <c r="BA171" s="20"/>
      <c r="BB171" s="20"/>
      <c r="BC171" s="20"/>
      <c r="BD171" s="19"/>
      <c r="BE171" s="19"/>
      <c r="BF171" s="14">
        <f t="shared" si="214"/>
        <v>0</v>
      </c>
      <c r="BG171" s="71">
        <f t="shared" si="215"/>
        <v>0</v>
      </c>
      <c r="BI171" s="30" t="s">
        <v>147</v>
      </c>
      <c r="BJ171" s="30"/>
      <c r="BK171" s="19"/>
      <c r="BL171" s="19"/>
      <c r="BM171" s="19"/>
      <c r="BN171" s="19">
        <f>SUM(BK171:BM171)</f>
        <v>0</v>
      </c>
      <c r="BO171" s="19">
        <f>BN171/3</f>
        <v>0</v>
      </c>
      <c r="BP171" s="14">
        <f t="shared" si="216"/>
        <v>0</v>
      </c>
      <c r="BQ171" s="71">
        <f t="shared" si="217"/>
        <v>0</v>
      </c>
      <c r="BR171" s="6"/>
      <c r="BS171" s="30" t="s">
        <v>147</v>
      </c>
      <c r="BT171" s="30"/>
      <c r="BU171" s="19"/>
      <c r="BV171" s="19"/>
      <c r="BW171" s="19"/>
      <c r="BX171" s="19"/>
      <c r="BY171" s="19"/>
      <c r="BZ171" s="14">
        <f t="shared" si="218"/>
        <v>0</v>
      </c>
      <c r="CA171" s="71">
        <f t="shared" si="219"/>
        <v>0</v>
      </c>
      <c r="CB171" s="6"/>
      <c r="CC171" s="30" t="s">
        <v>147</v>
      </c>
      <c r="CD171" s="30"/>
      <c r="CE171" s="19"/>
      <c r="CF171" s="19"/>
      <c r="CG171" s="19"/>
      <c r="CH171" s="86"/>
      <c r="CI171" s="86"/>
      <c r="CJ171" s="14">
        <f t="shared" si="220"/>
        <v>0</v>
      </c>
      <c r="CK171" s="71">
        <f t="shared" si="221"/>
        <v>0</v>
      </c>
      <c r="CM171" s="30" t="s">
        <v>147</v>
      </c>
      <c r="CN171" s="30"/>
      <c r="CO171" s="19"/>
      <c r="CP171" s="19"/>
      <c r="CQ171" s="19"/>
      <c r="CR171" s="86"/>
      <c r="CS171" s="86"/>
      <c r="CT171" s="14">
        <f t="shared" si="222"/>
        <v>0</v>
      </c>
      <c r="CU171" s="71">
        <f t="shared" si="223"/>
        <v>0</v>
      </c>
      <c r="CV171" s="6"/>
      <c r="CW171" s="30" t="s">
        <v>147</v>
      </c>
      <c r="CX171" s="30"/>
      <c r="CY171" s="19"/>
      <c r="CZ171" s="19"/>
      <c r="DA171" s="19"/>
      <c r="DB171" s="19">
        <f>SUM(CY171:DA171)</f>
        <v>0</v>
      </c>
      <c r="DC171" s="86">
        <f>DB171/3</f>
        <v>0</v>
      </c>
      <c r="DD171" s="14">
        <f t="shared" si="224"/>
        <v>0</v>
      </c>
      <c r="DE171" s="71">
        <f t="shared" si="225"/>
        <v>0</v>
      </c>
      <c r="DF171" s="6"/>
      <c r="DG171" s="30" t="s">
        <v>147</v>
      </c>
      <c r="DH171" s="30"/>
      <c r="DI171" s="19"/>
      <c r="DJ171" s="19"/>
      <c r="DK171" s="19"/>
      <c r="DL171" s="86"/>
      <c r="DM171" s="86"/>
      <c r="DN171" s="14">
        <f t="shared" si="226"/>
        <v>0</v>
      </c>
      <c r="DO171" s="71">
        <f t="shared" si="227"/>
        <v>0</v>
      </c>
      <c r="DQ171" s="30" t="s">
        <v>147</v>
      </c>
      <c r="DR171" s="30"/>
      <c r="DS171" s="19"/>
      <c r="DT171" s="19"/>
      <c r="DU171" s="19"/>
      <c r="DV171" s="19">
        <f>SUM(DS171:DU171)</f>
        <v>0</v>
      </c>
      <c r="DW171" s="19">
        <f>DV171/3</f>
        <v>0</v>
      </c>
      <c r="DX171" s="14">
        <f t="shared" si="228"/>
        <v>0</v>
      </c>
      <c r="DY171" s="71">
        <f t="shared" si="229"/>
        <v>0</v>
      </c>
      <c r="EA171" s="30" t="s">
        <v>147</v>
      </c>
      <c r="EB171" s="30"/>
      <c r="EC171" s="19"/>
      <c r="ED171" s="19"/>
      <c r="EE171" s="19"/>
      <c r="EF171" s="86"/>
      <c r="EG171" s="86"/>
      <c r="EH171" s="14">
        <f t="shared" si="230"/>
        <v>0</v>
      </c>
      <c r="EI171" s="71">
        <f t="shared" si="231"/>
        <v>0</v>
      </c>
      <c r="EK171" s="30" t="s">
        <v>147</v>
      </c>
      <c r="EL171" s="30"/>
      <c r="EM171" s="19"/>
      <c r="EN171" s="19"/>
      <c r="EO171" s="19"/>
      <c r="EP171" s="19"/>
      <c r="EQ171" s="86"/>
      <c r="ER171" s="14">
        <f t="shared" si="232"/>
        <v>0</v>
      </c>
      <c r="ES171" s="71">
        <f t="shared" si="233"/>
        <v>0</v>
      </c>
      <c r="EU171" s="30" t="s">
        <v>147</v>
      </c>
      <c r="EV171" s="30"/>
      <c r="EW171" s="19"/>
      <c r="EX171" s="19"/>
      <c r="EY171" s="19"/>
      <c r="EZ171" s="19">
        <f>SUM(EW171:EY171)</f>
        <v>0</v>
      </c>
      <c r="FA171" s="19">
        <f>EZ171/3</f>
        <v>0</v>
      </c>
      <c r="FB171" s="14">
        <f t="shared" si="234"/>
        <v>0</v>
      </c>
      <c r="FC171" s="71">
        <f t="shared" si="235"/>
        <v>0</v>
      </c>
      <c r="FE171" s="30" t="s">
        <v>147</v>
      </c>
      <c r="FF171" s="30"/>
      <c r="FG171" s="19"/>
      <c r="FH171" s="19"/>
      <c r="FI171" s="19"/>
      <c r="FJ171" s="19">
        <f>SUM(FG171:FI171)</f>
        <v>0</v>
      </c>
      <c r="FK171" s="86">
        <f>FJ171/3</f>
        <v>0</v>
      </c>
      <c r="FL171" s="14">
        <f t="shared" si="236"/>
        <v>0</v>
      </c>
      <c r="FM171" s="71">
        <f t="shared" si="237"/>
        <v>0</v>
      </c>
      <c r="FO171" s="30" t="s">
        <v>147</v>
      </c>
      <c r="FP171" s="30"/>
      <c r="FQ171" s="19"/>
      <c r="FR171" s="19"/>
      <c r="FS171" s="19"/>
      <c r="FT171" s="19"/>
      <c r="FU171" s="19"/>
      <c r="FV171" s="14">
        <f t="shared" si="238"/>
        <v>0</v>
      </c>
      <c r="FW171" s="71">
        <f t="shared" si="239"/>
        <v>0</v>
      </c>
      <c r="FY171" s="87" t="s">
        <v>147</v>
      </c>
      <c r="FZ171" s="87"/>
      <c r="GA171" s="88"/>
      <c r="GB171" s="88"/>
      <c r="GC171" s="88"/>
      <c r="GD171" s="88"/>
      <c r="GE171" s="88"/>
      <c r="GF171" s="14">
        <f t="shared" si="240"/>
        <v>0</v>
      </c>
      <c r="GG171" s="71">
        <f t="shared" si="241"/>
        <v>0</v>
      </c>
      <c r="GI171" s="30" t="s">
        <v>147</v>
      </c>
      <c r="GJ171" s="30"/>
      <c r="GK171" s="19"/>
      <c r="GL171" s="19"/>
      <c r="GM171" s="19"/>
      <c r="GN171" s="19"/>
      <c r="GO171" s="19"/>
      <c r="GP171" s="14">
        <f t="shared" si="242"/>
        <v>0</v>
      </c>
      <c r="GQ171" s="71">
        <f t="shared" si="243"/>
        <v>0</v>
      </c>
    </row>
    <row r="172" spans="1:199" x14ac:dyDescent="0.25">
      <c r="A172" s="46">
        <v>144</v>
      </c>
      <c r="B172" s="38" t="s">
        <v>149</v>
      </c>
      <c r="C172" s="38" t="s">
        <v>150</v>
      </c>
      <c r="D172" s="35">
        <v>76</v>
      </c>
      <c r="E172" s="54" t="s">
        <v>395</v>
      </c>
      <c r="F172" s="54" t="s">
        <v>397</v>
      </c>
      <c r="G172" s="54" t="s">
        <v>394</v>
      </c>
      <c r="H172" s="58" t="b">
        <f>OR(E172="MD",F172="MD",E172="D",F172="D",E172="PD",F172="PD")</f>
        <v>1</v>
      </c>
      <c r="I172" s="58" t="b">
        <f>OR(E172="MD",F172="MD",G172="MD",E172="D",F172="D",G172="D",E172="PD",F172="PD",G172="PD")</f>
        <v>1</v>
      </c>
      <c r="J172" s="54"/>
      <c r="R172" s="14">
        <f t="shared" si="246"/>
        <v>0</v>
      </c>
      <c r="S172" s="71">
        <f t="shared" si="247"/>
        <v>0</v>
      </c>
      <c r="T172" s="35"/>
      <c r="AB172" s="14">
        <f t="shared" si="208"/>
        <v>0</v>
      </c>
      <c r="AC172" s="71">
        <f t="shared" si="209"/>
        <v>0</v>
      </c>
      <c r="AD172" s="6"/>
      <c r="AE172" s="22" t="s">
        <v>149</v>
      </c>
      <c r="AF172" s="22" t="s">
        <v>150</v>
      </c>
      <c r="AG172" s="19">
        <v>6</v>
      </c>
      <c r="AH172" s="19">
        <v>5</v>
      </c>
      <c r="AI172" s="19">
        <v>4</v>
      </c>
      <c r="AJ172" s="19">
        <f>SUM(AG172:AI172)</f>
        <v>15</v>
      </c>
      <c r="AK172" s="19">
        <f>AJ172/3</f>
        <v>5</v>
      </c>
      <c r="AL172" s="14">
        <f t="shared" si="210"/>
        <v>2.5336696545200663E-3</v>
      </c>
      <c r="AM172" s="71">
        <f t="shared" si="211"/>
        <v>-0.150455198929691</v>
      </c>
      <c r="AN172" s="6"/>
      <c r="AT172"/>
      <c r="AU172"/>
      <c r="AV172" s="14">
        <f t="shared" si="212"/>
        <v>0</v>
      </c>
      <c r="AW172" s="71">
        <f t="shared" si="213"/>
        <v>0</v>
      </c>
      <c r="AX172" s="6"/>
      <c r="AY172" s="22" t="s">
        <v>149</v>
      </c>
      <c r="AZ172" s="22" t="s">
        <v>150</v>
      </c>
      <c r="BA172" s="19"/>
      <c r="BB172" s="20"/>
      <c r="BC172" s="20"/>
      <c r="BD172" s="19">
        <f>SUM(BA172:BC172)</f>
        <v>0</v>
      </c>
      <c r="BE172" s="19">
        <f>BD172/3</f>
        <v>0</v>
      </c>
      <c r="BF172" s="14">
        <f t="shared" si="214"/>
        <v>0</v>
      </c>
      <c r="BG172" s="71">
        <f t="shared" si="215"/>
        <v>0</v>
      </c>
      <c r="BN172"/>
      <c r="BP172" s="14">
        <f t="shared" si="216"/>
        <v>0</v>
      </c>
      <c r="BQ172" s="71">
        <f t="shared" si="217"/>
        <v>0</v>
      </c>
      <c r="BR172" s="6"/>
      <c r="BX172"/>
      <c r="BZ172" s="14">
        <f t="shared" si="218"/>
        <v>0</v>
      </c>
      <c r="CA172" s="71">
        <f t="shared" si="219"/>
        <v>0</v>
      </c>
      <c r="CB172" s="6"/>
      <c r="CC172" s="22" t="s">
        <v>149</v>
      </c>
      <c r="CD172" s="22" t="s">
        <v>150</v>
      </c>
      <c r="CE172" s="19"/>
      <c r="CF172" s="19">
        <v>2</v>
      </c>
      <c r="CG172" s="20"/>
      <c r="CH172" s="86">
        <f>SUM(CE172:CG172)</f>
        <v>2</v>
      </c>
      <c r="CI172" s="86">
        <f>CH172/3</f>
        <v>0.66666666666666663</v>
      </c>
      <c r="CJ172" s="14">
        <f t="shared" si="220"/>
        <v>4.8561958989425635E-5</v>
      </c>
      <c r="CK172" s="71">
        <f t="shared" si="221"/>
        <v>-3.4608606517070914E-2</v>
      </c>
      <c r="CR172"/>
      <c r="CT172" s="14">
        <f t="shared" si="222"/>
        <v>0</v>
      </c>
      <c r="CU172" s="71">
        <f t="shared" si="223"/>
        <v>0</v>
      </c>
      <c r="CV172" s="6"/>
      <c r="DB172"/>
      <c r="DD172" s="14">
        <f t="shared" si="224"/>
        <v>0</v>
      </c>
      <c r="DE172" s="71">
        <f t="shared" si="225"/>
        <v>0</v>
      </c>
      <c r="DF172" s="6"/>
      <c r="DG172" s="22" t="s">
        <v>149</v>
      </c>
      <c r="DH172" s="22" t="s">
        <v>150</v>
      </c>
      <c r="DI172" s="19">
        <v>2</v>
      </c>
      <c r="DJ172" s="19">
        <v>2</v>
      </c>
      <c r="DK172" s="19"/>
      <c r="DL172" s="86">
        <f>SUM(DI172:DK172)</f>
        <v>4</v>
      </c>
      <c r="DM172" s="86">
        <f>DL172/3</f>
        <v>1.3333333333333333</v>
      </c>
      <c r="DN172" s="14">
        <f t="shared" si="226"/>
        <v>2.2783908864364543E-4</v>
      </c>
      <c r="DO172" s="71">
        <f t="shared" si="227"/>
        <v>-6.3297139092321986E-2</v>
      </c>
      <c r="DQ172" s="22" t="s">
        <v>151</v>
      </c>
      <c r="DR172" s="22" t="s">
        <v>152</v>
      </c>
      <c r="DS172" s="19">
        <v>8</v>
      </c>
      <c r="DT172" s="19">
        <v>6</v>
      </c>
      <c r="DU172" s="19">
        <v>13</v>
      </c>
      <c r="DV172" s="19">
        <f>SUM(DS172:DU172)</f>
        <v>27</v>
      </c>
      <c r="DW172" s="19">
        <f>DV172/3</f>
        <v>9</v>
      </c>
      <c r="DX172" s="14">
        <f t="shared" si="228"/>
        <v>8.2644628099173556E-3</v>
      </c>
      <c r="DY172" s="71">
        <f t="shared" si="229"/>
        <v>-0.21799047934530644</v>
      </c>
      <c r="EA172" s="22" t="s">
        <v>149</v>
      </c>
      <c r="EB172" s="22" t="s">
        <v>150</v>
      </c>
      <c r="EC172" s="19">
        <v>1</v>
      </c>
      <c r="ED172" s="19"/>
      <c r="EE172" s="19">
        <v>2</v>
      </c>
      <c r="EF172" s="86">
        <f>SUM(EC172:EE172)</f>
        <v>3</v>
      </c>
      <c r="EG172" s="86">
        <f>EF172/3</f>
        <v>1</v>
      </c>
      <c r="EH172" s="14">
        <f t="shared" si="230"/>
        <v>1.3111124060369441E-4</v>
      </c>
      <c r="EI172" s="71">
        <f t="shared" si="231"/>
        <v>-5.1180139867476958E-2</v>
      </c>
      <c r="ER172" s="14">
        <f t="shared" si="232"/>
        <v>0</v>
      </c>
      <c r="ES172" s="71">
        <f t="shared" si="233"/>
        <v>0</v>
      </c>
      <c r="FB172" s="14">
        <f t="shared" si="234"/>
        <v>0</v>
      </c>
      <c r="FC172" s="71">
        <f t="shared" si="235"/>
        <v>0</v>
      </c>
      <c r="FL172" s="14">
        <f t="shared" si="236"/>
        <v>0</v>
      </c>
      <c r="FM172" s="71">
        <f t="shared" si="237"/>
        <v>0</v>
      </c>
      <c r="FO172" s="22" t="s">
        <v>149</v>
      </c>
      <c r="FP172" s="22" t="s">
        <v>150</v>
      </c>
      <c r="FQ172" s="19">
        <v>5</v>
      </c>
      <c r="FR172" s="19"/>
      <c r="FS172" s="19">
        <v>2</v>
      </c>
      <c r="FT172" s="19">
        <f>SUM(FQ172:FS172)</f>
        <v>7</v>
      </c>
      <c r="FU172" s="19">
        <f>FT172/3</f>
        <v>2.3333333333333335</v>
      </c>
      <c r="FV172" s="14">
        <f t="shared" si="238"/>
        <v>6.075183495338226E-4</v>
      </c>
      <c r="FW172" s="71">
        <f t="shared" si="239"/>
        <v>-9.1272706421624106E-2</v>
      </c>
      <c r="GF172" s="14">
        <f t="shared" si="240"/>
        <v>0</v>
      </c>
      <c r="GG172" s="71">
        <f t="shared" si="241"/>
        <v>0</v>
      </c>
      <c r="GI172" s="22" t="s">
        <v>151</v>
      </c>
      <c r="GJ172" s="22" t="s">
        <v>152</v>
      </c>
      <c r="GK172" s="19">
        <v>5</v>
      </c>
      <c r="GL172" s="19">
        <v>7</v>
      </c>
      <c r="GM172" s="19">
        <v>8</v>
      </c>
      <c r="GN172" s="19">
        <f>SUM(GK172:GM172)</f>
        <v>20</v>
      </c>
      <c r="GO172" s="19">
        <f>GN172/3</f>
        <v>6.666666666666667</v>
      </c>
      <c r="GP172" s="14">
        <f t="shared" si="242"/>
        <v>4.6593437314354277E-3</v>
      </c>
      <c r="GQ172" s="71">
        <f t="shared" si="243"/>
        <v>-0.1832382481544762</v>
      </c>
    </row>
    <row r="173" spans="1:199" x14ac:dyDescent="0.25">
      <c r="A173" s="46">
        <v>145</v>
      </c>
      <c r="B173" s="38" t="s">
        <v>148</v>
      </c>
      <c r="C173" s="38"/>
      <c r="D173" s="35"/>
      <c r="E173" s="54" t="s">
        <v>395</v>
      </c>
      <c r="F173" s="54" t="s">
        <v>397</v>
      </c>
      <c r="G173" s="54" t="s">
        <v>396</v>
      </c>
      <c r="H173" s="58" t="b">
        <f>OR(E173="MD",F173="MD",E173="D",F173="D",E173="PD",F173="PD")</f>
        <v>1</v>
      </c>
      <c r="I173" s="58" t="b">
        <f>OR(E173="MD",F173="MD",G173="MD",E173="D",F173="D",G173="D",E173="PD",F173="PD",G173="PD")</f>
        <v>1</v>
      </c>
      <c r="J173" s="54"/>
      <c r="R173" s="14">
        <f t="shared" si="246"/>
        <v>0</v>
      </c>
      <c r="S173" s="71">
        <f t="shared" si="247"/>
        <v>0</v>
      </c>
      <c r="T173" s="35"/>
      <c r="AB173" s="14">
        <f t="shared" si="208"/>
        <v>0</v>
      </c>
      <c r="AC173" s="71">
        <f t="shared" si="209"/>
        <v>0</v>
      </c>
      <c r="AD173" s="6"/>
      <c r="AJ173"/>
      <c r="AL173" s="14">
        <f t="shared" si="210"/>
        <v>0</v>
      </c>
      <c r="AM173" s="71">
        <f t="shared" si="211"/>
        <v>0</v>
      </c>
      <c r="AN173" s="6"/>
      <c r="AO173" s="22" t="s">
        <v>148</v>
      </c>
      <c r="AP173" s="30"/>
      <c r="AQ173" s="19">
        <v>2</v>
      </c>
      <c r="AR173" s="19"/>
      <c r="AS173" s="19"/>
      <c r="AT173" s="19">
        <f>SUM(AQ173:AS173)</f>
        <v>2</v>
      </c>
      <c r="AU173" s="19">
        <f>AT173/3</f>
        <v>0.66666666666666663</v>
      </c>
      <c r="AV173" s="14">
        <f t="shared" si="212"/>
        <v>4.8225308641975306E-5</v>
      </c>
      <c r="AW173" s="71">
        <f t="shared" si="213"/>
        <v>-3.4512592358166672E-2</v>
      </c>
      <c r="AX173" s="35"/>
      <c r="AY173" s="6"/>
      <c r="BF173" s="14">
        <f t="shared" si="214"/>
        <v>0</v>
      </c>
      <c r="BG173" s="71">
        <f t="shared" si="215"/>
        <v>0</v>
      </c>
      <c r="BI173" s="22" t="s">
        <v>148</v>
      </c>
      <c r="BJ173" s="30"/>
      <c r="BK173" s="19">
        <v>14</v>
      </c>
      <c r="BL173" s="19"/>
      <c r="BM173" s="19"/>
      <c r="BN173" s="19">
        <f>SUM(BK173:BM173)</f>
        <v>14</v>
      </c>
      <c r="BO173" s="19">
        <f>BN173/3</f>
        <v>4.666666666666667</v>
      </c>
      <c r="BP173" s="14">
        <f t="shared" si="216"/>
        <v>2.2522263717322608E-3</v>
      </c>
      <c r="BQ173" s="71">
        <f t="shared" si="217"/>
        <v>-0.14464695720048767</v>
      </c>
      <c r="BR173" s="6"/>
      <c r="BX173"/>
      <c r="BZ173" s="14">
        <f t="shared" si="218"/>
        <v>0</v>
      </c>
      <c r="CA173" s="71">
        <f t="shared" si="219"/>
        <v>0</v>
      </c>
      <c r="CB173" s="6"/>
      <c r="CJ173" s="14">
        <f t="shared" si="220"/>
        <v>0</v>
      </c>
      <c r="CK173" s="71">
        <f t="shared" si="221"/>
        <v>0</v>
      </c>
      <c r="CR173"/>
      <c r="CT173" s="14">
        <f t="shared" si="222"/>
        <v>0</v>
      </c>
      <c r="CU173" s="71">
        <f t="shared" si="223"/>
        <v>0</v>
      </c>
      <c r="CV173" s="6"/>
      <c r="DB173"/>
      <c r="DD173" s="14">
        <f t="shared" si="224"/>
        <v>0</v>
      </c>
      <c r="DE173" s="71">
        <f t="shared" si="225"/>
        <v>0</v>
      </c>
      <c r="DF173" s="6"/>
      <c r="DN173" s="14">
        <f t="shared" si="226"/>
        <v>0</v>
      </c>
      <c r="DO173" s="71">
        <f t="shared" si="227"/>
        <v>0</v>
      </c>
      <c r="DX173" s="14">
        <f t="shared" si="228"/>
        <v>0</v>
      </c>
      <c r="DY173" s="71">
        <f t="shared" si="229"/>
        <v>0</v>
      </c>
      <c r="EH173" s="14">
        <f t="shared" si="230"/>
        <v>0</v>
      </c>
      <c r="EI173" s="71">
        <f t="shared" si="231"/>
        <v>0</v>
      </c>
      <c r="ER173" s="14">
        <f t="shared" si="232"/>
        <v>0</v>
      </c>
      <c r="ES173" s="71">
        <f t="shared" si="233"/>
        <v>0</v>
      </c>
      <c r="FB173" s="14">
        <f t="shared" si="234"/>
        <v>0</v>
      </c>
      <c r="FC173" s="71">
        <f t="shared" si="235"/>
        <v>0</v>
      </c>
      <c r="FL173" s="14">
        <f t="shared" si="236"/>
        <v>0</v>
      </c>
      <c r="FM173" s="71">
        <f t="shared" si="237"/>
        <v>0</v>
      </c>
      <c r="FV173" s="14">
        <f t="shared" si="238"/>
        <v>0</v>
      </c>
      <c r="FW173" s="71">
        <f t="shared" si="239"/>
        <v>0</v>
      </c>
      <c r="GF173" s="14">
        <f t="shared" si="240"/>
        <v>0</v>
      </c>
      <c r="GG173" s="71">
        <f t="shared" si="241"/>
        <v>0</v>
      </c>
      <c r="GP173" s="14">
        <f t="shared" si="242"/>
        <v>0</v>
      </c>
      <c r="GQ173" s="71">
        <f t="shared" si="243"/>
        <v>0</v>
      </c>
    </row>
    <row r="174" spans="1:199" x14ac:dyDescent="0.25">
      <c r="A174" s="46">
        <v>146</v>
      </c>
      <c r="B174" s="38" t="s">
        <v>151</v>
      </c>
      <c r="C174" s="38" t="s">
        <v>152</v>
      </c>
      <c r="D174" s="35"/>
      <c r="E174" s="54" t="s">
        <v>395</v>
      </c>
      <c r="F174" s="54" t="s">
        <v>397</v>
      </c>
      <c r="G174" s="54" t="s">
        <v>396</v>
      </c>
      <c r="H174" s="58" t="b">
        <f>OR(E174="MD",F174="MD",E174="D",F174="D",E174="PD",F174="PD")</f>
        <v>1</v>
      </c>
      <c r="I174" s="58" t="b">
        <f>OR(E174="MD",F174="MD",G174="MD",E174="D",F174="D",G174="D",E174="PD",F174="PD",G174="PD")</f>
        <v>1</v>
      </c>
      <c r="J174" s="54"/>
      <c r="K174" s="22" t="s">
        <v>151</v>
      </c>
      <c r="L174" s="22" t="s">
        <v>152</v>
      </c>
      <c r="M174" s="19">
        <v>11</v>
      </c>
      <c r="N174" s="19">
        <v>14</v>
      </c>
      <c r="O174" s="19">
        <v>12</v>
      </c>
      <c r="P174" s="21">
        <f>SUM(M174:O174)</f>
        <v>37</v>
      </c>
      <c r="Q174" s="21">
        <f>P174/3</f>
        <v>12.333333333333334</v>
      </c>
      <c r="R174" s="14">
        <f t="shared" si="246"/>
        <v>2.2080289027596324E-2</v>
      </c>
      <c r="S174" s="71">
        <f t="shared" si="247"/>
        <v>-0.28330037912191919</v>
      </c>
      <c r="T174" s="71"/>
      <c r="U174" s="22" t="s">
        <v>151</v>
      </c>
      <c r="V174" s="22" t="s">
        <v>152</v>
      </c>
      <c r="W174" s="19"/>
      <c r="X174" s="19">
        <v>10</v>
      </c>
      <c r="Y174" s="19">
        <v>8</v>
      </c>
      <c r="Z174" s="19">
        <f>SUM(W174:Y174)</f>
        <v>18</v>
      </c>
      <c r="AA174" s="19">
        <f>Z174/3</f>
        <v>6</v>
      </c>
      <c r="AB174" s="14">
        <f t="shared" si="208"/>
        <v>3.6484843025088964E-3</v>
      </c>
      <c r="AC174" s="71">
        <f t="shared" si="209"/>
        <v>-0.16953352723143059</v>
      </c>
      <c r="AD174" s="35"/>
      <c r="AE174" s="22" t="s">
        <v>151</v>
      </c>
      <c r="AF174" s="22" t="s">
        <v>152</v>
      </c>
      <c r="AG174" s="19">
        <v>19</v>
      </c>
      <c r="AH174" s="19">
        <v>8</v>
      </c>
      <c r="AI174" s="19"/>
      <c r="AJ174" s="19">
        <f>SUM(AG174:AI174)</f>
        <v>27</v>
      </c>
      <c r="AK174" s="19">
        <f>AJ174/3</f>
        <v>9</v>
      </c>
      <c r="AL174" s="14">
        <f t="shared" si="210"/>
        <v>8.2090896806450153E-3</v>
      </c>
      <c r="AM174" s="71">
        <f t="shared" si="211"/>
        <v>-0.2175635193071444</v>
      </c>
      <c r="AN174" s="6"/>
      <c r="AO174" s="9" t="s">
        <v>151</v>
      </c>
      <c r="AP174" s="9" t="s">
        <v>152</v>
      </c>
      <c r="AQ174" s="10">
        <v>2</v>
      </c>
      <c r="AR174" s="10"/>
      <c r="AS174" s="10"/>
      <c r="AT174" s="19">
        <f>SUM(AQ174:AS174)</f>
        <v>2</v>
      </c>
      <c r="AU174" s="19">
        <f>AT174/3</f>
        <v>0.66666666666666663</v>
      </c>
      <c r="AV174" s="14">
        <f t="shared" si="212"/>
        <v>4.8225308641975306E-5</v>
      </c>
      <c r="AW174" s="71">
        <f t="shared" si="213"/>
        <v>-3.4512592358166672E-2</v>
      </c>
      <c r="AX174" s="35"/>
      <c r="AY174" s="22" t="s">
        <v>151</v>
      </c>
      <c r="AZ174" s="22" t="s">
        <v>152</v>
      </c>
      <c r="BA174" s="19">
        <v>13</v>
      </c>
      <c r="BB174" s="19">
        <v>18</v>
      </c>
      <c r="BC174" s="19">
        <v>5</v>
      </c>
      <c r="BD174" s="19">
        <f>SUM(BA174:BC174)</f>
        <v>36</v>
      </c>
      <c r="BE174" s="19">
        <f>BD174/3</f>
        <v>12</v>
      </c>
      <c r="BF174" s="14">
        <f t="shared" si="214"/>
        <v>1.4692378328741967E-2</v>
      </c>
      <c r="BG174" s="71">
        <f t="shared" si="215"/>
        <v>-0.25578341822382905</v>
      </c>
      <c r="BI174" s="22" t="s">
        <v>151</v>
      </c>
      <c r="BJ174" s="22" t="s">
        <v>152</v>
      </c>
      <c r="BK174" s="19"/>
      <c r="BL174" s="19">
        <v>11</v>
      </c>
      <c r="BM174" s="19">
        <v>13</v>
      </c>
      <c r="BN174" s="19">
        <f>SUM(BK174:BM174)</f>
        <v>24</v>
      </c>
      <c r="BO174" s="19">
        <f>BN174/3</f>
        <v>8</v>
      </c>
      <c r="BP174" s="14">
        <f t="shared" si="216"/>
        <v>6.6187877046825615E-3</v>
      </c>
      <c r="BQ174" s="71">
        <f t="shared" si="217"/>
        <v>-0.20411564957222028</v>
      </c>
      <c r="BR174" s="6"/>
      <c r="BS174" s="22" t="s">
        <v>151</v>
      </c>
      <c r="BT174" s="22" t="s">
        <v>152</v>
      </c>
      <c r="BU174" s="19">
        <v>12</v>
      </c>
      <c r="BV174" s="19">
        <v>16</v>
      </c>
      <c r="BW174" s="19"/>
      <c r="BX174" s="19">
        <f>SUM(BU174:BW174)</f>
        <v>28</v>
      </c>
      <c r="BY174" s="19">
        <f>BX174/3</f>
        <v>9.3333333333333339</v>
      </c>
      <c r="BZ174" s="14">
        <f t="shared" si="218"/>
        <v>8.8879819519550162E-3</v>
      </c>
      <c r="CA174" s="71">
        <f t="shared" si="219"/>
        <v>-0.22263560135208713</v>
      </c>
      <c r="CB174" s="6"/>
      <c r="CC174" s="22" t="s">
        <v>151</v>
      </c>
      <c r="CD174" s="22" t="s">
        <v>152</v>
      </c>
      <c r="CE174" s="19">
        <v>9</v>
      </c>
      <c r="CF174" s="19">
        <v>5</v>
      </c>
      <c r="CG174" s="19">
        <v>5</v>
      </c>
      <c r="CH174" s="86">
        <f>SUM(CE174:CG174)</f>
        <v>19</v>
      </c>
      <c r="CI174" s="86">
        <f>CH174/3</f>
        <v>6.333333333333333</v>
      </c>
      <c r="CJ174" s="14">
        <f t="shared" si="220"/>
        <v>4.3827167987956633E-3</v>
      </c>
      <c r="CK174" s="71">
        <f t="shared" si="221"/>
        <v>-0.17974153831104681</v>
      </c>
      <c r="CM174" s="22" t="s">
        <v>151</v>
      </c>
      <c r="CN174" s="22" t="s">
        <v>152</v>
      </c>
      <c r="CO174" s="19">
        <v>8</v>
      </c>
      <c r="CP174" s="19">
        <v>7</v>
      </c>
      <c r="CQ174" s="19">
        <v>4</v>
      </c>
      <c r="CR174" s="86">
        <f>SUM(CO174:CQ174)</f>
        <v>19</v>
      </c>
      <c r="CS174" s="86">
        <f>CR174/3</f>
        <v>6.333333333333333</v>
      </c>
      <c r="CT174" s="14">
        <f t="shared" si="222"/>
        <v>5.0261750946758738E-3</v>
      </c>
      <c r="CU174" s="71">
        <f t="shared" si="223"/>
        <v>-0.18762840308038772</v>
      </c>
      <c r="CV174" s="6"/>
      <c r="CW174" s="22" t="s">
        <v>151</v>
      </c>
      <c r="CX174" s="22" t="s">
        <v>152</v>
      </c>
      <c r="CY174" s="19">
        <v>5</v>
      </c>
      <c r="CZ174" s="19">
        <v>2</v>
      </c>
      <c r="DA174" s="19">
        <v>11</v>
      </c>
      <c r="DB174" s="19">
        <f>SUM(CY174:DA174)</f>
        <v>18</v>
      </c>
      <c r="DC174" s="86">
        <f>DB174/3</f>
        <v>6</v>
      </c>
      <c r="DD174" s="14">
        <f t="shared" si="224"/>
        <v>4.3793252595155712E-3</v>
      </c>
      <c r="DE174" s="71">
        <f t="shared" si="225"/>
        <v>-0.17969759393822424</v>
      </c>
      <c r="DF174" s="6"/>
      <c r="DG174" s="22" t="s">
        <v>151</v>
      </c>
      <c r="DH174" s="22" t="s">
        <v>152</v>
      </c>
      <c r="DI174" s="19">
        <v>6</v>
      </c>
      <c r="DJ174" s="19">
        <v>8</v>
      </c>
      <c r="DK174" s="19">
        <v>3</v>
      </c>
      <c r="DL174" s="86">
        <f>SUM(DI174:DK174)</f>
        <v>17</v>
      </c>
      <c r="DM174" s="86">
        <f>DL174/3</f>
        <v>5.666666666666667</v>
      </c>
      <c r="DN174" s="14">
        <f t="shared" si="226"/>
        <v>4.1153435386258458E-3</v>
      </c>
      <c r="DO174" s="71">
        <f t="shared" si="227"/>
        <v>-0.17619162336909475</v>
      </c>
      <c r="DX174" s="14">
        <f t="shared" si="228"/>
        <v>0</v>
      </c>
      <c r="DY174" s="71">
        <f t="shared" si="229"/>
        <v>0</v>
      </c>
      <c r="EH174" s="14">
        <f t="shared" si="230"/>
        <v>0</v>
      </c>
      <c r="EI174" s="71">
        <f t="shared" si="231"/>
        <v>0</v>
      </c>
      <c r="EK174" s="22" t="s">
        <v>151</v>
      </c>
      <c r="EL174" s="22" t="s">
        <v>152</v>
      </c>
      <c r="EM174" s="19">
        <v>16</v>
      </c>
      <c r="EN174" s="19">
        <v>3</v>
      </c>
      <c r="EO174" s="19">
        <v>6</v>
      </c>
      <c r="EP174" s="19">
        <f>SUM(EM174:EO174)</f>
        <v>25</v>
      </c>
      <c r="EQ174" s="86">
        <f>EP174/3</f>
        <v>8.3333333333333339</v>
      </c>
      <c r="ER174" s="14">
        <f t="shared" si="232"/>
        <v>6.9444444444444441E-3</v>
      </c>
      <c r="ES174" s="71">
        <f t="shared" si="233"/>
        <v>-0.20707555414900003</v>
      </c>
      <c r="EU174" s="22" t="s">
        <v>151</v>
      </c>
      <c r="EV174" s="22" t="s">
        <v>152</v>
      </c>
      <c r="EW174" s="19">
        <v>2</v>
      </c>
      <c r="EX174" s="19">
        <v>4</v>
      </c>
      <c r="EY174" s="19">
        <v>7</v>
      </c>
      <c r="EZ174" s="19">
        <f>SUM(EW174:EY174)</f>
        <v>13</v>
      </c>
      <c r="FA174" s="19">
        <f>EZ174/3</f>
        <v>4.333333333333333</v>
      </c>
      <c r="FB174" s="14">
        <f t="shared" si="234"/>
        <v>2.0806401969836875E-3</v>
      </c>
      <c r="FC174" s="71">
        <f t="shared" si="235"/>
        <v>-0.14083514981225431</v>
      </c>
      <c r="FE174" s="22" t="s">
        <v>151</v>
      </c>
      <c r="FF174" s="22" t="s">
        <v>152</v>
      </c>
      <c r="FG174" s="19">
        <v>5</v>
      </c>
      <c r="FH174" s="19">
        <v>17</v>
      </c>
      <c r="FI174" s="19">
        <v>11</v>
      </c>
      <c r="FJ174" s="19">
        <f>SUM(FG174:FI174)</f>
        <v>33</v>
      </c>
      <c r="FK174" s="86">
        <f>FJ174/3</f>
        <v>11</v>
      </c>
      <c r="FL174" s="14">
        <f t="shared" si="236"/>
        <v>1.3501785360047609E-2</v>
      </c>
      <c r="FM174" s="71">
        <f t="shared" si="237"/>
        <v>-0.25011056454551395</v>
      </c>
      <c r="FO174" s="22" t="s">
        <v>151</v>
      </c>
      <c r="FP174" s="22" t="s">
        <v>152</v>
      </c>
      <c r="FQ174" s="19">
        <v>3</v>
      </c>
      <c r="FR174" s="19">
        <v>12</v>
      </c>
      <c r="FS174" s="19">
        <v>9</v>
      </c>
      <c r="FT174" s="19">
        <f>SUM(FQ174:FS174)</f>
        <v>24</v>
      </c>
      <c r="FU174" s="19">
        <f>FT174/3</f>
        <v>8</v>
      </c>
      <c r="FV174" s="14">
        <f t="shared" si="238"/>
        <v>7.1414401904384044E-3</v>
      </c>
      <c r="FW174" s="71">
        <f t="shared" si="239"/>
        <v>-0.20881017530816284</v>
      </c>
      <c r="FY174" s="89" t="s">
        <v>151</v>
      </c>
      <c r="FZ174" s="89" t="s">
        <v>152</v>
      </c>
      <c r="GA174" s="88">
        <v>24</v>
      </c>
      <c r="GB174" s="88">
        <v>17</v>
      </c>
      <c r="GC174" s="88">
        <v>26</v>
      </c>
      <c r="GD174" s="88">
        <f>SUM(GA174:GC174)</f>
        <v>67</v>
      </c>
      <c r="GE174" s="88">
        <f>GD174/3</f>
        <v>22.333333333333332</v>
      </c>
      <c r="GF174" s="14">
        <f t="shared" si="240"/>
        <v>5.8504607123773276E-2</v>
      </c>
      <c r="GG174" s="71">
        <f t="shared" si="241"/>
        <v>-0.34330240944172186</v>
      </c>
      <c r="GP174" s="14">
        <f t="shared" si="242"/>
        <v>0</v>
      </c>
      <c r="GQ174" s="71">
        <f t="shared" si="243"/>
        <v>0</v>
      </c>
    </row>
    <row r="175" spans="1:199" x14ac:dyDescent="0.25">
      <c r="A175" s="46">
        <v>147</v>
      </c>
      <c r="B175" s="38" t="s">
        <v>153</v>
      </c>
      <c r="C175" s="38"/>
      <c r="D175" s="35">
        <v>77</v>
      </c>
      <c r="E175" s="54"/>
      <c r="F175" s="54"/>
      <c r="G175" s="54"/>
      <c r="H175" s="58" t="b">
        <f>OR(E175="MD",F175="MD",E175="D",F175="D",E175="PD",F175="PD")</f>
        <v>0</v>
      </c>
      <c r="I175" s="58" t="b">
        <f>OR(E175="MD",F175="MD",G175="MD",E175="D",F175="D",G175="D",E175="PD",F175="PD",G175="PD")</f>
        <v>0</v>
      </c>
      <c r="J175" s="54"/>
      <c r="R175" s="14">
        <f t="shared" si="246"/>
        <v>0</v>
      </c>
      <c r="S175" s="71">
        <f t="shared" si="247"/>
        <v>0</v>
      </c>
      <c r="T175" s="35"/>
      <c r="AB175" s="14">
        <f t="shared" si="208"/>
        <v>0</v>
      </c>
      <c r="AC175" s="71">
        <f t="shared" si="209"/>
        <v>0</v>
      </c>
      <c r="AD175" s="6"/>
      <c r="AJ175"/>
      <c r="AL175" s="14">
        <f t="shared" si="210"/>
        <v>0</v>
      </c>
      <c r="AM175" s="71">
        <f t="shared" si="211"/>
        <v>0</v>
      </c>
      <c r="AN175" s="6"/>
      <c r="AO175" s="40" t="s">
        <v>153</v>
      </c>
      <c r="AP175" s="40"/>
      <c r="AQ175" s="21">
        <v>1</v>
      </c>
      <c r="AR175" s="21">
        <v>2</v>
      </c>
      <c r="AS175" s="21"/>
      <c r="AT175" s="19">
        <f>SUM(AQ175:AS175)</f>
        <v>3</v>
      </c>
      <c r="AU175" s="19">
        <f>AT175/3</f>
        <v>1</v>
      </c>
      <c r="AV175" s="14">
        <f t="shared" si="212"/>
        <v>1.0850694444444444E-4</v>
      </c>
      <c r="AW175" s="71">
        <f t="shared" si="213"/>
        <v>-4.754529366112329E-2</v>
      </c>
      <c r="AX175" s="35"/>
      <c r="AY175" s="6"/>
      <c r="BF175" s="14">
        <f t="shared" si="214"/>
        <v>0</v>
      </c>
      <c r="BG175" s="71">
        <f t="shared" si="215"/>
        <v>0</v>
      </c>
      <c r="BN175"/>
      <c r="BP175" s="14">
        <f t="shared" si="216"/>
        <v>0</v>
      </c>
      <c r="BQ175" s="71">
        <f t="shared" si="217"/>
        <v>0</v>
      </c>
      <c r="BR175" s="6"/>
      <c r="BX175"/>
      <c r="BZ175" s="14">
        <f t="shared" si="218"/>
        <v>0</v>
      </c>
      <c r="CA175" s="71">
        <f t="shared" si="219"/>
        <v>0</v>
      </c>
      <c r="CB175" s="6"/>
      <c r="CJ175" s="14">
        <f t="shared" si="220"/>
        <v>0</v>
      </c>
      <c r="CK175" s="71">
        <f t="shared" si="221"/>
        <v>0</v>
      </c>
      <c r="CR175"/>
      <c r="CT175" s="14">
        <f t="shared" si="222"/>
        <v>0</v>
      </c>
      <c r="CU175" s="71">
        <f t="shared" si="223"/>
        <v>0</v>
      </c>
      <c r="CV175" s="6"/>
      <c r="DB175"/>
      <c r="DD175" s="14">
        <f t="shared" si="224"/>
        <v>0</v>
      </c>
      <c r="DE175" s="71">
        <f t="shared" si="225"/>
        <v>0</v>
      </c>
      <c r="DF175" s="6"/>
      <c r="DN175" s="14">
        <f t="shared" si="226"/>
        <v>0</v>
      </c>
      <c r="DO175" s="71">
        <f t="shared" si="227"/>
        <v>0</v>
      </c>
      <c r="DX175" s="14">
        <f t="shared" si="228"/>
        <v>0</v>
      </c>
      <c r="DY175" s="71">
        <f t="shared" si="229"/>
        <v>0</v>
      </c>
      <c r="EH175" s="14">
        <f t="shared" si="230"/>
        <v>0</v>
      </c>
      <c r="EI175" s="71">
        <f t="shared" si="231"/>
        <v>0</v>
      </c>
      <c r="ER175" s="14">
        <f t="shared" si="232"/>
        <v>0</v>
      </c>
      <c r="ES175" s="71">
        <f t="shared" si="233"/>
        <v>0</v>
      </c>
      <c r="FB175" s="14">
        <f t="shared" si="234"/>
        <v>0</v>
      </c>
      <c r="FC175" s="71">
        <f t="shared" si="235"/>
        <v>0</v>
      </c>
      <c r="FL175" s="14">
        <f t="shared" si="236"/>
        <v>0</v>
      </c>
      <c r="FM175" s="71">
        <f t="shared" si="237"/>
        <v>0</v>
      </c>
      <c r="FV175" s="14">
        <f t="shared" si="238"/>
        <v>0</v>
      </c>
      <c r="FW175" s="71">
        <f t="shared" si="239"/>
        <v>0</v>
      </c>
      <c r="GF175" s="14">
        <f t="shared" si="240"/>
        <v>0</v>
      </c>
      <c r="GG175" s="71">
        <f t="shared" si="241"/>
        <v>0</v>
      </c>
      <c r="GP175" s="14">
        <f t="shared" si="242"/>
        <v>0</v>
      </c>
      <c r="GQ175" s="71">
        <f t="shared" si="243"/>
        <v>0</v>
      </c>
    </row>
    <row r="176" spans="1:199" x14ac:dyDescent="0.25">
      <c r="B176" s="30" t="s">
        <v>154</v>
      </c>
      <c r="C176" s="22"/>
      <c r="D176" s="35"/>
      <c r="E176" s="34"/>
      <c r="F176" s="34"/>
      <c r="G176" s="34"/>
      <c r="H176" s="58"/>
      <c r="I176" s="58"/>
      <c r="J176" s="54"/>
      <c r="R176" s="14">
        <f t="shared" si="246"/>
        <v>0</v>
      </c>
      <c r="S176" s="71">
        <f t="shared" si="247"/>
        <v>0</v>
      </c>
      <c r="T176" s="35"/>
      <c r="AB176" s="14">
        <f t="shared" si="208"/>
        <v>0</v>
      </c>
      <c r="AC176" s="71">
        <f t="shared" si="209"/>
        <v>0</v>
      </c>
      <c r="AD176" s="6"/>
      <c r="AE176" s="30" t="s">
        <v>154</v>
      </c>
      <c r="AF176" s="22"/>
      <c r="AG176" s="19"/>
      <c r="AH176" s="19"/>
      <c r="AI176" s="19"/>
      <c r="AJ176" s="19">
        <f>SUM(AG176:AI176)</f>
        <v>0</v>
      </c>
      <c r="AK176" s="19">
        <f>AJ176/3</f>
        <v>0</v>
      </c>
      <c r="AL176" s="14">
        <f t="shared" si="210"/>
        <v>0</v>
      </c>
      <c r="AM176" s="71">
        <f t="shared" si="211"/>
        <v>0</v>
      </c>
      <c r="AN176" s="6"/>
      <c r="AO176" s="30" t="s">
        <v>154</v>
      </c>
      <c r="AP176" s="22"/>
      <c r="AQ176" s="19"/>
      <c r="AR176" s="19"/>
      <c r="AS176" s="19"/>
      <c r="AT176" s="19"/>
      <c r="AU176" s="19"/>
      <c r="AV176" s="14">
        <f t="shared" si="212"/>
        <v>0</v>
      </c>
      <c r="AW176" s="71">
        <f t="shared" si="213"/>
        <v>0</v>
      </c>
      <c r="AX176" s="35"/>
      <c r="AY176" s="30" t="s">
        <v>154</v>
      </c>
      <c r="AZ176" s="22"/>
      <c r="BA176" s="19"/>
      <c r="BB176" s="19"/>
      <c r="BC176" s="19"/>
      <c r="BD176" s="19"/>
      <c r="BE176" s="19"/>
      <c r="BF176" s="14">
        <f t="shared" si="214"/>
        <v>0</v>
      </c>
      <c r="BG176" s="71">
        <f t="shared" si="215"/>
        <v>0</v>
      </c>
      <c r="BI176" s="30" t="s">
        <v>154</v>
      </c>
      <c r="BJ176" s="22"/>
      <c r="BK176" s="19"/>
      <c r="BL176" s="19"/>
      <c r="BM176" s="19"/>
      <c r="BN176" s="19"/>
      <c r="BO176" s="19"/>
      <c r="BP176" s="14">
        <f t="shared" si="216"/>
        <v>0</v>
      </c>
      <c r="BQ176" s="71">
        <f t="shared" si="217"/>
        <v>0</v>
      </c>
      <c r="BR176" s="6"/>
      <c r="BX176"/>
      <c r="BZ176" s="14">
        <f t="shared" si="218"/>
        <v>0</v>
      </c>
      <c r="CA176" s="71">
        <f t="shared" si="219"/>
        <v>0</v>
      </c>
      <c r="CB176" s="6"/>
      <c r="CJ176" s="14">
        <f t="shared" si="220"/>
        <v>0</v>
      </c>
      <c r="CK176" s="71">
        <f t="shared" si="221"/>
        <v>0</v>
      </c>
      <c r="CR176"/>
      <c r="CT176" s="14">
        <f t="shared" si="222"/>
        <v>0</v>
      </c>
      <c r="CU176" s="71">
        <f t="shared" si="223"/>
        <v>0</v>
      </c>
      <c r="CV176" s="6"/>
      <c r="DB176"/>
      <c r="DD176" s="14">
        <f t="shared" si="224"/>
        <v>0</v>
      </c>
      <c r="DE176" s="71">
        <f t="shared" si="225"/>
        <v>0</v>
      </c>
      <c r="DF176" s="6"/>
      <c r="DN176" s="14">
        <f t="shared" si="226"/>
        <v>0</v>
      </c>
      <c r="DO176" s="71">
        <f t="shared" si="227"/>
        <v>0</v>
      </c>
      <c r="DQ176" s="30" t="s">
        <v>154</v>
      </c>
      <c r="DR176" s="22"/>
      <c r="DS176" s="19"/>
      <c r="DT176" s="19"/>
      <c r="DU176" s="19"/>
      <c r="DV176" s="19"/>
      <c r="DW176" s="19"/>
      <c r="DX176" s="14">
        <f t="shared" si="228"/>
        <v>0</v>
      </c>
      <c r="DY176" s="71">
        <f t="shared" si="229"/>
        <v>0</v>
      </c>
      <c r="EH176" s="14">
        <f t="shared" si="230"/>
        <v>0</v>
      </c>
      <c r="EI176" s="71">
        <f t="shared" si="231"/>
        <v>0</v>
      </c>
      <c r="EK176" s="30" t="s">
        <v>154</v>
      </c>
      <c r="EL176" s="22"/>
      <c r="EM176" s="19"/>
      <c r="EN176" s="19"/>
      <c r="EO176" s="19"/>
      <c r="EP176" s="19"/>
      <c r="EQ176" s="86"/>
      <c r="ER176" s="14">
        <f t="shared" si="232"/>
        <v>0</v>
      </c>
      <c r="ES176" s="71">
        <f t="shared" si="233"/>
        <v>0</v>
      </c>
      <c r="FB176" s="14">
        <f t="shared" si="234"/>
        <v>0</v>
      </c>
      <c r="FC176" s="71">
        <f t="shared" si="235"/>
        <v>0</v>
      </c>
      <c r="FL176" s="14">
        <f t="shared" si="236"/>
        <v>0</v>
      </c>
      <c r="FM176" s="71">
        <f t="shared" si="237"/>
        <v>0</v>
      </c>
      <c r="FO176" s="30" t="s">
        <v>154</v>
      </c>
      <c r="FP176" s="22"/>
      <c r="FQ176" s="19"/>
      <c r="FR176" s="19"/>
      <c r="FS176" s="19"/>
      <c r="FT176" s="19"/>
      <c r="FU176" s="19"/>
      <c r="FV176" s="14">
        <f t="shared" si="238"/>
        <v>0</v>
      </c>
      <c r="FW176" s="71">
        <f t="shared" si="239"/>
        <v>0</v>
      </c>
      <c r="GF176" s="14">
        <f t="shared" si="240"/>
        <v>0</v>
      </c>
      <c r="GG176" s="71">
        <f t="shared" si="241"/>
        <v>0</v>
      </c>
      <c r="GP176" s="14">
        <f t="shared" si="242"/>
        <v>0</v>
      </c>
      <c r="GQ176" s="71">
        <f t="shared" si="243"/>
        <v>0</v>
      </c>
    </row>
    <row r="177" spans="1:199" x14ac:dyDescent="0.25">
      <c r="A177" s="46">
        <v>148</v>
      </c>
      <c r="B177" s="22" t="s">
        <v>155</v>
      </c>
      <c r="C177" s="22" t="s">
        <v>384</v>
      </c>
      <c r="D177" s="35">
        <v>78</v>
      </c>
      <c r="E177" s="34" t="s">
        <v>394</v>
      </c>
      <c r="F177" s="34" t="s">
        <v>394</v>
      </c>
      <c r="G177" s="34" t="s">
        <v>394</v>
      </c>
      <c r="H177" s="58" t="b">
        <f>OR(E177="MD",F177="MD",E177="D",F177="D",E177="PD",F177="PD")</f>
        <v>1</v>
      </c>
      <c r="I177" s="58" t="b">
        <f>OR(E177="MD",F177="MD",G177="MD",E177="D",F177="D",G177="D",E177="PD",F177="PD",G177="PD")</f>
        <v>1</v>
      </c>
      <c r="J177" s="54"/>
      <c r="R177" s="14">
        <f t="shared" si="246"/>
        <v>0</v>
      </c>
      <c r="S177" s="71">
        <f t="shared" si="247"/>
        <v>0</v>
      </c>
      <c r="T177" s="35"/>
      <c r="AB177" s="14">
        <f t="shared" si="208"/>
        <v>0</v>
      </c>
      <c r="AC177" s="71">
        <f t="shared" si="209"/>
        <v>0</v>
      </c>
      <c r="AD177" s="6"/>
      <c r="AE177" s="22" t="s">
        <v>155</v>
      </c>
      <c r="AF177" s="22" t="s">
        <v>156</v>
      </c>
      <c r="AG177" s="19"/>
      <c r="AH177" s="19"/>
      <c r="AI177" s="19"/>
      <c r="AJ177" s="19"/>
      <c r="AK177" s="19"/>
      <c r="AL177" s="14">
        <f t="shared" si="210"/>
        <v>0</v>
      </c>
      <c r="AM177" s="71">
        <f t="shared" si="211"/>
        <v>0</v>
      </c>
      <c r="AN177" s="6"/>
      <c r="AO177" s="22" t="s">
        <v>155</v>
      </c>
      <c r="AP177" s="22" t="s">
        <v>156</v>
      </c>
      <c r="AQ177" s="19">
        <v>2</v>
      </c>
      <c r="AR177" s="19">
        <v>1</v>
      </c>
      <c r="AS177" s="19">
        <v>1</v>
      </c>
      <c r="AT177" s="19">
        <f>SUM(AQ177:AS177)</f>
        <v>4</v>
      </c>
      <c r="AU177" s="19">
        <f>AT177/3</f>
        <v>1.3333333333333333</v>
      </c>
      <c r="AV177" s="14">
        <f t="shared" si="212"/>
        <v>1.9290123456790122E-4</v>
      </c>
      <c r="AW177" s="71">
        <f t="shared" si="213"/>
        <v>-5.9398140541889653E-2</v>
      </c>
      <c r="AX177" s="35"/>
      <c r="AY177" s="22" t="s">
        <v>155</v>
      </c>
      <c r="AZ177" s="22" t="s">
        <v>156</v>
      </c>
      <c r="BA177" s="19">
        <v>1</v>
      </c>
      <c r="BB177" s="19"/>
      <c r="BC177" s="19"/>
      <c r="BD177" s="19">
        <f>SUM(BA177:BC177)</f>
        <v>1</v>
      </c>
      <c r="BE177" s="19">
        <f>BD177/3</f>
        <v>0.33333333333333331</v>
      </c>
      <c r="BF177" s="14">
        <f t="shared" si="214"/>
        <v>1.1336711673412009E-5</v>
      </c>
      <c r="BG177" s="71">
        <f t="shared" si="215"/>
        <v>-1.917081528216397E-2</v>
      </c>
      <c r="BI177" s="22" t="s">
        <v>155</v>
      </c>
      <c r="BJ177" s="22" t="s">
        <v>156</v>
      </c>
      <c r="BK177" s="19">
        <v>1</v>
      </c>
      <c r="BL177" s="19"/>
      <c r="BM177" s="19">
        <v>1</v>
      </c>
      <c r="BN177" s="19">
        <f>SUM(BK177:BM177)</f>
        <v>2</v>
      </c>
      <c r="BO177" s="19">
        <f>BN177/3</f>
        <v>0.66666666666666663</v>
      </c>
      <c r="BP177" s="14">
        <f t="shared" si="216"/>
        <v>4.5963803504740011E-5</v>
      </c>
      <c r="BQ177" s="71">
        <f t="shared" si="217"/>
        <v>-3.3856462208677114E-2</v>
      </c>
      <c r="BR177" s="6"/>
      <c r="BX177"/>
      <c r="BZ177" s="14">
        <f t="shared" si="218"/>
        <v>0</v>
      </c>
      <c r="CA177" s="71">
        <f t="shared" si="219"/>
        <v>0</v>
      </c>
      <c r="CB177" s="6"/>
      <c r="CJ177" s="14">
        <f t="shared" si="220"/>
        <v>0</v>
      </c>
      <c r="CK177" s="71">
        <f t="shared" si="221"/>
        <v>0</v>
      </c>
      <c r="CR177"/>
      <c r="CT177" s="14">
        <f t="shared" si="222"/>
        <v>0</v>
      </c>
      <c r="CU177" s="71">
        <f t="shared" si="223"/>
        <v>0</v>
      </c>
      <c r="CV177" s="6"/>
      <c r="DB177"/>
      <c r="DD177" s="14">
        <f t="shared" si="224"/>
        <v>0</v>
      </c>
      <c r="DE177" s="71">
        <f t="shared" si="225"/>
        <v>0</v>
      </c>
      <c r="DF177" s="6"/>
      <c r="DN177" s="14">
        <f t="shared" si="226"/>
        <v>0</v>
      </c>
      <c r="DO177" s="71">
        <f t="shared" si="227"/>
        <v>0</v>
      </c>
      <c r="DQ177" s="22" t="s">
        <v>155</v>
      </c>
      <c r="DR177" s="22" t="s">
        <v>384</v>
      </c>
      <c r="DS177" s="19">
        <v>1</v>
      </c>
      <c r="DT177" s="19">
        <v>2</v>
      </c>
      <c r="DU177" s="19">
        <v>3</v>
      </c>
      <c r="DV177" s="19">
        <f>SUM(DS177:DU177)</f>
        <v>6</v>
      </c>
      <c r="DW177" s="19">
        <f>DV177/3</f>
        <v>2</v>
      </c>
      <c r="DX177" s="14">
        <f t="shared" si="228"/>
        <v>4.0812162024283241E-4</v>
      </c>
      <c r="DY177" s="71">
        <f t="shared" si="229"/>
        <v>-7.8827730698477677E-2</v>
      </c>
      <c r="EH177" s="14">
        <f t="shared" si="230"/>
        <v>0</v>
      </c>
      <c r="EI177" s="71">
        <f t="shared" si="231"/>
        <v>0</v>
      </c>
      <c r="EK177" s="22" t="s">
        <v>155</v>
      </c>
      <c r="EL177" s="22" t="s">
        <v>384</v>
      </c>
      <c r="EM177" s="19">
        <v>3</v>
      </c>
      <c r="EN177" s="19"/>
      <c r="EO177" s="19"/>
      <c r="EP177" s="19">
        <f>SUM(EM177:EO177)</f>
        <v>3</v>
      </c>
      <c r="EQ177" s="86">
        <f>EP177/3</f>
        <v>1</v>
      </c>
      <c r="ER177" s="14">
        <f t="shared" si="232"/>
        <v>1E-4</v>
      </c>
      <c r="ES177" s="71">
        <f t="shared" si="233"/>
        <v>-4.605170185988091E-2</v>
      </c>
      <c r="FB177" s="14">
        <f t="shared" si="234"/>
        <v>0</v>
      </c>
      <c r="FC177" s="71">
        <f t="shared" si="235"/>
        <v>0</v>
      </c>
      <c r="FL177" s="14">
        <f t="shared" si="236"/>
        <v>0</v>
      </c>
      <c r="FM177" s="71">
        <f t="shared" si="237"/>
        <v>0</v>
      </c>
      <c r="FO177" s="22" t="s">
        <v>155</v>
      </c>
      <c r="FP177" s="22" t="s">
        <v>156</v>
      </c>
      <c r="FQ177" s="19"/>
      <c r="FR177" s="19"/>
      <c r="FS177" s="19">
        <v>1</v>
      </c>
      <c r="FT177" s="19">
        <f>SUM(FQ177:FS177)</f>
        <v>1</v>
      </c>
      <c r="FU177" s="19">
        <f>FT177/3</f>
        <v>0.33333333333333331</v>
      </c>
      <c r="FV177" s="14">
        <f t="shared" si="238"/>
        <v>1.2398333663955564E-5</v>
      </c>
      <c r="FW177" s="71">
        <f t="shared" si="239"/>
        <v>-1.9890754359722557E-2</v>
      </c>
      <c r="GF177" s="14">
        <f t="shared" si="240"/>
        <v>0</v>
      </c>
      <c r="GG177" s="71">
        <f t="shared" si="241"/>
        <v>0</v>
      </c>
      <c r="GP177" s="14">
        <f t="shared" si="242"/>
        <v>0</v>
      </c>
      <c r="GQ177" s="71">
        <f t="shared" si="243"/>
        <v>0</v>
      </c>
    </row>
    <row r="178" spans="1:199" x14ac:dyDescent="0.25">
      <c r="B178" s="53" t="s">
        <v>225</v>
      </c>
      <c r="C178" s="22"/>
      <c r="D178" s="35"/>
      <c r="E178" s="34"/>
      <c r="F178" s="34"/>
      <c r="G178" s="34"/>
      <c r="H178" s="58"/>
      <c r="I178" s="58"/>
      <c r="J178" s="54"/>
      <c r="R178" s="14">
        <f t="shared" si="246"/>
        <v>0</v>
      </c>
      <c r="S178" s="71">
        <f t="shared" si="247"/>
        <v>0</v>
      </c>
      <c r="T178" s="35"/>
      <c r="AB178" s="14">
        <f t="shared" si="208"/>
        <v>0</v>
      </c>
      <c r="AC178" s="71">
        <f t="shared" si="209"/>
        <v>0</v>
      </c>
      <c r="AD178" s="6"/>
      <c r="AE178" s="39" t="s">
        <v>225</v>
      </c>
      <c r="AF178" s="29"/>
      <c r="AG178" s="19"/>
      <c r="AH178" s="19"/>
      <c r="AI178" s="19"/>
      <c r="AJ178" s="19"/>
      <c r="AK178" s="19"/>
      <c r="AL178" s="14">
        <f t="shared" si="210"/>
        <v>0</v>
      </c>
      <c r="AM178" s="71">
        <f t="shared" si="211"/>
        <v>0</v>
      </c>
      <c r="AN178" s="6"/>
      <c r="AT178"/>
      <c r="AU178"/>
      <c r="AV178" s="14">
        <f t="shared" si="212"/>
        <v>0</v>
      </c>
      <c r="AW178" s="71">
        <f t="shared" si="213"/>
        <v>0</v>
      </c>
      <c r="AX178" s="6"/>
      <c r="AY178" s="6"/>
      <c r="BF178" s="14">
        <f t="shared" si="214"/>
        <v>0</v>
      </c>
      <c r="BG178" s="71">
        <f t="shared" si="215"/>
        <v>0</v>
      </c>
      <c r="BI178" s="39" t="s">
        <v>225</v>
      </c>
      <c r="BJ178" s="29"/>
      <c r="BK178" s="19"/>
      <c r="BL178" s="19"/>
      <c r="BM178" s="19"/>
      <c r="BN178" s="19"/>
      <c r="BO178" s="19"/>
      <c r="BP178" s="14">
        <f t="shared" si="216"/>
        <v>0</v>
      </c>
      <c r="BQ178" s="71">
        <f t="shared" si="217"/>
        <v>0</v>
      </c>
      <c r="BR178" s="6"/>
      <c r="BX178"/>
      <c r="BZ178" s="14">
        <f t="shared" si="218"/>
        <v>0</v>
      </c>
      <c r="CA178" s="71">
        <f t="shared" si="219"/>
        <v>0</v>
      </c>
      <c r="CB178" s="6"/>
      <c r="CJ178" s="14">
        <f t="shared" si="220"/>
        <v>0</v>
      </c>
      <c r="CK178" s="71">
        <f t="shared" si="221"/>
        <v>0</v>
      </c>
      <c r="CR178"/>
      <c r="CT178" s="14">
        <f t="shared" si="222"/>
        <v>0</v>
      </c>
      <c r="CU178" s="71">
        <f t="shared" si="223"/>
        <v>0</v>
      </c>
      <c r="CV178" s="6"/>
      <c r="CW178" s="39" t="s">
        <v>225</v>
      </c>
      <c r="CX178" s="29"/>
      <c r="CY178" s="19"/>
      <c r="CZ178" s="19"/>
      <c r="DA178" s="19"/>
      <c r="DB178" s="19">
        <f>SUM(CY178:DA178)</f>
        <v>0</v>
      </c>
      <c r="DC178" s="86">
        <f>DB178/3</f>
        <v>0</v>
      </c>
      <c r="DD178" s="14">
        <f t="shared" si="224"/>
        <v>0</v>
      </c>
      <c r="DE178" s="71">
        <f t="shared" si="225"/>
        <v>0</v>
      </c>
      <c r="DF178" s="6"/>
      <c r="DN178" s="14">
        <f t="shared" si="226"/>
        <v>0</v>
      </c>
      <c r="DO178" s="71">
        <f t="shared" si="227"/>
        <v>0</v>
      </c>
      <c r="DX178" s="14">
        <f t="shared" si="228"/>
        <v>0</v>
      </c>
      <c r="DY178" s="71">
        <f t="shared" si="229"/>
        <v>0</v>
      </c>
      <c r="EH178" s="14">
        <f t="shared" si="230"/>
        <v>0</v>
      </c>
      <c r="EI178" s="71">
        <f t="shared" si="231"/>
        <v>0</v>
      </c>
      <c r="ER178" s="14">
        <f t="shared" si="232"/>
        <v>0</v>
      </c>
      <c r="ES178" s="71">
        <f t="shared" si="233"/>
        <v>0</v>
      </c>
      <c r="FB178" s="14">
        <f t="shared" si="234"/>
        <v>0</v>
      </c>
      <c r="FC178" s="71">
        <f t="shared" si="235"/>
        <v>0</v>
      </c>
      <c r="FL178" s="14">
        <f t="shared" si="236"/>
        <v>0</v>
      </c>
      <c r="FM178" s="71">
        <f t="shared" si="237"/>
        <v>0</v>
      </c>
      <c r="FV178" s="14">
        <f t="shared" si="238"/>
        <v>0</v>
      </c>
      <c r="FW178" s="71">
        <f t="shared" si="239"/>
        <v>0</v>
      </c>
      <c r="GF178" s="14">
        <f t="shared" si="240"/>
        <v>0</v>
      </c>
      <c r="GG178" s="71">
        <f t="shared" si="241"/>
        <v>0</v>
      </c>
      <c r="GP178" s="14">
        <f t="shared" si="242"/>
        <v>0</v>
      </c>
      <c r="GQ178" s="71">
        <f t="shared" si="243"/>
        <v>0</v>
      </c>
    </row>
    <row r="179" spans="1:199" x14ac:dyDescent="0.25">
      <c r="A179" s="46">
        <v>149</v>
      </c>
      <c r="B179" s="31" t="s">
        <v>226</v>
      </c>
      <c r="C179" s="31" t="s">
        <v>227</v>
      </c>
      <c r="D179" s="75">
        <v>79</v>
      </c>
      <c r="E179" s="58" t="s">
        <v>394</v>
      </c>
      <c r="F179" s="58" t="s">
        <v>394</v>
      </c>
      <c r="G179" s="58" t="s">
        <v>394</v>
      </c>
      <c r="H179" s="58" t="b">
        <f>OR(E179="MD",F179="MD",E179="D",F179="D",E179="PD",F179="PD")</f>
        <v>1</v>
      </c>
      <c r="I179" s="58" t="b">
        <f>OR(E179="MD",F179="MD",G179="MD",E179="D",F179="D",G179="D",E179="PD",F179="PD",G179="PD")</f>
        <v>1</v>
      </c>
      <c r="J179" s="58"/>
      <c r="R179" s="14">
        <f t="shared" si="246"/>
        <v>0</v>
      </c>
      <c r="S179" s="71">
        <f t="shared" si="247"/>
        <v>0</v>
      </c>
      <c r="T179" s="35"/>
      <c r="AB179" s="14">
        <f t="shared" si="208"/>
        <v>0</v>
      </c>
      <c r="AC179" s="71">
        <f t="shared" si="209"/>
        <v>0</v>
      </c>
      <c r="AD179" s="6"/>
      <c r="AE179" s="28" t="s">
        <v>226</v>
      </c>
      <c r="AF179" s="29" t="s">
        <v>227</v>
      </c>
      <c r="AG179" s="19">
        <v>2</v>
      </c>
      <c r="AH179" s="19">
        <v>3</v>
      </c>
      <c r="AI179" s="19">
        <v>2</v>
      </c>
      <c r="AJ179" s="19">
        <f>SUM(AG179:AI179)</f>
        <v>7</v>
      </c>
      <c r="AK179" s="19">
        <f>AJ179/3</f>
        <v>2.3333333333333335</v>
      </c>
      <c r="AL179" s="14">
        <f t="shared" si="210"/>
        <v>5.5177694698437007E-4</v>
      </c>
      <c r="AM179" s="71">
        <f t="shared" si="211"/>
        <v>-8.811504483943168E-2</v>
      </c>
      <c r="AN179" s="6"/>
      <c r="AT179"/>
      <c r="AU179"/>
      <c r="AV179" s="14">
        <f t="shared" si="212"/>
        <v>0</v>
      </c>
      <c r="AW179" s="71">
        <f t="shared" si="213"/>
        <v>0</v>
      </c>
      <c r="AX179" s="6"/>
      <c r="AY179" s="6"/>
      <c r="BF179" s="14">
        <f t="shared" si="214"/>
        <v>0</v>
      </c>
      <c r="BG179" s="71">
        <f t="shared" si="215"/>
        <v>0</v>
      </c>
      <c r="BI179" s="28" t="s">
        <v>226</v>
      </c>
      <c r="BJ179" s="29" t="s">
        <v>227</v>
      </c>
      <c r="BK179" s="19"/>
      <c r="BL179" s="19">
        <v>1</v>
      </c>
      <c r="BM179" s="19"/>
      <c r="BN179" s="19">
        <f>SUM(BK179:BM179)</f>
        <v>1</v>
      </c>
      <c r="BO179" s="19">
        <f>BN179/3</f>
        <v>0.33333333333333331</v>
      </c>
      <c r="BP179" s="14">
        <f t="shared" si="216"/>
        <v>1.1490950876185003E-5</v>
      </c>
      <c r="BQ179" s="71">
        <f t="shared" si="217"/>
        <v>-1.9277882563863796E-2</v>
      </c>
      <c r="BR179" s="6"/>
      <c r="BX179"/>
      <c r="BZ179" s="14">
        <f t="shared" si="218"/>
        <v>0</v>
      </c>
      <c r="CA179" s="71">
        <f t="shared" si="219"/>
        <v>0</v>
      </c>
      <c r="CB179" s="6"/>
      <c r="CJ179" s="14">
        <f t="shared" si="220"/>
        <v>0</v>
      </c>
      <c r="CK179" s="71">
        <f t="shared" si="221"/>
        <v>0</v>
      </c>
      <c r="CR179"/>
      <c r="CT179" s="14">
        <f t="shared" si="222"/>
        <v>0</v>
      </c>
      <c r="CU179" s="71">
        <f t="shared" si="223"/>
        <v>0</v>
      </c>
      <c r="CV179" s="6"/>
      <c r="CW179" s="28" t="s">
        <v>226</v>
      </c>
      <c r="CX179" s="29" t="s">
        <v>227</v>
      </c>
      <c r="CY179" s="19"/>
      <c r="CZ179" s="19"/>
      <c r="DA179" s="19">
        <v>1</v>
      </c>
      <c r="DB179" s="19">
        <f>SUM(CY179:DA179)</f>
        <v>1</v>
      </c>
      <c r="DC179" s="86">
        <f>DB179/3</f>
        <v>0.33333333333333331</v>
      </c>
      <c r="DD179" s="14">
        <f t="shared" si="224"/>
        <v>1.351643598615917E-5</v>
      </c>
      <c r="DE179" s="71">
        <f t="shared" si="225"/>
        <v>-2.0609566420205873E-2</v>
      </c>
      <c r="DF179" s="6"/>
      <c r="DN179" s="14">
        <f t="shared" si="226"/>
        <v>0</v>
      </c>
      <c r="DO179" s="71">
        <f t="shared" si="227"/>
        <v>0</v>
      </c>
      <c r="DX179" s="14">
        <f t="shared" si="228"/>
        <v>0</v>
      </c>
      <c r="DY179" s="71">
        <f t="shared" si="229"/>
        <v>0</v>
      </c>
      <c r="EH179" s="14">
        <f t="shared" si="230"/>
        <v>0</v>
      </c>
      <c r="EI179" s="71">
        <f t="shared" si="231"/>
        <v>0</v>
      </c>
      <c r="ER179" s="14">
        <f t="shared" si="232"/>
        <v>0</v>
      </c>
      <c r="ES179" s="71">
        <f t="shared" si="233"/>
        <v>0</v>
      </c>
      <c r="FB179" s="14">
        <f t="shared" si="234"/>
        <v>0</v>
      </c>
      <c r="FC179" s="71">
        <f t="shared" si="235"/>
        <v>0</v>
      </c>
      <c r="FL179" s="14">
        <f t="shared" si="236"/>
        <v>0</v>
      </c>
      <c r="FM179" s="71">
        <f t="shared" si="237"/>
        <v>0</v>
      </c>
      <c r="FV179" s="14">
        <f t="shared" si="238"/>
        <v>0</v>
      </c>
      <c r="FW179" s="71">
        <f t="shared" si="239"/>
        <v>0</v>
      </c>
      <c r="GF179" s="14">
        <f t="shared" si="240"/>
        <v>0</v>
      </c>
      <c r="GG179" s="71">
        <f t="shared" si="241"/>
        <v>0</v>
      </c>
      <c r="GP179" s="14">
        <f t="shared" si="242"/>
        <v>0</v>
      </c>
      <c r="GQ179" s="71">
        <f t="shared" si="243"/>
        <v>0</v>
      </c>
    </row>
    <row r="180" spans="1:199" x14ac:dyDescent="0.25">
      <c r="B180" s="53" t="s">
        <v>619</v>
      </c>
      <c r="C180" s="31"/>
      <c r="D180" s="90"/>
      <c r="E180" s="6"/>
      <c r="F180" s="6"/>
      <c r="G180" s="6"/>
      <c r="H180" s="58"/>
      <c r="I180" s="58"/>
      <c r="J180" s="58"/>
      <c r="R180" s="14">
        <f t="shared" si="246"/>
        <v>0</v>
      </c>
      <c r="S180" s="71">
        <f t="shared" si="247"/>
        <v>0</v>
      </c>
      <c r="T180" s="35"/>
      <c r="AB180" s="14">
        <f t="shared" si="208"/>
        <v>0</v>
      </c>
      <c r="AC180" s="71">
        <f t="shared" si="209"/>
        <v>0</v>
      </c>
      <c r="AD180" s="6"/>
      <c r="AE180" s="321"/>
      <c r="AF180" s="154"/>
      <c r="AG180" s="322"/>
      <c r="AH180" s="322"/>
      <c r="AI180" s="322"/>
      <c r="AJ180" s="322"/>
      <c r="AK180" s="323"/>
      <c r="AL180" s="14">
        <f t="shared" si="210"/>
        <v>0</v>
      </c>
      <c r="AM180" s="71">
        <f t="shared" si="211"/>
        <v>0</v>
      </c>
      <c r="AN180" s="6"/>
      <c r="AT180"/>
      <c r="AU180"/>
      <c r="AV180" s="14">
        <f t="shared" si="212"/>
        <v>0</v>
      </c>
      <c r="AW180" s="71">
        <f t="shared" si="213"/>
        <v>0</v>
      </c>
      <c r="AX180" s="6"/>
      <c r="AY180" s="6"/>
      <c r="BF180" s="14">
        <f t="shared" si="214"/>
        <v>0</v>
      </c>
      <c r="BG180" s="71">
        <f t="shared" si="215"/>
        <v>0</v>
      </c>
      <c r="BI180" s="73"/>
      <c r="BJ180" s="75"/>
      <c r="BK180" s="35"/>
      <c r="BL180" s="35"/>
      <c r="BM180" s="35"/>
      <c r="BN180" s="35"/>
      <c r="BO180" s="35"/>
      <c r="BP180" s="14">
        <f t="shared" si="216"/>
        <v>0</v>
      </c>
      <c r="BQ180" s="71">
        <f t="shared" si="217"/>
        <v>0</v>
      </c>
      <c r="BR180" s="6"/>
      <c r="BX180"/>
      <c r="BZ180" s="14">
        <f t="shared" si="218"/>
        <v>0</v>
      </c>
      <c r="CA180" s="71">
        <f t="shared" si="219"/>
        <v>0</v>
      </c>
      <c r="CB180" s="6"/>
      <c r="CJ180" s="14">
        <f t="shared" si="220"/>
        <v>0</v>
      </c>
      <c r="CK180" s="71">
        <f t="shared" si="221"/>
        <v>0</v>
      </c>
      <c r="CR180"/>
      <c r="CT180" s="14">
        <f t="shared" si="222"/>
        <v>0</v>
      </c>
      <c r="CU180" s="71">
        <f t="shared" si="223"/>
        <v>0</v>
      </c>
      <c r="CV180" s="6"/>
      <c r="CW180" s="73"/>
      <c r="CX180" s="75"/>
      <c r="CY180" s="35"/>
      <c r="CZ180" s="35"/>
      <c r="DA180" s="35"/>
      <c r="DB180" s="35"/>
      <c r="DC180" s="35"/>
      <c r="DD180" s="14">
        <f t="shared" si="224"/>
        <v>0</v>
      </c>
      <c r="DE180" s="71">
        <f t="shared" si="225"/>
        <v>0</v>
      </c>
      <c r="DF180" s="6"/>
      <c r="DN180" s="14">
        <f t="shared" si="226"/>
        <v>0</v>
      </c>
      <c r="DO180" s="71">
        <f t="shared" si="227"/>
        <v>0</v>
      </c>
      <c r="DX180" s="14">
        <f t="shared" si="228"/>
        <v>0</v>
      </c>
      <c r="DY180" s="71">
        <f t="shared" si="229"/>
        <v>0</v>
      </c>
      <c r="EH180" s="14">
        <f t="shared" si="230"/>
        <v>0</v>
      </c>
      <c r="EI180" s="71">
        <f t="shared" si="231"/>
        <v>0</v>
      </c>
      <c r="ER180" s="14">
        <f t="shared" si="232"/>
        <v>0</v>
      </c>
      <c r="ES180" s="71">
        <f t="shared" si="233"/>
        <v>0</v>
      </c>
      <c r="FB180" s="14">
        <f t="shared" si="234"/>
        <v>0</v>
      </c>
      <c r="FC180" s="71">
        <f t="shared" si="235"/>
        <v>0</v>
      </c>
      <c r="FL180" s="14">
        <f t="shared" si="236"/>
        <v>0</v>
      </c>
      <c r="FM180" s="71">
        <f t="shared" si="237"/>
        <v>0</v>
      </c>
      <c r="FV180" s="14">
        <f t="shared" si="238"/>
        <v>0</v>
      </c>
      <c r="FW180" s="71">
        <f t="shared" si="239"/>
        <v>0</v>
      </c>
      <c r="GF180" s="14">
        <f t="shared" si="240"/>
        <v>0</v>
      </c>
      <c r="GG180" s="71">
        <f t="shared" si="241"/>
        <v>0</v>
      </c>
      <c r="GP180" s="14">
        <f t="shared" si="242"/>
        <v>0</v>
      </c>
      <c r="GQ180" s="71">
        <f t="shared" si="243"/>
        <v>0</v>
      </c>
    </row>
    <row r="181" spans="1:199" x14ac:dyDescent="0.25">
      <c r="A181" s="46">
        <v>150</v>
      </c>
      <c r="B181" s="31" t="s">
        <v>383</v>
      </c>
      <c r="C181" s="31"/>
      <c r="D181" s="90">
        <v>80</v>
      </c>
      <c r="E181" s="6" t="s">
        <v>397</v>
      </c>
      <c r="F181" s="6" t="s">
        <v>397</v>
      </c>
      <c r="G181" s="197" t="s">
        <v>397</v>
      </c>
      <c r="H181" s="58" t="b">
        <f>OR(E181="MD",F181="MD",E181="D",F181="D",E181="PD",F181="PD")</f>
        <v>0</v>
      </c>
      <c r="I181" s="58" t="b">
        <f>OR(E181="MD",F181="MD",G181="MD",E181="D",F181="D",G181="D",E181="PD",F181="PD",G181="PD")</f>
        <v>0</v>
      </c>
      <c r="J181" s="58"/>
      <c r="R181" s="14">
        <f t="shared" si="246"/>
        <v>0</v>
      </c>
      <c r="S181" s="71">
        <f t="shared" si="247"/>
        <v>0</v>
      </c>
      <c r="T181" s="35"/>
      <c r="AB181" s="14">
        <f t="shared" si="208"/>
        <v>0</v>
      </c>
      <c r="AC181" s="71">
        <f t="shared" si="209"/>
        <v>0</v>
      </c>
      <c r="AD181" s="6"/>
      <c r="AE181" s="73"/>
      <c r="AF181" s="75"/>
      <c r="AG181" s="35"/>
      <c r="AH181" s="35"/>
      <c r="AI181" s="35"/>
      <c r="AJ181" s="35"/>
      <c r="AK181" s="324"/>
      <c r="AL181" s="14">
        <f t="shared" si="210"/>
        <v>0</v>
      </c>
      <c r="AM181" s="71">
        <f t="shared" si="211"/>
        <v>0</v>
      </c>
      <c r="AN181" s="6"/>
      <c r="AT181"/>
      <c r="AU181"/>
      <c r="AV181" s="14">
        <f t="shared" si="212"/>
        <v>0</v>
      </c>
      <c r="AW181" s="71">
        <f t="shared" si="213"/>
        <v>0</v>
      </c>
      <c r="AX181" s="6"/>
      <c r="AY181" s="6"/>
      <c r="BF181" s="14">
        <f t="shared" si="214"/>
        <v>0</v>
      </c>
      <c r="BG181" s="71">
        <f t="shared" si="215"/>
        <v>0</v>
      </c>
      <c r="BI181" s="73"/>
      <c r="BJ181" s="75"/>
      <c r="BK181" s="35"/>
      <c r="BL181" s="35"/>
      <c r="BM181" s="35"/>
      <c r="BN181" s="35"/>
      <c r="BO181" s="35"/>
      <c r="BP181" s="14">
        <f t="shared" si="216"/>
        <v>0</v>
      </c>
      <c r="BQ181" s="71">
        <f t="shared" si="217"/>
        <v>0</v>
      </c>
      <c r="BR181" s="6"/>
      <c r="BX181"/>
      <c r="BZ181" s="14">
        <f t="shared" si="218"/>
        <v>0</v>
      </c>
      <c r="CA181" s="71">
        <f t="shared" si="219"/>
        <v>0</v>
      </c>
      <c r="CB181" s="6"/>
      <c r="CJ181" s="14">
        <f t="shared" si="220"/>
        <v>0</v>
      </c>
      <c r="CK181" s="71">
        <f t="shared" si="221"/>
        <v>0</v>
      </c>
      <c r="CR181"/>
      <c r="CT181" s="14">
        <f t="shared" si="222"/>
        <v>0</v>
      </c>
      <c r="CU181" s="71">
        <f t="shared" si="223"/>
        <v>0</v>
      </c>
      <c r="CV181" s="6"/>
      <c r="CW181" s="22" t="s">
        <v>383</v>
      </c>
      <c r="CX181" s="22"/>
      <c r="CY181" s="19">
        <v>1</v>
      </c>
      <c r="CZ181" s="19"/>
      <c r="DA181" s="19">
        <v>1</v>
      </c>
      <c r="DB181" s="19">
        <f>SUM(CY181:DA181)</f>
        <v>2</v>
      </c>
      <c r="DC181" s="86">
        <f>DB181/3</f>
        <v>0.66666666666666663</v>
      </c>
      <c r="DD181" s="14">
        <f t="shared" si="224"/>
        <v>5.406574394463668E-5</v>
      </c>
      <c r="DE181" s="71">
        <f t="shared" si="225"/>
        <v>-3.612246239511803E-2</v>
      </c>
      <c r="DF181" s="6"/>
      <c r="DN181" s="14">
        <f t="shared" si="226"/>
        <v>0</v>
      </c>
      <c r="DO181" s="71">
        <f t="shared" si="227"/>
        <v>0</v>
      </c>
      <c r="DX181" s="14">
        <f t="shared" si="228"/>
        <v>0</v>
      </c>
      <c r="DY181" s="71">
        <f t="shared" si="229"/>
        <v>0</v>
      </c>
      <c r="EH181" s="14">
        <f t="shared" si="230"/>
        <v>0</v>
      </c>
      <c r="EI181" s="71">
        <f t="shared" si="231"/>
        <v>0</v>
      </c>
      <c r="ER181" s="14">
        <f t="shared" si="232"/>
        <v>0</v>
      </c>
      <c r="ES181" s="71">
        <f t="shared" si="233"/>
        <v>0</v>
      </c>
      <c r="FB181" s="14">
        <f t="shared" si="234"/>
        <v>0</v>
      </c>
      <c r="FC181" s="71">
        <f t="shared" si="235"/>
        <v>0</v>
      </c>
      <c r="FL181" s="14">
        <f t="shared" si="236"/>
        <v>0</v>
      </c>
      <c r="FM181" s="71">
        <f t="shared" si="237"/>
        <v>0</v>
      </c>
      <c r="FO181" s="132" t="s">
        <v>383</v>
      </c>
      <c r="FP181" s="22"/>
      <c r="FQ181" s="19">
        <v>1</v>
      </c>
      <c r="FR181" s="19"/>
      <c r="FS181" s="19"/>
      <c r="FT181" s="19">
        <f>SUM(FQ181:FS181)</f>
        <v>1</v>
      </c>
      <c r="FU181" s="19">
        <f>FT181/3</f>
        <v>0.33333333333333331</v>
      </c>
      <c r="FV181" s="14">
        <f t="shared" si="238"/>
        <v>1.2398333663955564E-5</v>
      </c>
      <c r="FW181" s="71">
        <f t="shared" si="239"/>
        <v>-1.9890754359722557E-2</v>
      </c>
      <c r="GF181" s="14">
        <f t="shared" si="240"/>
        <v>0</v>
      </c>
      <c r="GG181" s="71">
        <f t="shared" si="241"/>
        <v>0</v>
      </c>
      <c r="GP181" s="14">
        <f t="shared" si="242"/>
        <v>0</v>
      </c>
      <c r="GQ181" s="71">
        <f t="shared" si="243"/>
        <v>0</v>
      </c>
    </row>
    <row r="182" spans="1:199" x14ac:dyDescent="0.25">
      <c r="A182" s="57"/>
      <c r="B182" s="58"/>
      <c r="C182" s="58"/>
      <c r="D182" s="58"/>
      <c r="E182" s="58"/>
      <c r="F182" s="58"/>
      <c r="G182" s="58"/>
      <c r="H182" s="58"/>
      <c r="I182" s="58"/>
      <c r="J182" s="58"/>
      <c r="AB182"/>
      <c r="AC182" s="6"/>
      <c r="AD182" s="6"/>
      <c r="AE182" s="73"/>
      <c r="AF182" s="75"/>
      <c r="AG182" s="35"/>
      <c r="AH182" s="35"/>
      <c r="AI182" s="35"/>
      <c r="AJ182" s="35"/>
      <c r="AK182" s="324"/>
      <c r="AL182"/>
      <c r="AM182" s="6"/>
      <c r="AN182" s="6"/>
      <c r="AT182"/>
      <c r="AU182"/>
      <c r="AV182"/>
      <c r="AW182" s="6"/>
      <c r="AX182" s="6"/>
      <c r="AY182" s="6"/>
      <c r="BF182"/>
      <c r="BG182" s="6"/>
      <c r="BN182"/>
      <c r="BP182"/>
      <c r="BQ182" s="6"/>
      <c r="BR182" s="6"/>
      <c r="BX182"/>
      <c r="BZ182"/>
      <c r="CA182" s="6"/>
      <c r="CB182" s="6"/>
      <c r="CJ182"/>
      <c r="CK182" s="6"/>
      <c r="CR182"/>
      <c r="CT182"/>
      <c r="CU182" s="6"/>
      <c r="CV182" s="6"/>
      <c r="DB182"/>
      <c r="DD182"/>
      <c r="DE182" s="6"/>
      <c r="DF182" s="6"/>
      <c r="DN182"/>
      <c r="DO182" s="6"/>
      <c r="DX182"/>
      <c r="DY182" s="6"/>
      <c r="EH182"/>
      <c r="EI182" s="6"/>
      <c r="ER182"/>
      <c r="ES182" s="6"/>
      <c r="FB182"/>
      <c r="FC182" s="6"/>
      <c r="FL182"/>
      <c r="FM182" s="6"/>
      <c r="FV182"/>
      <c r="FW182" s="6"/>
      <c r="GF182"/>
      <c r="GG182" s="6"/>
      <c r="GP182"/>
      <c r="GQ182" s="6"/>
    </row>
    <row r="183" spans="1:199" x14ac:dyDescent="0.25">
      <c r="A183" s="166"/>
      <c r="B183" s="58"/>
      <c r="C183" s="58"/>
      <c r="D183" s="58"/>
      <c r="E183" s="58"/>
      <c r="F183" s="58"/>
      <c r="G183" s="58"/>
      <c r="H183" s="58"/>
      <c r="I183" s="58"/>
      <c r="J183" s="58"/>
      <c r="AB183"/>
      <c r="AC183" s="6"/>
      <c r="AD183" s="6"/>
      <c r="AE183" s="73"/>
      <c r="AF183" s="75"/>
      <c r="AG183" s="35"/>
      <c r="AH183" s="35"/>
      <c r="AI183" s="35"/>
      <c r="AJ183" s="35"/>
      <c r="AK183" s="324"/>
      <c r="AL183"/>
      <c r="AM183" s="6"/>
      <c r="AN183" s="6"/>
      <c r="AT183"/>
      <c r="AU183"/>
      <c r="AV183"/>
      <c r="AW183" s="6"/>
      <c r="AX183" s="6"/>
      <c r="AY183" s="6"/>
      <c r="BF183"/>
      <c r="BG183" s="6"/>
      <c r="BN183"/>
      <c r="BP183"/>
      <c r="BQ183" s="6"/>
      <c r="BR183" s="6"/>
      <c r="BX183"/>
      <c r="BZ183"/>
      <c r="CA183" s="6"/>
      <c r="CB183" s="6"/>
      <c r="CJ183"/>
      <c r="CK183" s="6"/>
      <c r="CR183"/>
      <c r="CT183"/>
      <c r="CU183" s="6"/>
      <c r="CV183" s="6"/>
      <c r="DB183"/>
      <c r="DD183"/>
      <c r="DE183" s="6"/>
      <c r="DF183" s="6"/>
      <c r="DN183"/>
      <c r="DO183" s="6"/>
      <c r="DX183"/>
      <c r="DY183" s="6"/>
      <c r="EH183"/>
      <c r="EI183" s="6"/>
      <c r="ER183"/>
      <c r="ES183" s="6"/>
      <c r="FB183"/>
      <c r="FC183" s="6"/>
      <c r="FL183"/>
      <c r="FM183" s="6"/>
      <c r="FV183"/>
      <c r="FW183" s="6"/>
      <c r="GF183"/>
      <c r="GG183" s="6"/>
      <c r="GP183"/>
      <c r="GQ183" s="6"/>
    </row>
    <row r="184" spans="1:199" x14ac:dyDescent="0.25">
      <c r="A184" s="166"/>
      <c r="B184" s="58"/>
      <c r="C184" s="58"/>
      <c r="D184" s="58"/>
      <c r="E184" s="58"/>
      <c r="F184" s="58"/>
      <c r="G184" s="58"/>
      <c r="H184" s="58"/>
      <c r="I184" s="58"/>
      <c r="J184" s="58"/>
      <c r="AB184"/>
      <c r="AC184" s="6"/>
      <c r="AD184" s="6"/>
      <c r="AE184" s="73"/>
      <c r="AF184" s="75"/>
      <c r="AG184" s="35"/>
      <c r="AH184" s="35"/>
      <c r="AI184" s="35"/>
      <c r="AJ184" s="35"/>
      <c r="AK184" s="324"/>
      <c r="AL184"/>
      <c r="AM184" s="6"/>
      <c r="AN184" s="6"/>
      <c r="AT184"/>
      <c r="AU184"/>
      <c r="AV184"/>
      <c r="AW184" s="6"/>
      <c r="AX184" s="6"/>
      <c r="AY184" s="6"/>
      <c r="BF184"/>
      <c r="BG184" s="6"/>
      <c r="BN184"/>
      <c r="BP184"/>
      <c r="BQ184" s="6"/>
      <c r="BR184" s="6"/>
      <c r="BX184"/>
      <c r="BZ184"/>
      <c r="CA184" s="6"/>
      <c r="CB184" s="6"/>
      <c r="CJ184"/>
      <c r="CK184" s="6"/>
      <c r="CR184"/>
      <c r="CT184"/>
      <c r="CU184" s="6"/>
      <c r="CV184" s="6"/>
      <c r="DB184"/>
      <c r="DD184"/>
      <c r="DE184" s="6"/>
      <c r="DF184" s="6"/>
      <c r="DN184"/>
      <c r="DO184" s="6"/>
      <c r="DX184"/>
      <c r="DY184" s="6"/>
      <c r="EH184"/>
      <c r="EI184" s="6"/>
      <c r="ER184"/>
      <c r="ES184" s="6"/>
      <c r="FB184"/>
      <c r="FC184" s="6"/>
      <c r="FL184"/>
      <c r="FM184" s="6"/>
      <c r="FV184"/>
      <c r="FW184" s="6"/>
      <c r="GF184"/>
      <c r="GG184" s="6"/>
      <c r="GP184"/>
      <c r="GQ184" s="6"/>
    </row>
    <row r="185" spans="1:199" x14ac:dyDescent="0.25">
      <c r="A185" s="166"/>
      <c r="B185" s="58"/>
      <c r="C185" s="58"/>
      <c r="D185" s="58"/>
      <c r="E185" s="58"/>
      <c r="F185" s="58"/>
      <c r="G185" s="58"/>
      <c r="H185" s="58"/>
      <c r="I185" s="58"/>
      <c r="J185" s="58"/>
      <c r="AB185"/>
      <c r="AC185" s="6"/>
      <c r="AD185" s="6"/>
      <c r="AE185" s="73"/>
      <c r="AF185" s="75"/>
      <c r="AG185" s="35"/>
      <c r="AH185" s="35"/>
      <c r="AI185" s="35"/>
      <c r="AJ185" s="35"/>
      <c r="AK185" s="324"/>
      <c r="AL185"/>
      <c r="AM185" s="6"/>
      <c r="AN185" s="6"/>
      <c r="AT185"/>
      <c r="AU185"/>
      <c r="AV185"/>
      <c r="AW185" s="6"/>
      <c r="AX185" s="6"/>
      <c r="AY185" s="6"/>
      <c r="BF185"/>
      <c r="BG185" s="6"/>
      <c r="BN185"/>
      <c r="BP185"/>
      <c r="BQ185" s="6"/>
      <c r="BR185" s="6"/>
      <c r="BX185"/>
      <c r="BZ185"/>
      <c r="CA185" s="6"/>
      <c r="CB185" s="6"/>
      <c r="CJ185"/>
      <c r="CK185" s="6"/>
      <c r="CR185"/>
      <c r="CT185"/>
      <c r="CU185" s="6"/>
      <c r="CV185" s="6"/>
      <c r="DB185"/>
      <c r="DD185"/>
      <c r="DE185" s="6"/>
      <c r="DF185" s="6"/>
      <c r="DN185"/>
      <c r="DO185" s="6"/>
      <c r="DX185"/>
      <c r="DY185" s="6"/>
      <c r="EH185"/>
      <c r="EI185" s="6"/>
      <c r="ER185"/>
      <c r="ES185" s="6"/>
      <c r="FB185"/>
      <c r="FC185" s="6"/>
      <c r="FL185"/>
      <c r="FM185" s="6"/>
      <c r="FV185"/>
      <c r="FW185" s="6"/>
      <c r="GF185"/>
      <c r="GG185" s="6"/>
      <c r="GP185"/>
      <c r="GQ185" s="6"/>
    </row>
    <row r="186" spans="1:199" ht="18.75" x14ac:dyDescent="0.3">
      <c r="A186" s="166"/>
      <c r="B186" s="58"/>
      <c r="C186" s="58"/>
      <c r="D186" s="58"/>
      <c r="E186" s="58"/>
      <c r="F186" s="58"/>
      <c r="G186" s="58"/>
      <c r="H186" s="58"/>
      <c r="I186" s="58"/>
      <c r="J186" s="58"/>
      <c r="K186" s="318" t="str">
        <f>CONCATENATE(L5,": ",L4,", ",L3,", ",L2)</f>
        <v>PN-P1: Tucto, Pacllón , Bolognesi</v>
      </c>
      <c r="U186" s="318" t="str">
        <f>CONCATENATE(V5,": ",V4,", ",V3,", ",V2)</f>
        <v>PN-P2: Incawain, Pacllón , Bolognesi</v>
      </c>
      <c r="AB186"/>
      <c r="AC186" s="6"/>
      <c r="AD186" s="6"/>
      <c r="AE186" s="325" t="str">
        <f>CONCATENATE(AF5,": ",AF4,", ",AF3,", ",AF2)</f>
        <v>PN-LL1: Jahuacocha, Llámac, Bolognesi</v>
      </c>
      <c r="AF186" s="75"/>
      <c r="AG186" s="35"/>
      <c r="AH186" s="35"/>
      <c r="AI186" s="35"/>
      <c r="AJ186" s="35"/>
      <c r="AK186" s="324"/>
      <c r="AL186"/>
      <c r="AM186" s="6"/>
      <c r="AN186" s="6"/>
      <c r="AO186" s="325" t="str">
        <f>CONCATENATE(AP5,": ",AP4,", ",AP3,", ",AP2)</f>
        <v>PN-LL2: Minapata, Llámac, Bolognesi</v>
      </c>
      <c r="AT186"/>
      <c r="AU186"/>
      <c r="AV186"/>
      <c r="AW186" s="6"/>
      <c r="AX186" s="6"/>
      <c r="AY186" s="325" t="str">
        <f>CONCATENATE(AZ5,": ",AZ4,", ",AZ3,", ",AZ2)</f>
        <v>PN-LL3: Cuartelwain, Llámac, Bolognesi</v>
      </c>
      <c r="BF186"/>
      <c r="BG186" s="6"/>
      <c r="BI186" s="325" t="str">
        <f>CONCATENATE(BJ5,": ",BJ4,", ",BJ3,", ",BJ2)</f>
        <v>PN-PC1: Cuartelwain, Pocpa, Bolognesi</v>
      </c>
      <c r="BN186"/>
      <c r="BP186"/>
      <c r="BQ186" s="6"/>
      <c r="BR186" s="6"/>
      <c r="BS186" s="325" t="str">
        <f>CONCATENATE(BT5,": ",BT4,", ",BT3,", ",BT2)</f>
        <v>PN-U1: Copan , Uramaza, Cajatambo</v>
      </c>
      <c r="BX186"/>
      <c r="BZ186"/>
      <c r="CA186" s="6"/>
      <c r="CB186" s="6"/>
      <c r="CC186" s="325" t="str">
        <f>CONCATENATE(CD5,": ",CD4,", ",CD3,", ",CD2)</f>
        <v>PN-U2: Yanapampa, Uramaza, Cajatambo</v>
      </c>
      <c r="CJ186"/>
      <c r="CK186" s="6"/>
      <c r="CM186" s="325" t="str">
        <f>CONCATENATE(CN5,": ",CN4,", ",CN3,", ",CN2)</f>
        <v>PN-U4: Gunyoc, Uramaza, Cajatambo</v>
      </c>
      <c r="CR186"/>
      <c r="CT186"/>
      <c r="CU186" s="6"/>
      <c r="CV186" s="6"/>
      <c r="CW186" s="325" t="str">
        <f>CONCATENATE(CX5,": ",CX4,", ",CX3,", ",CX2)</f>
        <v>PN-H1: Seguia, Huayllapa, Cajatambo</v>
      </c>
      <c r="DB186"/>
      <c r="DD186"/>
      <c r="DE186" s="6"/>
      <c r="DF186" s="6"/>
      <c r="DG186" s="325" t="str">
        <f>CONCATENATE(DH5,": ",DH4,", ",DH3,", ",DH2)</f>
        <v>PN-H2: Ututupampa, Huayllapa, Cajatambo</v>
      </c>
      <c r="DN186"/>
      <c r="DO186" s="6"/>
      <c r="DQ186" s="325" t="str">
        <f>CONCATENATE(DR5,": ",DR4,", ",DR3,", ",DR2)</f>
        <v xml:space="preserve">PN-QP1: Huarazbado, Queropalca, Lauricoha </v>
      </c>
      <c r="DX186"/>
      <c r="DY186" s="6"/>
      <c r="EA186" s="325" t="str">
        <f>CONCATENATE(EB5,": ",EB4,", ",EB3,", ",EB2)</f>
        <v xml:space="preserve">PN-QP2: Tuctupampa, Queropalca, Lauriccoha </v>
      </c>
      <c r="EH186"/>
      <c r="EI186" s="6"/>
      <c r="EK186" s="325" t="str">
        <f>CONCATENATE(EL5,": ",EL4,", ",EL3,", ",EL2)</f>
        <v xml:space="preserve">PN-QP3: Putgayoc, Queropalca, Lauriccoha </v>
      </c>
      <c r="ER186"/>
      <c r="ES186" s="6"/>
      <c r="EU186" s="325" t="str">
        <f>CONCATENATE(EV5,": ",EV4,", ",EV3,", ",EV2)</f>
        <v xml:space="preserve">PN-QC1: Champacuchuna, Quisuarcancha , Lauriccoha </v>
      </c>
      <c r="FB186"/>
      <c r="FC186" s="6"/>
      <c r="FE186" s="325" t="str">
        <f>CONCATENATE(FF5,": ",FF4,", ",FF3,", ",FF2)</f>
        <v xml:space="preserve">PN-QC2: Carhuacocha, Quisuarcancha, Lauriccoha </v>
      </c>
      <c r="FL186"/>
      <c r="FM186" s="6"/>
      <c r="FO186" s="325" t="str">
        <f>CONCATENATE(FP5,": ",FP4,", ",FP3,", ",FP2)</f>
        <v xml:space="preserve">PN-QC3: Carbonmina, Queropalca, Lauriccoha </v>
      </c>
      <c r="FV186"/>
      <c r="FW186" s="6"/>
      <c r="FY186" s="325" t="str">
        <f>CONCATENATE(FZ5,": ",FZ4,", ",FZ3,", ",FZ2)</f>
        <v xml:space="preserve">PN-T1: Huayhuash, Túpac Amaru, Lauriccoha </v>
      </c>
      <c r="GF186"/>
      <c r="GG186" s="6"/>
      <c r="GI186" s="325" t="str">
        <f>CONCATENATE(GJ5,": ",GJ4,", ",GJ3,", ",GJ2)</f>
        <v xml:space="preserve">PN-T2: Ilaunioc, Túpac Amaru, Lauriccoha </v>
      </c>
      <c r="GP186"/>
      <c r="GQ186" s="6"/>
    </row>
    <row r="187" spans="1:199" x14ac:dyDescent="0.25">
      <c r="A187" s="166"/>
      <c r="B187" s="58"/>
      <c r="C187" s="58"/>
      <c r="D187" s="58"/>
      <c r="E187" s="58"/>
      <c r="F187" s="58"/>
      <c r="G187" s="58"/>
      <c r="H187" s="58"/>
      <c r="I187" s="58"/>
      <c r="J187" s="58"/>
      <c r="AB187"/>
      <c r="AC187" s="6"/>
      <c r="AD187" s="6"/>
      <c r="AE187" s="326"/>
      <c r="AF187" s="327"/>
      <c r="AG187" s="328"/>
      <c r="AH187" s="328"/>
      <c r="AI187" s="328"/>
      <c r="AJ187" s="328"/>
      <c r="AK187" s="329"/>
      <c r="AL187"/>
      <c r="AM187" s="6"/>
      <c r="AN187" s="6"/>
      <c r="AT187"/>
      <c r="AU187"/>
      <c r="AV187"/>
      <c r="AW187" s="6"/>
      <c r="AX187" s="6"/>
      <c r="AY187" s="6"/>
      <c r="BF187"/>
      <c r="BG187" s="6"/>
      <c r="BN187"/>
      <c r="BP187"/>
      <c r="BQ187" s="6"/>
      <c r="BR187" s="6"/>
      <c r="BX187"/>
      <c r="BZ187"/>
      <c r="CA187" s="6"/>
      <c r="CB187" s="6"/>
      <c r="CJ187"/>
      <c r="CK187" s="6"/>
      <c r="CR187"/>
      <c r="CT187"/>
      <c r="CU187" s="6"/>
      <c r="CV187" s="6"/>
      <c r="DB187"/>
      <c r="DD187"/>
      <c r="DE187" s="6"/>
      <c r="DF187" s="6"/>
      <c r="DN187"/>
      <c r="DO187" s="6"/>
      <c r="DX187"/>
      <c r="DY187" s="6"/>
      <c r="EH187"/>
      <c r="EI187" s="6"/>
      <c r="ER187"/>
      <c r="ES187" s="6"/>
      <c r="FB187"/>
      <c r="FC187" s="6"/>
      <c r="FL187"/>
      <c r="FM187" s="6"/>
      <c r="FV187"/>
      <c r="FW187" s="6"/>
      <c r="GF187"/>
      <c r="GG187" s="6"/>
      <c r="GP187"/>
      <c r="GQ187" s="6"/>
    </row>
    <row r="188" spans="1:199" x14ac:dyDescent="0.25">
      <c r="B188" s="30" t="s">
        <v>164</v>
      </c>
      <c r="K188" s="30" t="s">
        <v>164</v>
      </c>
      <c r="L188" s="22"/>
      <c r="M188" s="19"/>
      <c r="N188" s="19"/>
      <c r="O188" s="19"/>
      <c r="P188" s="21"/>
      <c r="Q188" s="21"/>
      <c r="R188" s="35"/>
      <c r="S188" s="35"/>
      <c r="T188" s="35"/>
      <c r="U188" s="30" t="s">
        <v>164</v>
      </c>
      <c r="V188" s="22"/>
      <c r="W188" s="19"/>
      <c r="X188" s="19"/>
      <c r="Y188" s="19"/>
      <c r="Z188" s="19"/>
      <c r="AA188" s="19"/>
      <c r="AB188" s="35"/>
      <c r="AC188" s="35"/>
      <c r="AD188" s="35"/>
      <c r="AE188" s="30" t="s">
        <v>164</v>
      </c>
      <c r="AF188" s="22"/>
      <c r="AG188" s="19"/>
      <c r="AH188" s="19"/>
      <c r="AI188" s="19"/>
      <c r="AJ188" s="19">
        <f t="shared" ref="AJ188:AJ194" si="248">SUM(AG188:AI188)</f>
        <v>0</v>
      </c>
      <c r="AK188" s="19">
        <f t="shared" ref="AK188:AK194" si="249">AJ188/3</f>
        <v>0</v>
      </c>
      <c r="AL188" s="35"/>
      <c r="AM188" s="35"/>
      <c r="AN188" s="6"/>
      <c r="AO188" s="30" t="s">
        <v>164</v>
      </c>
      <c r="AP188" s="22"/>
      <c r="AQ188" s="19"/>
      <c r="AR188" s="19"/>
      <c r="AS188" s="19"/>
      <c r="AT188" s="19"/>
      <c r="AU188" s="19"/>
      <c r="AV188" s="35"/>
      <c r="AW188" s="35"/>
      <c r="AX188" s="35"/>
      <c r="AY188" s="30" t="s">
        <v>164</v>
      </c>
      <c r="AZ188" s="22"/>
      <c r="BA188" s="19"/>
      <c r="BB188" s="19"/>
      <c r="BC188" s="19"/>
      <c r="BD188" s="19">
        <f t="shared" ref="BD188:BD194" si="250">SUM(BA188:BC188)</f>
        <v>0</v>
      </c>
      <c r="BE188" s="19">
        <f t="shared" ref="BE188:BE193" si="251">BD188/3</f>
        <v>0</v>
      </c>
      <c r="BF188" s="35"/>
      <c r="BG188" s="35"/>
      <c r="BI188" s="30" t="s">
        <v>164</v>
      </c>
      <c r="BJ188" s="22"/>
      <c r="BK188" s="19"/>
      <c r="BL188" s="19"/>
      <c r="BM188" s="19"/>
      <c r="BN188" s="19">
        <f t="shared" ref="BN188:BN194" si="252">SUM(BK188:BM188)</f>
        <v>0</v>
      </c>
      <c r="BO188" s="19">
        <f t="shared" ref="BO188:BO193" si="253">BN188/3</f>
        <v>0</v>
      </c>
      <c r="BP188" s="35"/>
      <c r="BQ188" s="35"/>
      <c r="BR188" s="6"/>
      <c r="BS188" s="30" t="s">
        <v>164</v>
      </c>
      <c r="BT188" s="22"/>
      <c r="BU188" s="19"/>
      <c r="BV188" s="19"/>
      <c r="BW188" s="19"/>
      <c r="BX188" s="19">
        <f t="shared" ref="BX188:BX194" si="254">SUM(BU188:BW188)</f>
        <v>0</v>
      </c>
      <c r="BY188" s="19">
        <f t="shared" ref="BY188:BY194" si="255">BX188/3</f>
        <v>0</v>
      </c>
      <c r="BZ188" s="35"/>
      <c r="CA188" s="35"/>
      <c r="CB188" s="6"/>
      <c r="CC188" s="30" t="s">
        <v>164</v>
      </c>
      <c r="CD188" s="22"/>
      <c r="CE188" s="19"/>
      <c r="CF188" s="19"/>
      <c r="CG188" s="19"/>
      <c r="CH188" s="86"/>
      <c r="CI188" s="86"/>
      <c r="CJ188" s="35"/>
      <c r="CK188" s="35"/>
      <c r="CL188" s="5"/>
      <c r="CM188" s="30" t="s">
        <v>164</v>
      </c>
      <c r="CN188" s="22"/>
      <c r="CO188" s="19"/>
      <c r="CP188" s="19"/>
      <c r="CQ188" s="19"/>
      <c r="CR188" s="86"/>
      <c r="CS188" s="86"/>
      <c r="CT188" s="35"/>
      <c r="CU188" s="35"/>
      <c r="CV188" s="6"/>
      <c r="CW188" s="30" t="s">
        <v>164</v>
      </c>
      <c r="CX188" s="22"/>
      <c r="CY188" s="19"/>
      <c r="CZ188" s="19"/>
      <c r="DA188" s="19"/>
      <c r="DB188" s="19">
        <f t="shared" ref="DB188:DB194" si="256">SUM(CY188:DA188)</f>
        <v>0</v>
      </c>
      <c r="DC188" s="86">
        <f t="shared" ref="DC188:DC193" si="257">DB188/3</f>
        <v>0</v>
      </c>
      <c r="DD188" s="35"/>
      <c r="DE188" s="35"/>
      <c r="DF188" s="6"/>
      <c r="DG188" s="30" t="s">
        <v>164</v>
      </c>
      <c r="DH188" s="22"/>
      <c r="DI188" s="19"/>
      <c r="DJ188" s="19"/>
      <c r="DK188" s="19"/>
      <c r="DL188" s="86">
        <f t="shared" ref="DL188:DL194" si="258">SUM(DI188:DK188)</f>
        <v>0</v>
      </c>
      <c r="DM188" s="86">
        <f t="shared" ref="DM188:DM193" si="259">DL188/3</f>
        <v>0</v>
      </c>
      <c r="DN188" s="35"/>
      <c r="DO188" s="35"/>
      <c r="DP188" s="5"/>
      <c r="DQ188" s="30" t="s">
        <v>164</v>
      </c>
      <c r="DR188" s="22"/>
      <c r="DS188" s="19"/>
      <c r="DT188" s="19"/>
      <c r="DU188" s="19"/>
      <c r="DV188" s="19">
        <f t="shared" ref="DV188:DV193" si="260">SUM(DS188:DU188)</f>
        <v>0</v>
      </c>
      <c r="DW188" s="19">
        <f t="shared" ref="DW188:DW193" si="261">DV188/3</f>
        <v>0</v>
      </c>
      <c r="DX188" s="35"/>
      <c r="DY188" s="35"/>
      <c r="EA188" s="30" t="s">
        <v>164</v>
      </c>
      <c r="EB188" s="22"/>
      <c r="EC188" s="19"/>
      <c r="ED188" s="19"/>
      <c r="EE188" s="19"/>
      <c r="EF188" s="86"/>
      <c r="EG188" s="86"/>
      <c r="EH188" s="35"/>
      <c r="EI188" s="35"/>
      <c r="EK188" s="30" t="s">
        <v>164</v>
      </c>
      <c r="EL188" s="22"/>
      <c r="EM188" s="19"/>
      <c r="EN188" s="19"/>
      <c r="EO188" s="19"/>
      <c r="EP188" s="19">
        <f t="shared" ref="EP188:EP193" si="262">SUM(EM188:EO188)</f>
        <v>0</v>
      </c>
      <c r="EQ188" s="86">
        <f t="shared" ref="EQ188:EQ193" si="263">EP188/3</f>
        <v>0</v>
      </c>
      <c r="ER188" s="35"/>
      <c r="ES188" s="35"/>
      <c r="EU188" s="30" t="s">
        <v>164</v>
      </c>
      <c r="EV188" s="22"/>
      <c r="EW188" s="19"/>
      <c r="EX188" s="19"/>
      <c r="EY188" s="19"/>
      <c r="EZ188" s="19">
        <f t="shared" ref="EZ188:EZ193" si="264">SUM(EW188:EY188)</f>
        <v>0</v>
      </c>
      <c r="FA188" s="19">
        <f t="shared" ref="FA188:FA193" si="265">EZ188/3</f>
        <v>0</v>
      </c>
      <c r="FB188" s="35"/>
      <c r="FC188" s="35"/>
      <c r="FE188" s="30" t="s">
        <v>164</v>
      </c>
      <c r="FF188" s="22"/>
      <c r="FG188" s="19"/>
      <c r="FH188" s="19"/>
      <c r="FI188" s="19"/>
      <c r="FJ188" s="19"/>
      <c r="FK188" s="86"/>
      <c r="FL188" s="35"/>
      <c r="FM188" s="35"/>
      <c r="FO188" s="30" t="s">
        <v>164</v>
      </c>
      <c r="FP188" s="22"/>
      <c r="FQ188" s="19"/>
      <c r="FR188" s="19"/>
      <c r="FS188" s="19"/>
      <c r="FT188" s="19"/>
      <c r="FU188" s="19"/>
      <c r="FV188" s="35"/>
      <c r="FW188" s="35"/>
      <c r="FY188" s="87" t="s">
        <v>164</v>
      </c>
      <c r="FZ188" s="89"/>
      <c r="GA188" s="88"/>
      <c r="GB188" s="88"/>
      <c r="GC188" s="88"/>
      <c r="GD188" s="88">
        <f t="shared" ref="GD188:GD194" si="266">SUM(GA188:GC188)</f>
        <v>0</v>
      </c>
      <c r="GE188" s="88">
        <f t="shared" ref="GE188:GE194" si="267">GD188/3</f>
        <v>0</v>
      </c>
      <c r="GF188" s="35"/>
      <c r="GG188" s="35"/>
      <c r="GI188" s="30" t="s">
        <v>164</v>
      </c>
      <c r="GJ188" s="22"/>
      <c r="GK188" s="19"/>
      <c r="GL188" s="19"/>
      <c r="GM188" s="19"/>
      <c r="GN188" s="19"/>
      <c r="GO188" s="19"/>
      <c r="GP188" s="35"/>
      <c r="GQ188" s="35"/>
    </row>
    <row r="189" spans="1:199" x14ac:dyDescent="0.25">
      <c r="B189" s="22" t="s">
        <v>386</v>
      </c>
      <c r="K189" s="22" t="s">
        <v>167</v>
      </c>
      <c r="L189" s="22"/>
      <c r="M189" s="19">
        <v>15</v>
      </c>
      <c r="N189" s="19">
        <v>15</v>
      </c>
      <c r="O189" s="19">
        <v>7</v>
      </c>
      <c r="P189" s="21">
        <f t="shared" ref="P189:P194" si="268">SUM(M189:O189)</f>
        <v>37</v>
      </c>
      <c r="Q189" s="21">
        <f t="shared" ref="Q189:Q194" si="269">P189/3</f>
        <v>12.333333333333334</v>
      </c>
      <c r="R189" s="35"/>
      <c r="S189" s="35"/>
      <c r="T189" s="35"/>
      <c r="U189" s="22" t="s">
        <v>167</v>
      </c>
      <c r="V189" s="22"/>
      <c r="W189" s="19"/>
      <c r="X189" s="19"/>
      <c r="Y189" s="19"/>
      <c r="Z189" s="19"/>
      <c r="AA189" s="19"/>
      <c r="AB189" s="35"/>
      <c r="AC189" s="35"/>
      <c r="AD189" s="35"/>
      <c r="AE189" s="22" t="s">
        <v>167</v>
      </c>
      <c r="AF189" s="22"/>
      <c r="AG189" s="19"/>
      <c r="AH189" s="19"/>
      <c r="AI189" s="19"/>
      <c r="AJ189" s="19">
        <f t="shared" si="248"/>
        <v>0</v>
      </c>
      <c r="AK189" s="19">
        <f t="shared" si="249"/>
        <v>0</v>
      </c>
      <c r="AL189" s="35"/>
      <c r="AM189" s="35"/>
      <c r="AN189" s="6"/>
      <c r="AO189" s="22" t="s">
        <v>167</v>
      </c>
      <c r="AP189" s="22"/>
      <c r="AQ189" s="19">
        <v>5</v>
      </c>
      <c r="AR189" s="19">
        <v>2</v>
      </c>
      <c r="AS189" s="19">
        <v>2</v>
      </c>
      <c r="AT189" s="19">
        <f t="shared" ref="AT189:AT194" si="270">SUM(AQ189:AS189)</f>
        <v>9</v>
      </c>
      <c r="AU189" s="19">
        <f>AT189/3</f>
        <v>3</v>
      </c>
      <c r="AV189" s="35"/>
      <c r="AW189" s="35"/>
      <c r="AX189" s="35"/>
      <c r="AY189" s="22" t="s">
        <v>167</v>
      </c>
      <c r="AZ189" s="22"/>
      <c r="BA189" s="19">
        <v>2</v>
      </c>
      <c r="BB189" s="19"/>
      <c r="BC189" s="19"/>
      <c r="BD189" s="19">
        <f t="shared" si="250"/>
        <v>2</v>
      </c>
      <c r="BE189" s="19">
        <f t="shared" si="251"/>
        <v>0.66666666666666663</v>
      </c>
      <c r="BF189" s="35"/>
      <c r="BG189" s="35"/>
      <c r="BI189" s="22" t="s">
        <v>167</v>
      </c>
      <c r="BJ189" s="22"/>
      <c r="BK189" s="19">
        <v>3</v>
      </c>
      <c r="BL189" s="19"/>
      <c r="BM189" s="19"/>
      <c r="BN189" s="19">
        <f t="shared" si="252"/>
        <v>3</v>
      </c>
      <c r="BO189" s="19">
        <f t="shared" si="253"/>
        <v>1</v>
      </c>
      <c r="BP189" s="35"/>
      <c r="BQ189" s="35"/>
      <c r="BR189" s="6"/>
      <c r="BS189" s="22" t="s">
        <v>167</v>
      </c>
      <c r="BT189" s="22"/>
      <c r="BU189" s="19">
        <v>2</v>
      </c>
      <c r="BV189" s="19">
        <v>1</v>
      </c>
      <c r="BW189" s="19"/>
      <c r="BX189" s="19">
        <f t="shared" si="254"/>
        <v>3</v>
      </c>
      <c r="BY189" s="19">
        <f t="shared" si="255"/>
        <v>1</v>
      </c>
      <c r="BZ189" s="35"/>
      <c r="CA189" s="35"/>
      <c r="CB189" s="6"/>
      <c r="CC189" s="22" t="s">
        <v>167</v>
      </c>
      <c r="CD189" s="22"/>
      <c r="CE189" s="19">
        <v>3</v>
      </c>
      <c r="CF189" s="19">
        <v>5</v>
      </c>
      <c r="CG189" s="19">
        <v>5</v>
      </c>
      <c r="CH189" s="86">
        <f t="shared" ref="CH189:CH194" si="271">SUM(CE189:CG189)</f>
        <v>13</v>
      </c>
      <c r="CI189" s="86">
        <f t="shared" ref="CI189:CI194" si="272">CH189/3</f>
        <v>4.333333333333333</v>
      </c>
      <c r="CJ189" s="35"/>
      <c r="CK189" s="35"/>
      <c r="CL189" s="5"/>
      <c r="CM189" s="22" t="s">
        <v>167</v>
      </c>
      <c r="CN189" s="22"/>
      <c r="CO189" s="19">
        <v>7</v>
      </c>
      <c r="CP189" s="19">
        <v>6</v>
      </c>
      <c r="CQ189" s="19">
        <v>4</v>
      </c>
      <c r="CR189" s="86">
        <f t="shared" ref="CR189:CR194" si="273">SUM(CO189:CQ189)</f>
        <v>17</v>
      </c>
      <c r="CS189" s="86">
        <f>CR189/3</f>
        <v>5.666666666666667</v>
      </c>
      <c r="CT189" s="35"/>
      <c r="CU189" s="35"/>
      <c r="CV189" s="6"/>
      <c r="CW189" s="22" t="s">
        <v>167</v>
      </c>
      <c r="CX189" s="22"/>
      <c r="CY189" s="19">
        <v>7</v>
      </c>
      <c r="CZ189" s="19">
        <v>10</v>
      </c>
      <c r="DA189" s="19">
        <v>3</v>
      </c>
      <c r="DB189" s="19">
        <f t="shared" si="256"/>
        <v>20</v>
      </c>
      <c r="DC189" s="86">
        <f t="shared" si="257"/>
        <v>6.666666666666667</v>
      </c>
      <c r="DD189" s="35"/>
      <c r="DE189" s="35"/>
      <c r="DF189" s="6"/>
      <c r="DG189" s="22" t="s">
        <v>167</v>
      </c>
      <c r="DH189" s="22"/>
      <c r="DI189" s="19">
        <v>3</v>
      </c>
      <c r="DJ189" s="19">
        <v>3</v>
      </c>
      <c r="DK189" s="19">
        <v>6</v>
      </c>
      <c r="DL189" s="86">
        <f t="shared" si="258"/>
        <v>12</v>
      </c>
      <c r="DM189" s="86">
        <f t="shared" si="259"/>
        <v>4</v>
      </c>
      <c r="DN189" s="35"/>
      <c r="DO189" s="35"/>
      <c r="DP189" s="5"/>
      <c r="DQ189" s="22" t="s">
        <v>167</v>
      </c>
      <c r="DR189" s="22"/>
      <c r="DS189" s="19">
        <v>1</v>
      </c>
      <c r="DT189" s="19">
        <v>2</v>
      </c>
      <c r="DU189" s="19"/>
      <c r="DV189" s="19">
        <f t="shared" si="260"/>
        <v>3</v>
      </c>
      <c r="DW189" s="19">
        <f t="shared" si="261"/>
        <v>1</v>
      </c>
      <c r="DX189" s="35"/>
      <c r="DY189" s="35"/>
      <c r="EA189" s="22" t="s">
        <v>167</v>
      </c>
      <c r="EB189" s="22"/>
      <c r="EC189" s="19">
        <v>15</v>
      </c>
      <c r="ED189" s="19">
        <v>10</v>
      </c>
      <c r="EE189" s="19">
        <v>8</v>
      </c>
      <c r="EF189" s="86">
        <f>SUM(EC189:EE189)</f>
        <v>33</v>
      </c>
      <c r="EG189" s="86">
        <f>EF189/3</f>
        <v>11</v>
      </c>
      <c r="EH189" s="35"/>
      <c r="EI189" s="35"/>
      <c r="EK189" s="22" t="s">
        <v>167</v>
      </c>
      <c r="EL189" s="22"/>
      <c r="EM189" s="19"/>
      <c r="EN189" s="19"/>
      <c r="EO189" s="19"/>
      <c r="EP189" s="19">
        <f t="shared" si="262"/>
        <v>0</v>
      </c>
      <c r="EQ189" s="86">
        <f t="shared" si="263"/>
        <v>0</v>
      </c>
      <c r="ER189" s="35"/>
      <c r="ES189" s="35"/>
      <c r="EU189" s="22" t="s">
        <v>167</v>
      </c>
      <c r="EV189" s="22"/>
      <c r="EW189" s="19"/>
      <c r="EX189" s="19">
        <v>6</v>
      </c>
      <c r="EY189" s="19">
        <v>8</v>
      </c>
      <c r="EZ189" s="19">
        <f t="shared" si="264"/>
        <v>14</v>
      </c>
      <c r="FA189" s="19">
        <f t="shared" si="265"/>
        <v>4.666666666666667</v>
      </c>
      <c r="FB189" s="35"/>
      <c r="FC189" s="35"/>
      <c r="FE189" s="22" t="s">
        <v>167</v>
      </c>
      <c r="FF189" s="22"/>
      <c r="FG189" s="19">
        <v>4</v>
      </c>
      <c r="FH189" s="19">
        <v>2</v>
      </c>
      <c r="FI189" s="19">
        <v>2</v>
      </c>
      <c r="FJ189" s="19">
        <f>SUM(FG189:FI189)</f>
        <v>8</v>
      </c>
      <c r="FK189" s="86">
        <f>FJ189/3</f>
        <v>2.6666666666666665</v>
      </c>
      <c r="FL189" s="35"/>
      <c r="FM189" s="35"/>
      <c r="FO189" s="22" t="s">
        <v>167</v>
      </c>
      <c r="FP189" s="22"/>
      <c r="FQ189" s="19">
        <v>3</v>
      </c>
      <c r="FR189" s="19">
        <v>7</v>
      </c>
      <c r="FS189" s="19">
        <v>2</v>
      </c>
      <c r="FT189" s="19">
        <f>SUM(FQ189:FS189)</f>
        <v>12</v>
      </c>
      <c r="FU189" s="19">
        <f>FT189/3</f>
        <v>4</v>
      </c>
      <c r="FV189" s="35"/>
      <c r="FW189" s="35"/>
      <c r="FY189" s="22" t="s">
        <v>167</v>
      </c>
      <c r="FZ189" s="22"/>
      <c r="GA189" s="19">
        <v>2</v>
      </c>
      <c r="GB189" s="19">
        <v>6</v>
      </c>
      <c r="GC189" s="19">
        <v>5</v>
      </c>
      <c r="GD189" s="88">
        <f t="shared" si="266"/>
        <v>13</v>
      </c>
      <c r="GE189" s="88">
        <f t="shared" si="267"/>
        <v>4.333333333333333</v>
      </c>
      <c r="GF189" s="35"/>
      <c r="GG189" s="35"/>
      <c r="GI189" s="22" t="s">
        <v>167</v>
      </c>
      <c r="GJ189" s="22"/>
      <c r="GK189" s="19">
        <v>3</v>
      </c>
      <c r="GL189" s="19"/>
      <c r="GM189" s="19">
        <v>3</v>
      </c>
      <c r="GN189" s="19">
        <f t="shared" ref="GN189:GN194" si="274">SUM(GK189:GM189)</f>
        <v>6</v>
      </c>
      <c r="GO189" s="19">
        <f>GN189/3</f>
        <v>2</v>
      </c>
      <c r="GP189" s="35"/>
      <c r="GQ189" s="35"/>
    </row>
    <row r="190" spans="1:199" x14ac:dyDescent="0.25">
      <c r="B190" s="22" t="s">
        <v>387</v>
      </c>
      <c r="K190" s="22" t="s">
        <v>168</v>
      </c>
      <c r="L190" s="22"/>
      <c r="M190" s="19">
        <v>2</v>
      </c>
      <c r="N190" s="19">
        <v>3</v>
      </c>
      <c r="O190" s="19">
        <v>6</v>
      </c>
      <c r="P190" s="21">
        <f t="shared" si="268"/>
        <v>11</v>
      </c>
      <c r="Q190" s="21">
        <f t="shared" si="269"/>
        <v>3.6666666666666665</v>
      </c>
      <c r="R190" s="35"/>
      <c r="S190" s="35"/>
      <c r="T190" s="35"/>
      <c r="U190" s="22" t="s">
        <v>168</v>
      </c>
      <c r="V190" s="22"/>
      <c r="W190" s="19"/>
      <c r="X190" s="19">
        <v>2</v>
      </c>
      <c r="Y190" s="19"/>
      <c r="Z190" s="19">
        <f>SUM(W190:Y190)</f>
        <v>2</v>
      </c>
      <c r="AA190" s="19">
        <f>Z190/3</f>
        <v>0.66666666666666663</v>
      </c>
      <c r="AB190" s="35"/>
      <c r="AC190" s="35"/>
      <c r="AD190" s="35"/>
      <c r="AE190" s="22" t="s">
        <v>168</v>
      </c>
      <c r="AF190" s="22"/>
      <c r="AG190" s="19"/>
      <c r="AH190" s="19"/>
      <c r="AI190" s="19"/>
      <c r="AJ190" s="19">
        <f t="shared" si="248"/>
        <v>0</v>
      </c>
      <c r="AK190" s="19">
        <f t="shared" si="249"/>
        <v>0</v>
      </c>
      <c r="AL190" s="35"/>
      <c r="AM190" s="35"/>
      <c r="AN190" s="6"/>
      <c r="AO190" s="22" t="s">
        <v>168</v>
      </c>
      <c r="AP190" s="22"/>
      <c r="AQ190" s="19">
        <v>2</v>
      </c>
      <c r="AR190" s="19">
        <v>1</v>
      </c>
      <c r="AS190" s="19"/>
      <c r="AT190" s="19">
        <f t="shared" si="270"/>
        <v>3</v>
      </c>
      <c r="AU190" s="19">
        <f>AT190/3</f>
        <v>1</v>
      </c>
      <c r="AV190" s="35"/>
      <c r="AW190" s="35"/>
      <c r="AX190" s="35"/>
      <c r="AY190" s="22" t="s">
        <v>168</v>
      </c>
      <c r="AZ190" s="22"/>
      <c r="BA190" s="19">
        <v>1</v>
      </c>
      <c r="BB190" s="19"/>
      <c r="BC190" s="19"/>
      <c r="BD190" s="19">
        <f t="shared" si="250"/>
        <v>1</v>
      </c>
      <c r="BE190" s="19">
        <f t="shared" si="251"/>
        <v>0.33333333333333331</v>
      </c>
      <c r="BF190" s="35"/>
      <c r="BG190" s="35"/>
      <c r="BI190" s="22" t="s">
        <v>168</v>
      </c>
      <c r="BJ190" s="22"/>
      <c r="BK190" s="19"/>
      <c r="BL190" s="19"/>
      <c r="BM190" s="19"/>
      <c r="BN190" s="19">
        <f t="shared" si="252"/>
        <v>0</v>
      </c>
      <c r="BO190" s="19">
        <f t="shared" si="253"/>
        <v>0</v>
      </c>
      <c r="BP190" s="35"/>
      <c r="BQ190" s="35"/>
      <c r="BR190" s="6"/>
      <c r="BS190" s="22" t="s">
        <v>168</v>
      </c>
      <c r="BT190" s="22"/>
      <c r="BU190" s="19"/>
      <c r="BV190" s="19"/>
      <c r="BW190" s="19"/>
      <c r="BX190" s="19">
        <f t="shared" si="254"/>
        <v>0</v>
      </c>
      <c r="BY190" s="19">
        <f t="shared" si="255"/>
        <v>0</v>
      </c>
      <c r="BZ190" s="35"/>
      <c r="CA190" s="35"/>
      <c r="CB190" s="6"/>
      <c r="CC190" s="22" t="s">
        <v>168</v>
      </c>
      <c r="CD190" s="22"/>
      <c r="CE190" s="19"/>
      <c r="CF190" s="19"/>
      <c r="CG190" s="19"/>
      <c r="CH190" s="86">
        <f t="shared" si="271"/>
        <v>0</v>
      </c>
      <c r="CI190" s="86">
        <f t="shared" si="272"/>
        <v>0</v>
      </c>
      <c r="CJ190" s="35"/>
      <c r="CK190" s="35"/>
      <c r="CL190" s="5"/>
      <c r="CM190" s="22" t="s">
        <v>168</v>
      </c>
      <c r="CN190" s="22"/>
      <c r="CO190" s="19">
        <v>3</v>
      </c>
      <c r="CP190" s="19">
        <v>8</v>
      </c>
      <c r="CQ190" s="19"/>
      <c r="CR190" s="86">
        <f t="shared" si="273"/>
        <v>11</v>
      </c>
      <c r="CS190" s="86">
        <f>CR190/3</f>
        <v>3.6666666666666665</v>
      </c>
      <c r="CT190" s="35"/>
      <c r="CU190" s="35"/>
      <c r="CV190" s="6"/>
      <c r="CW190" s="22" t="s">
        <v>168</v>
      </c>
      <c r="CX190" s="22"/>
      <c r="CY190" s="19"/>
      <c r="CZ190" s="19"/>
      <c r="DA190" s="19">
        <v>3</v>
      </c>
      <c r="DB190" s="19">
        <f t="shared" si="256"/>
        <v>3</v>
      </c>
      <c r="DC190" s="86">
        <f t="shared" si="257"/>
        <v>1</v>
      </c>
      <c r="DD190" s="35"/>
      <c r="DE190" s="35"/>
      <c r="DF190" s="6"/>
      <c r="DG190" s="22" t="s">
        <v>168</v>
      </c>
      <c r="DH190" s="22"/>
      <c r="DI190" s="19">
        <v>3</v>
      </c>
      <c r="DJ190" s="19">
        <v>2</v>
      </c>
      <c r="DK190" s="19">
        <v>2</v>
      </c>
      <c r="DL190" s="86">
        <f t="shared" si="258"/>
        <v>7</v>
      </c>
      <c r="DM190" s="86">
        <f t="shared" si="259"/>
        <v>2.3333333333333335</v>
      </c>
      <c r="DN190" s="35"/>
      <c r="DO190" s="35"/>
      <c r="DP190" s="5"/>
      <c r="DQ190" s="22" t="s">
        <v>168</v>
      </c>
      <c r="DR190" s="22"/>
      <c r="DS190" s="19"/>
      <c r="DT190" s="19"/>
      <c r="DU190" s="19"/>
      <c r="DV190" s="19">
        <f t="shared" si="260"/>
        <v>0</v>
      </c>
      <c r="DW190" s="19">
        <f t="shared" si="261"/>
        <v>0</v>
      </c>
      <c r="DX190" s="35"/>
      <c r="DY190" s="35"/>
      <c r="EA190" s="22" t="s">
        <v>168</v>
      </c>
      <c r="EB190" s="22"/>
      <c r="EC190" s="19"/>
      <c r="ED190" s="19">
        <v>1</v>
      </c>
      <c r="EE190" s="19">
        <v>2</v>
      </c>
      <c r="EF190" s="86">
        <f>SUM(EC190:EE190)</f>
        <v>3</v>
      </c>
      <c r="EG190" s="86">
        <f>EF190/3</f>
        <v>1</v>
      </c>
      <c r="EH190" s="35"/>
      <c r="EI190" s="35"/>
      <c r="EK190" s="22" t="s">
        <v>168</v>
      </c>
      <c r="EL190" s="22"/>
      <c r="EM190" s="19"/>
      <c r="EN190" s="19"/>
      <c r="EO190" s="19"/>
      <c r="EP190" s="19">
        <f t="shared" si="262"/>
        <v>0</v>
      </c>
      <c r="EQ190" s="86">
        <f t="shared" si="263"/>
        <v>0</v>
      </c>
      <c r="ER190" s="35"/>
      <c r="ES190" s="35"/>
      <c r="EU190" s="22" t="s">
        <v>168</v>
      </c>
      <c r="EV190" s="22"/>
      <c r="EW190" s="19"/>
      <c r="EX190" s="19"/>
      <c r="EY190" s="19"/>
      <c r="EZ190" s="19">
        <f t="shared" si="264"/>
        <v>0</v>
      </c>
      <c r="FA190" s="19">
        <f t="shared" si="265"/>
        <v>0</v>
      </c>
      <c r="FB190" s="35"/>
      <c r="FC190" s="35"/>
      <c r="FE190" s="22" t="s">
        <v>168</v>
      </c>
      <c r="FF190" s="22"/>
      <c r="FG190" s="19"/>
      <c r="FH190" s="19"/>
      <c r="FI190" s="19"/>
      <c r="FJ190" s="19"/>
      <c r="FK190" s="86">
        <f>FJ190/3</f>
        <v>0</v>
      </c>
      <c r="FL190" s="35"/>
      <c r="FM190" s="35"/>
      <c r="FO190" s="22" t="s">
        <v>168</v>
      </c>
      <c r="FP190" s="22"/>
      <c r="FQ190" s="19"/>
      <c r="FR190" s="19"/>
      <c r="FS190" s="19">
        <v>1</v>
      </c>
      <c r="FT190" s="19">
        <f>SUM(FQ190:FS190)</f>
        <v>1</v>
      </c>
      <c r="FU190" s="19">
        <f>FT190/3</f>
        <v>0.33333333333333331</v>
      </c>
      <c r="FV190" s="35"/>
      <c r="FW190" s="35"/>
      <c r="FY190" s="22" t="s">
        <v>168</v>
      </c>
      <c r="FZ190" s="22"/>
      <c r="GA190" s="19">
        <v>1</v>
      </c>
      <c r="GB190" s="19">
        <v>2</v>
      </c>
      <c r="GC190" s="19">
        <v>3</v>
      </c>
      <c r="GD190" s="88">
        <f t="shared" si="266"/>
        <v>6</v>
      </c>
      <c r="GE190" s="88">
        <f t="shared" si="267"/>
        <v>2</v>
      </c>
      <c r="GF190" s="35"/>
      <c r="GG190" s="35"/>
      <c r="GI190" s="22" t="s">
        <v>168</v>
      </c>
      <c r="GJ190" s="22"/>
      <c r="GK190" s="19"/>
      <c r="GL190" s="19"/>
      <c r="GM190" s="19"/>
      <c r="GN190" s="19">
        <f t="shared" si="274"/>
        <v>0</v>
      </c>
      <c r="GO190" s="19">
        <f>GN190/3</f>
        <v>0</v>
      </c>
      <c r="GP190" s="35"/>
      <c r="GQ190" s="35"/>
    </row>
    <row r="191" spans="1:199" x14ac:dyDescent="0.25">
      <c r="B191" s="38" t="s">
        <v>388</v>
      </c>
      <c r="K191" s="22" t="s">
        <v>169</v>
      </c>
      <c r="L191" s="22"/>
      <c r="M191" s="19"/>
      <c r="N191" s="19"/>
      <c r="O191" s="19">
        <v>3</v>
      </c>
      <c r="P191" s="21">
        <f t="shared" si="268"/>
        <v>3</v>
      </c>
      <c r="Q191" s="21">
        <f t="shared" si="269"/>
        <v>1</v>
      </c>
      <c r="R191" s="35"/>
      <c r="S191" s="35"/>
      <c r="T191" s="35"/>
      <c r="U191" s="22" t="s">
        <v>169</v>
      </c>
      <c r="V191" s="22"/>
      <c r="W191" s="19"/>
      <c r="X191" s="19"/>
      <c r="Y191" s="19"/>
      <c r="Z191" s="19"/>
      <c r="AA191" s="19"/>
      <c r="AB191" s="35"/>
      <c r="AC191" s="35"/>
      <c r="AD191" s="35"/>
      <c r="AE191" s="22" t="s">
        <v>169</v>
      </c>
      <c r="AF191" s="22"/>
      <c r="AG191" s="19"/>
      <c r="AH191" s="19">
        <v>2</v>
      </c>
      <c r="AI191" s="19"/>
      <c r="AJ191" s="19">
        <f t="shared" si="248"/>
        <v>2</v>
      </c>
      <c r="AK191" s="19">
        <f t="shared" si="249"/>
        <v>0.66666666666666663</v>
      </c>
      <c r="AL191" s="35"/>
      <c r="AM191" s="35"/>
      <c r="AN191" s="6"/>
      <c r="AO191" s="22" t="s">
        <v>169</v>
      </c>
      <c r="AP191" s="22"/>
      <c r="AQ191" s="19"/>
      <c r="AR191" s="19"/>
      <c r="AS191" s="19"/>
      <c r="AT191" s="19">
        <f t="shared" si="270"/>
        <v>0</v>
      </c>
      <c r="AU191" s="19">
        <f>AT191/3</f>
        <v>0</v>
      </c>
      <c r="AV191" s="35"/>
      <c r="AW191" s="35"/>
      <c r="AX191" s="35"/>
      <c r="AY191" s="22" t="s">
        <v>169</v>
      </c>
      <c r="AZ191" s="22"/>
      <c r="BA191" s="19"/>
      <c r="BB191" s="19"/>
      <c r="BC191" s="19"/>
      <c r="BD191" s="19">
        <f t="shared" si="250"/>
        <v>0</v>
      </c>
      <c r="BE191" s="19">
        <f t="shared" si="251"/>
        <v>0</v>
      </c>
      <c r="BF191" s="35"/>
      <c r="BG191" s="35"/>
      <c r="BI191" s="22" t="s">
        <v>169</v>
      </c>
      <c r="BJ191" s="22"/>
      <c r="BK191" s="19">
        <v>1</v>
      </c>
      <c r="BL191" s="19"/>
      <c r="BM191" s="19"/>
      <c r="BN191" s="19">
        <f t="shared" si="252"/>
        <v>1</v>
      </c>
      <c r="BO191" s="19">
        <f t="shared" si="253"/>
        <v>0.33333333333333331</v>
      </c>
      <c r="BP191" s="35"/>
      <c r="BQ191" s="35"/>
      <c r="BR191" s="6"/>
      <c r="BS191" s="22" t="s">
        <v>169</v>
      </c>
      <c r="BT191" s="22"/>
      <c r="BU191" s="19"/>
      <c r="BV191" s="19"/>
      <c r="BW191" s="19"/>
      <c r="BX191" s="19">
        <f t="shared" si="254"/>
        <v>0</v>
      </c>
      <c r="BY191" s="19">
        <f t="shared" si="255"/>
        <v>0</v>
      </c>
      <c r="BZ191" s="35"/>
      <c r="CA191" s="35"/>
      <c r="CB191" s="6"/>
      <c r="CC191" s="22" t="s">
        <v>169</v>
      </c>
      <c r="CD191" s="22"/>
      <c r="CE191" s="19"/>
      <c r="CF191" s="19"/>
      <c r="CG191" s="19"/>
      <c r="CH191" s="86">
        <f t="shared" si="271"/>
        <v>0</v>
      </c>
      <c r="CI191" s="86">
        <f t="shared" si="272"/>
        <v>0</v>
      </c>
      <c r="CJ191" s="35"/>
      <c r="CK191" s="35"/>
      <c r="CL191" s="5"/>
      <c r="CM191" s="22" t="s">
        <v>169</v>
      </c>
      <c r="CN191" s="22"/>
      <c r="CO191" s="19">
        <v>1</v>
      </c>
      <c r="CP191" s="19"/>
      <c r="CQ191" s="19"/>
      <c r="CR191" s="86">
        <f t="shared" si="273"/>
        <v>1</v>
      </c>
      <c r="CS191" s="86">
        <f>CR191/3</f>
        <v>0.33333333333333331</v>
      </c>
      <c r="CT191" s="35"/>
      <c r="CU191" s="35"/>
      <c r="CV191" s="6"/>
      <c r="CW191" s="22" t="s">
        <v>169</v>
      </c>
      <c r="CX191" s="22"/>
      <c r="CY191" s="19"/>
      <c r="CZ191" s="19"/>
      <c r="DA191" s="19"/>
      <c r="DB191" s="19">
        <f t="shared" si="256"/>
        <v>0</v>
      </c>
      <c r="DC191" s="86">
        <f t="shared" si="257"/>
        <v>0</v>
      </c>
      <c r="DD191" s="35"/>
      <c r="DE191" s="35"/>
      <c r="DF191" s="6"/>
      <c r="DG191" s="22" t="s">
        <v>169</v>
      </c>
      <c r="DH191" s="22"/>
      <c r="DI191" s="19"/>
      <c r="DJ191" s="19"/>
      <c r="DK191" s="19"/>
      <c r="DL191" s="86">
        <f t="shared" si="258"/>
        <v>0</v>
      </c>
      <c r="DM191" s="86">
        <f t="shared" si="259"/>
        <v>0</v>
      </c>
      <c r="DN191" s="35"/>
      <c r="DO191" s="35"/>
      <c r="DP191" s="5"/>
      <c r="DQ191" s="22" t="s">
        <v>169</v>
      </c>
      <c r="DR191" s="22"/>
      <c r="DS191" s="19"/>
      <c r="DT191" s="19"/>
      <c r="DU191" s="19"/>
      <c r="DV191" s="19">
        <f t="shared" si="260"/>
        <v>0</v>
      </c>
      <c r="DW191" s="19">
        <f t="shared" si="261"/>
        <v>0</v>
      </c>
      <c r="DX191" s="35"/>
      <c r="DY191" s="35"/>
      <c r="EA191" s="22" t="s">
        <v>169</v>
      </c>
      <c r="EB191" s="22"/>
      <c r="EC191" s="19">
        <v>1</v>
      </c>
      <c r="ED191" s="19"/>
      <c r="EE191" s="19"/>
      <c r="EF191" s="86">
        <f>SUM(EC191:EE191)</f>
        <v>1</v>
      </c>
      <c r="EG191" s="86">
        <f>EF191/3</f>
        <v>0.33333333333333331</v>
      </c>
      <c r="EH191" s="35"/>
      <c r="EI191" s="35"/>
      <c r="EK191" s="22" t="s">
        <v>169</v>
      </c>
      <c r="EL191" s="22"/>
      <c r="EM191" s="19"/>
      <c r="EN191" s="19"/>
      <c r="EO191" s="19"/>
      <c r="EP191" s="19">
        <f t="shared" si="262"/>
        <v>0</v>
      </c>
      <c r="EQ191" s="86">
        <f t="shared" si="263"/>
        <v>0</v>
      </c>
      <c r="ER191" s="35"/>
      <c r="ES191" s="35"/>
      <c r="EU191" s="22" t="s">
        <v>169</v>
      </c>
      <c r="EV191" s="22"/>
      <c r="EW191" s="19"/>
      <c r="EX191" s="19">
        <v>1</v>
      </c>
      <c r="EY191" s="19"/>
      <c r="EZ191" s="19">
        <f t="shared" si="264"/>
        <v>1</v>
      </c>
      <c r="FA191" s="19">
        <f t="shared" si="265"/>
        <v>0.33333333333333331</v>
      </c>
      <c r="FB191" s="35"/>
      <c r="FC191" s="35"/>
      <c r="FE191" s="22" t="s">
        <v>169</v>
      </c>
      <c r="FF191" s="22"/>
      <c r="FG191" s="19"/>
      <c r="FH191" s="19"/>
      <c r="FI191" s="19"/>
      <c r="FJ191" s="19"/>
      <c r="FK191" s="86">
        <f>FJ191/3</f>
        <v>0</v>
      </c>
      <c r="FL191" s="35"/>
      <c r="FM191" s="35"/>
      <c r="FO191" s="22" t="s">
        <v>169</v>
      </c>
      <c r="FP191" s="22"/>
      <c r="FQ191" s="19"/>
      <c r="FR191" s="19">
        <v>2</v>
      </c>
      <c r="FS191" s="19"/>
      <c r="FT191" s="19">
        <f>SUM(FQ191:FS191)</f>
        <v>2</v>
      </c>
      <c r="FU191" s="19">
        <f>FT191/3</f>
        <v>0.66666666666666663</v>
      </c>
      <c r="FV191" s="35"/>
      <c r="FW191" s="35"/>
      <c r="FY191" s="22" t="s">
        <v>169</v>
      </c>
      <c r="FZ191" s="22"/>
      <c r="GA191" s="19">
        <v>2</v>
      </c>
      <c r="GB191" s="19"/>
      <c r="GC191" s="19">
        <v>1</v>
      </c>
      <c r="GD191" s="88">
        <f t="shared" si="266"/>
        <v>3</v>
      </c>
      <c r="GE191" s="88">
        <f t="shared" si="267"/>
        <v>1</v>
      </c>
      <c r="GF191" s="35"/>
      <c r="GG191" s="35"/>
      <c r="GI191" s="22" t="s">
        <v>169</v>
      </c>
      <c r="GJ191" s="22"/>
      <c r="GK191" s="19"/>
      <c r="GL191" s="19">
        <v>1</v>
      </c>
      <c r="GM191" s="19"/>
      <c r="GN191" s="19">
        <f t="shared" si="274"/>
        <v>1</v>
      </c>
      <c r="GO191" s="19">
        <f>GN191/3</f>
        <v>0.33333333333333331</v>
      </c>
      <c r="GP191" s="35"/>
      <c r="GQ191" s="35"/>
    </row>
    <row r="192" spans="1:199" x14ac:dyDescent="0.25">
      <c r="B192" s="38" t="s">
        <v>389</v>
      </c>
      <c r="K192" s="22" t="s">
        <v>170</v>
      </c>
      <c r="L192" s="22"/>
      <c r="M192" s="19"/>
      <c r="N192" s="19"/>
      <c r="O192" s="19"/>
      <c r="P192" s="21">
        <f t="shared" si="268"/>
        <v>0</v>
      </c>
      <c r="Q192" s="21">
        <f t="shared" si="269"/>
        <v>0</v>
      </c>
      <c r="R192" s="35"/>
      <c r="S192" s="35"/>
      <c r="T192" s="35"/>
      <c r="U192" s="22" t="s">
        <v>170</v>
      </c>
      <c r="V192" s="22"/>
      <c r="W192" s="19"/>
      <c r="X192" s="19"/>
      <c r="Y192" s="19"/>
      <c r="Z192" s="19"/>
      <c r="AA192" s="19"/>
      <c r="AB192" s="35"/>
      <c r="AC192" s="35"/>
      <c r="AD192" s="35"/>
      <c r="AE192" s="22" t="s">
        <v>170</v>
      </c>
      <c r="AF192" s="22"/>
      <c r="AG192" s="19"/>
      <c r="AH192" s="19"/>
      <c r="AI192" s="19"/>
      <c r="AJ192" s="19">
        <f t="shared" si="248"/>
        <v>0</v>
      </c>
      <c r="AK192" s="19">
        <f t="shared" si="249"/>
        <v>0</v>
      </c>
      <c r="AL192" s="35"/>
      <c r="AM192" s="35"/>
      <c r="AN192" s="6"/>
      <c r="AO192" s="22" t="s">
        <v>170</v>
      </c>
      <c r="AP192" s="22"/>
      <c r="AQ192" s="19"/>
      <c r="AR192" s="19"/>
      <c r="AS192" s="19"/>
      <c r="AT192" s="19">
        <f t="shared" si="270"/>
        <v>0</v>
      </c>
      <c r="AU192" s="19">
        <f>AT192/3</f>
        <v>0</v>
      </c>
      <c r="AV192" s="35"/>
      <c r="AW192" s="35"/>
      <c r="AX192" s="35"/>
      <c r="AY192" s="22" t="s">
        <v>170</v>
      </c>
      <c r="AZ192" s="22"/>
      <c r="BA192" s="19"/>
      <c r="BB192" s="19"/>
      <c r="BC192" s="19"/>
      <c r="BD192" s="19">
        <f t="shared" si="250"/>
        <v>0</v>
      </c>
      <c r="BE192" s="19">
        <f t="shared" si="251"/>
        <v>0</v>
      </c>
      <c r="BF192" s="35"/>
      <c r="BG192" s="35"/>
      <c r="BI192" s="22" t="s">
        <v>170</v>
      </c>
      <c r="BJ192" s="22"/>
      <c r="BK192" s="19">
        <v>1</v>
      </c>
      <c r="BL192" s="19"/>
      <c r="BM192" s="19"/>
      <c r="BN192" s="19">
        <f t="shared" si="252"/>
        <v>1</v>
      </c>
      <c r="BO192" s="19">
        <f t="shared" si="253"/>
        <v>0.33333333333333331</v>
      </c>
      <c r="BP192" s="35"/>
      <c r="BQ192" s="35"/>
      <c r="BR192" s="6"/>
      <c r="BS192" s="22" t="s">
        <v>170</v>
      </c>
      <c r="BT192" s="22"/>
      <c r="BU192" s="19"/>
      <c r="BV192" s="19"/>
      <c r="BW192" s="19"/>
      <c r="BX192" s="19">
        <f t="shared" si="254"/>
        <v>0</v>
      </c>
      <c r="BY192" s="19">
        <f t="shared" si="255"/>
        <v>0</v>
      </c>
      <c r="BZ192" s="35"/>
      <c r="CA192" s="35"/>
      <c r="CB192" s="6"/>
      <c r="CC192" s="22" t="s">
        <v>170</v>
      </c>
      <c r="CD192" s="22"/>
      <c r="CE192" s="19"/>
      <c r="CF192" s="19"/>
      <c r="CG192" s="19"/>
      <c r="CH192" s="86">
        <f t="shared" si="271"/>
        <v>0</v>
      </c>
      <c r="CI192" s="86">
        <f t="shared" si="272"/>
        <v>0</v>
      </c>
      <c r="CJ192" s="35"/>
      <c r="CK192" s="35"/>
      <c r="CL192" s="5"/>
      <c r="CM192" s="22" t="s">
        <v>170</v>
      </c>
      <c r="CN192" s="22"/>
      <c r="CO192" s="19"/>
      <c r="CP192" s="19"/>
      <c r="CQ192" s="19"/>
      <c r="CR192" s="86">
        <f t="shared" si="273"/>
        <v>0</v>
      </c>
      <c r="CS192" s="86">
        <f>CR192/3</f>
        <v>0</v>
      </c>
      <c r="CT192" s="35"/>
      <c r="CU192" s="35"/>
      <c r="CV192" s="6"/>
      <c r="CW192" s="22" t="s">
        <v>170</v>
      </c>
      <c r="CX192" s="22"/>
      <c r="CY192" s="19"/>
      <c r="CZ192" s="19">
        <v>1</v>
      </c>
      <c r="DA192" s="19">
        <v>1</v>
      </c>
      <c r="DB192" s="19">
        <f t="shared" si="256"/>
        <v>2</v>
      </c>
      <c r="DC192" s="86">
        <f t="shared" si="257"/>
        <v>0.66666666666666663</v>
      </c>
      <c r="DD192" s="35"/>
      <c r="DE192" s="35"/>
      <c r="DF192" s="6"/>
      <c r="DG192" s="22" t="s">
        <v>170</v>
      </c>
      <c r="DH192" s="22"/>
      <c r="DI192" s="19"/>
      <c r="DJ192" s="19"/>
      <c r="DK192" s="19"/>
      <c r="DL192" s="86">
        <f t="shared" si="258"/>
        <v>0</v>
      </c>
      <c r="DM192" s="86">
        <f t="shared" si="259"/>
        <v>0</v>
      </c>
      <c r="DN192" s="35"/>
      <c r="DO192" s="35"/>
      <c r="DP192" s="5"/>
      <c r="DQ192" s="22" t="s">
        <v>170</v>
      </c>
      <c r="DR192" s="22"/>
      <c r="DS192" s="19"/>
      <c r="DT192" s="19"/>
      <c r="DU192" s="19"/>
      <c r="DV192" s="19">
        <f t="shared" si="260"/>
        <v>0</v>
      </c>
      <c r="DW192" s="19">
        <f t="shared" si="261"/>
        <v>0</v>
      </c>
      <c r="DX192" s="35"/>
      <c r="DY192" s="35"/>
      <c r="EA192" s="22" t="s">
        <v>170</v>
      </c>
      <c r="EB192" s="22"/>
      <c r="EC192" s="19"/>
      <c r="ED192" s="19"/>
      <c r="EE192" s="19"/>
      <c r="EF192" s="86">
        <f>SUM(EC192:EE192)</f>
        <v>0</v>
      </c>
      <c r="EG192" s="86">
        <f>EF192/3</f>
        <v>0</v>
      </c>
      <c r="EH192" s="35"/>
      <c r="EI192" s="35"/>
      <c r="EK192" s="22" t="s">
        <v>170</v>
      </c>
      <c r="EL192" s="22"/>
      <c r="EM192" s="19"/>
      <c r="EN192" s="19"/>
      <c r="EO192" s="19"/>
      <c r="EP192" s="19">
        <f t="shared" si="262"/>
        <v>0</v>
      </c>
      <c r="EQ192" s="86">
        <f t="shared" si="263"/>
        <v>0</v>
      </c>
      <c r="ER192" s="35"/>
      <c r="ES192" s="35"/>
      <c r="EU192" s="22" t="s">
        <v>170</v>
      </c>
      <c r="EV192" s="22"/>
      <c r="EW192" s="19"/>
      <c r="EX192" s="19"/>
      <c r="EY192" s="19"/>
      <c r="EZ192" s="19">
        <f t="shared" si="264"/>
        <v>0</v>
      </c>
      <c r="FA192" s="19">
        <f t="shared" si="265"/>
        <v>0</v>
      </c>
      <c r="FB192" s="35"/>
      <c r="FC192" s="35"/>
      <c r="FE192" s="22" t="s">
        <v>170</v>
      </c>
      <c r="FF192" s="22"/>
      <c r="FG192" s="19"/>
      <c r="FH192" s="19"/>
      <c r="FI192" s="19"/>
      <c r="FJ192" s="19"/>
      <c r="FK192" s="86">
        <f>FJ192/3</f>
        <v>0</v>
      </c>
      <c r="FL192" s="35"/>
      <c r="FM192" s="35"/>
      <c r="FO192" s="22" t="s">
        <v>170</v>
      </c>
      <c r="FP192" s="22"/>
      <c r="FQ192" s="19"/>
      <c r="FR192" s="19"/>
      <c r="FS192" s="19"/>
      <c r="FT192" s="19">
        <f>SUM(FQ192:FS192)</f>
        <v>0</v>
      </c>
      <c r="FU192" s="19">
        <f>FT192/3</f>
        <v>0</v>
      </c>
      <c r="FV192" s="35"/>
      <c r="FW192" s="35"/>
      <c r="FY192" s="22" t="s">
        <v>170</v>
      </c>
      <c r="FZ192" s="22"/>
      <c r="GA192" s="19">
        <v>1</v>
      </c>
      <c r="GB192" s="19"/>
      <c r="GC192" s="19"/>
      <c r="GD192" s="88">
        <f t="shared" si="266"/>
        <v>1</v>
      </c>
      <c r="GE192" s="88">
        <f t="shared" si="267"/>
        <v>0.33333333333333331</v>
      </c>
      <c r="GF192" s="35"/>
      <c r="GG192" s="35"/>
      <c r="GI192" s="22" t="s">
        <v>170</v>
      </c>
      <c r="GJ192" s="22"/>
      <c r="GK192" s="19"/>
      <c r="GL192" s="19"/>
      <c r="GM192" s="19"/>
      <c r="GN192" s="19">
        <f t="shared" si="274"/>
        <v>0</v>
      </c>
      <c r="GO192" s="19">
        <f>GN192/3</f>
        <v>0</v>
      </c>
      <c r="GP192" s="35"/>
      <c r="GQ192" s="35"/>
    </row>
    <row r="193" spans="1:199" x14ac:dyDescent="0.25">
      <c r="B193" s="314" t="s">
        <v>246</v>
      </c>
      <c r="K193" s="22" t="s">
        <v>171</v>
      </c>
      <c r="L193" s="22"/>
      <c r="M193" s="19"/>
      <c r="N193" s="19"/>
      <c r="O193" s="19"/>
      <c r="P193" s="21">
        <f t="shared" si="268"/>
        <v>0</v>
      </c>
      <c r="Q193" s="21">
        <f t="shared" si="269"/>
        <v>0</v>
      </c>
      <c r="R193" s="35"/>
      <c r="S193" s="35"/>
      <c r="T193" s="35"/>
      <c r="U193" s="22" t="s">
        <v>171</v>
      </c>
      <c r="V193" s="22"/>
      <c r="W193" s="19"/>
      <c r="X193" s="19"/>
      <c r="Y193" s="19"/>
      <c r="Z193" s="19"/>
      <c r="AA193" s="19"/>
      <c r="AB193" s="35"/>
      <c r="AC193" s="35"/>
      <c r="AD193" s="35"/>
      <c r="AE193" s="22" t="s">
        <v>171</v>
      </c>
      <c r="AF193" s="22"/>
      <c r="AG193" s="19"/>
      <c r="AH193" s="19"/>
      <c r="AI193" s="19"/>
      <c r="AJ193" s="19">
        <f t="shared" si="248"/>
        <v>0</v>
      </c>
      <c r="AK193" s="19">
        <f t="shared" si="249"/>
        <v>0</v>
      </c>
      <c r="AL193" s="35"/>
      <c r="AM193" s="35"/>
      <c r="AN193" s="6"/>
      <c r="AO193" s="22" t="s">
        <v>171</v>
      </c>
      <c r="AP193" s="22"/>
      <c r="AQ193" s="19"/>
      <c r="AR193" s="19"/>
      <c r="AS193" s="19"/>
      <c r="AT193" s="19">
        <f t="shared" si="270"/>
        <v>0</v>
      </c>
      <c r="AU193" s="19">
        <f>AT193/3</f>
        <v>0</v>
      </c>
      <c r="AV193" s="35"/>
      <c r="AW193" s="35"/>
      <c r="AX193" s="35"/>
      <c r="AY193" s="22" t="s">
        <v>171</v>
      </c>
      <c r="AZ193" s="22"/>
      <c r="BA193" s="19"/>
      <c r="BB193" s="19"/>
      <c r="BC193" s="19"/>
      <c r="BD193" s="19">
        <f t="shared" si="250"/>
        <v>0</v>
      </c>
      <c r="BE193" s="19">
        <f t="shared" si="251"/>
        <v>0</v>
      </c>
      <c r="BF193" s="35"/>
      <c r="BG193" s="35"/>
      <c r="BI193" s="22" t="s">
        <v>171</v>
      </c>
      <c r="BJ193" s="22"/>
      <c r="BK193" s="19"/>
      <c r="BL193" s="19"/>
      <c r="BM193" s="19"/>
      <c r="BN193" s="19">
        <f t="shared" si="252"/>
        <v>0</v>
      </c>
      <c r="BO193" s="19">
        <f t="shared" si="253"/>
        <v>0</v>
      </c>
      <c r="BP193" s="35"/>
      <c r="BQ193" s="35"/>
      <c r="BR193" s="6"/>
      <c r="BS193" s="22" t="s">
        <v>171</v>
      </c>
      <c r="BT193" s="22"/>
      <c r="BU193" s="19"/>
      <c r="BV193" s="19"/>
      <c r="BW193" s="19"/>
      <c r="BX193" s="19">
        <f t="shared" si="254"/>
        <v>0</v>
      </c>
      <c r="BY193" s="19">
        <f t="shared" si="255"/>
        <v>0</v>
      </c>
      <c r="BZ193" s="35"/>
      <c r="CA193" s="35"/>
      <c r="CB193" s="6"/>
      <c r="CC193" s="22" t="s">
        <v>171</v>
      </c>
      <c r="CD193" s="22"/>
      <c r="CE193" s="19"/>
      <c r="CF193" s="19"/>
      <c r="CG193" s="19"/>
      <c r="CH193" s="86">
        <f t="shared" si="271"/>
        <v>0</v>
      </c>
      <c r="CI193" s="86">
        <f t="shared" si="272"/>
        <v>0</v>
      </c>
      <c r="CJ193" s="35"/>
      <c r="CK193" s="35"/>
      <c r="CL193" s="5"/>
      <c r="CM193" s="22" t="s">
        <v>171</v>
      </c>
      <c r="CN193" s="22"/>
      <c r="CO193" s="19">
        <v>1</v>
      </c>
      <c r="CP193" s="19">
        <v>1</v>
      </c>
      <c r="CQ193" s="19">
        <v>1</v>
      </c>
      <c r="CR193" s="86">
        <f t="shared" si="273"/>
        <v>3</v>
      </c>
      <c r="CS193" s="86">
        <f>CR193/3</f>
        <v>1</v>
      </c>
      <c r="CT193" s="35"/>
      <c r="CU193" s="35"/>
      <c r="CV193" s="6"/>
      <c r="CW193" s="22" t="s">
        <v>171</v>
      </c>
      <c r="CX193" s="22"/>
      <c r="CY193" s="19">
        <v>2</v>
      </c>
      <c r="CZ193" s="19">
        <v>1</v>
      </c>
      <c r="DA193" s="19"/>
      <c r="DB193" s="19">
        <f t="shared" si="256"/>
        <v>3</v>
      </c>
      <c r="DC193" s="86">
        <f t="shared" si="257"/>
        <v>1</v>
      </c>
      <c r="DD193" s="35"/>
      <c r="DE193" s="35"/>
      <c r="DF193" s="6"/>
      <c r="DG193" s="22" t="s">
        <v>171</v>
      </c>
      <c r="DH193" s="22"/>
      <c r="DI193" s="19">
        <v>8</v>
      </c>
      <c r="DJ193" s="19">
        <v>8</v>
      </c>
      <c r="DK193" s="19"/>
      <c r="DL193" s="86">
        <f t="shared" si="258"/>
        <v>16</v>
      </c>
      <c r="DM193" s="86">
        <f t="shared" si="259"/>
        <v>5.333333333333333</v>
      </c>
      <c r="DN193" s="35"/>
      <c r="DO193" s="35"/>
      <c r="DP193" s="5"/>
      <c r="DQ193" s="22" t="s">
        <v>171</v>
      </c>
      <c r="DR193" s="22"/>
      <c r="DS193" s="19"/>
      <c r="DT193" s="19"/>
      <c r="DU193" s="19"/>
      <c r="DV193" s="19">
        <f t="shared" si="260"/>
        <v>0</v>
      </c>
      <c r="DW193" s="19">
        <f t="shared" si="261"/>
        <v>0</v>
      </c>
      <c r="DX193" s="35"/>
      <c r="DY193" s="35"/>
      <c r="EA193" s="22" t="s">
        <v>171</v>
      </c>
      <c r="EB193" s="22"/>
      <c r="EC193" s="19">
        <v>1</v>
      </c>
      <c r="ED193" s="19"/>
      <c r="EE193" s="19"/>
      <c r="EF193" s="86">
        <f>SUM(EC193:EE193)</f>
        <v>1</v>
      </c>
      <c r="EG193" s="86">
        <f>EF193/3</f>
        <v>0.33333333333333331</v>
      </c>
      <c r="EH193" s="35"/>
      <c r="EI193" s="35"/>
      <c r="EK193" s="22" t="s">
        <v>171</v>
      </c>
      <c r="EL193" s="22"/>
      <c r="EM193" s="19"/>
      <c r="EN193" s="19"/>
      <c r="EO193" s="19"/>
      <c r="EP193" s="19">
        <f t="shared" si="262"/>
        <v>0</v>
      </c>
      <c r="EQ193" s="86">
        <f t="shared" si="263"/>
        <v>0</v>
      </c>
      <c r="ER193" s="35"/>
      <c r="ES193" s="35"/>
      <c r="EU193" s="22" t="s">
        <v>171</v>
      </c>
      <c r="EV193" s="22"/>
      <c r="EW193" s="19"/>
      <c r="EX193" s="19"/>
      <c r="EY193" s="19"/>
      <c r="EZ193" s="19">
        <f t="shared" si="264"/>
        <v>0</v>
      </c>
      <c r="FA193" s="19">
        <f t="shared" si="265"/>
        <v>0</v>
      </c>
      <c r="FB193" s="35"/>
      <c r="FC193" s="35"/>
      <c r="FE193" s="22" t="s">
        <v>171</v>
      </c>
      <c r="FF193" s="22"/>
      <c r="FG193" s="19">
        <v>2</v>
      </c>
      <c r="FH193" s="19">
        <v>6</v>
      </c>
      <c r="FI193" s="19"/>
      <c r="FJ193" s="19">
        <f>SUM(FG193:FI193)</f>
        <v>8</v>
      </c>
      <c r="FK193" s="86">
        <f>FJ193/3</f>
        <v>2.6666666666666665</v>
      </c>
      <c r="FL193" s="35"/>
      <c r="FM193" s="35"/>
      <c r="FO193" s="22" t="s">
        <v>171</v>
      </c>
      <c r="FP193" s="22"/>
      <c r="FQ193" s="19"/>
      <c r="FR193" s="19"/>
      <c r="FS193" s="19">
        <v>1</v>
      </c>
      <c r="FT193" s="19">
        <f>SUM(FQ193:FS193)</f>
        <v>1</v>
      </c>
      <c r="FU193" s="19">
        <f>FT193/3</f>
        <v>0.33333333333333331</v>
      </c>
      <c r="FV193" s="35"/>
      <c r="FW193" s="35"/>
      <c r="FY193" s="22" t="s">
        <v>171</v>
      </c>
      <c r="FZ193" s="22"/>
      <c r="GA193" s="19"/>
      <c r="GB193" s="19"/>
      <c r="GC193" s="19"/>
      <c r="GD193" s="88">
        <f t="shared" si="266"/>
        <v>0</v>
      </c>
      <c r="GE193" s="88">
        <f t="shared" si="267"/>
        <v>0</v>
      </c>
      <c r="GF193" s="35"/>
      <c r="GG193" s="35"/>
      <c r="GI193" s="22" t="s">
        <v>171</v>
      </c>
      <c r="GJ193" s="22"/>
      <c r="GK193" s="19"/>
      <c r="GL193" s="19"/>
      <c r="GM193" s="19"/>
      <c r="GN193" s="19">
        <f t="shared" si="274"/>
        <v>0</v>
      </c>
      <c r="GO193" s="19">
        <f>GN193/3</f>
        <v>0</v>
      </c>
      <c r="GP193" s="35"/>
      <c r="GQ193" s="35"/>
    </row>
    <row r="194" spans="1:199" x14ac:dyDescent="0.25">
      <c r="K194" s="34"/>
      <c r="L194" s="34"/>
      <c r="M194" s="35">
        <f>SUM(M18:M193)</f>
        <v>100</v>
      </c>
      <c r="N194" s="35">
        <f>SUM(N18:N193)</f>
        <v>100</v>
      </c>
      <c r="O194" s="35">
        <f>SUM(O18:O193)</f>
        <v>100</v>
      </c>
      <c r="P194" s="21">
        <f t="shared" si="268"/>
        <v>300</v>
      </c>
      <c r="Q194" s="21">
        <f t="shared" si="269"/>
        <v>100</v>
      </c>
      <c r="R194" s="35"/>
      <c r="S194" s="35"/>
      <c r="T194" s="35"/>
      <c r="U194" s="34"/>
      <c r="V194" s="34"/>
      <c r="W194" s="35">
        <f>SUM(W22:W191)</f>
        <v>100</v>
      </c>
      <c r="X194" s="35">
        <f>SUM(X12:X191)</f>
        <v>100</v>
      </c>
      <c r="Y194" s="35">
        <f>SUM(Y12:Y191)</f>
        <v>100</v>
      </c>
      <c r="Z194" s="19">
        <f>SUM(W194:Y194)</f>
        <v>300</v>
      </c>
      <c r="AA194" s="19">
        <f>Z194/3</f>
        <v>100</v>
      </c>
      <c r="AB194" s="35"/>
      <c r="AC194" s="35"/>
      <c r="AD194" s="35"/>
      <c r="AE194" s="34"/>
      <c r="AF194" s="34"/>
      <c r="AG194" s="35">
        <f>SUM(AG12:AG193)</f>
        <v>100</v>
      </c>
      <c r="AH194" s="35">
        <f>SUM(AH12:AH193)</f>
        <v>100</v>
      </c>
      <c r="AI194" s="35">
        <f>SUM(AI12:AI193)</f>
        <v>100</v>
      </c>
      <c r="AJ194" s="19">
        <f t="shared" si="248"/>
        <v>300</v>
      </c>
      <c r="AK194" s="19">
        <f t="shared" si="249"/>
        <v>100</v>
      </c>
      <c r="AL194" s="35"/>
      <c r="AM194" s="35"/>
      <c r="AN194" s="6"/>
      <c r="AO194" s="34"/>
      <c r="AP194" s="34"/>
      <c r="AQ194" s="35">
        <f>SUM(AQ18:AQ193)</f>
        <v>100</v>
      </c>
      <c r="AR194" s="35">
        <f>SUM(AR18:AR193)</f>
        <v>100</v>
      </c>
      <c r="AS194" s="35">
        <f>SUM(AS18:AS193)</f>
        <v>100</v>
      </c>
      <c r="AT194" s="19">
        <f t="shared" si="270"/>
        <v>300</v>
      </c>
      <c r="AU194" s="19"/>
      <c r="AV194" s="35"/>
      <c r="AW194" s="35"/>
      <c r="AX194" s="35"/>
      <c r="AY194" s="34"/>
      <c r="AZ194" s="34"/>
      <c r="BA194" s="35">
        <f>SUM(BA21:BA193)</f>
        <v>100</v>
      </c>
      <c r="BB194" s="35">
        <f>SUM(BB16:BB193)</f>
        <v>100</v>
      </c>
      <c r="BC194" s="35">
        <f>SUM(BC16:BC193)</f>
        <v>100</v>
      </c>
      <c r="BD194" s="19">
        <f t="shared" si="250"/>
        <v>300</v>
      </c>
      <c r="BE194" s="19">
        <v>100</v>
      </c>
      <c r="BF194" s="35"/>
      <c r="BG194" s="35"/>
      <c r="BI194" s="34"/>
      <c r="BJ194" s="34"/>
      <c r="BK194" s="35">
        <f>SUM(BK16:BK193)</f>
        <v>100</v>
      </c>
      <c r="BL194" s="35">
        <f t="shared" ref="BL194:BM194" si="275">SUM(BL16:BL193)</f>
        <v>100</v>
      </c>
      <c r="BM194" s="35">
        <f t="shared" si="275"/>
        <v>100</v>
      </c>
      <c r="BN194" s="19">
        <f t="shared" si="252"/>
        <v>300</v>
      </c>
      <c r="BO194" s="19"/>
      <c r="BP194" s="35"/>
      <c r="BQ194" s="35"/>
      <c r="BR194" s="6"/>
      <c r="BS194" s="34"/>
      <c r="BT194" s="34"/>
      <c r="BU194" s="35">
        <f>SUM(BU11:BU193)</f>
        <v>100</v>
      </c>
      <c r="BV194" s="35">
        <f>SUM(BV11:BV193)</f>
        <v>100</v>
      </c>
      <c r="BW194" s="35">
        <f>SUM(BW11:BW193)</f>
        <v>100</v>
      </c>
      <c r="BX194" s="19">
        <f t="shared" si="254"/>
        <v>300</v>
      </c>
      <c r="BY194" s="19">
        <f t="shared" si="255"/>
        <v>100</v>
      </c>
      <c r="BZ194" s="35"/>
      <c r="CA194" s="35"/>
      <c r="CB194" s="6"/>
      <c r="CC194" s="34"/>
      <c r="CD194" s="34"/>
      <c r="CE194" s="35">
        <f>SUM(CE22:CE193)</f>
        <v>100</v>
      </c>
      <c r="CF194" s="35">
        <f>SUM(CF14:CF193)</f>
        <v>100</v>
      </c>
      <c r="CG194" s="35">
        <f>SUM(CG14:CG193)</f>
        <v>100</v>
      </c>
      <c r="CH194" s="86">
        <f t="shared" si="271"/>
        <v>300</v>
      </c>
      <c r="CI194" s="86">
        <f t="shared" si="272"/>
        <v>100</v>
      </c>
      <c r="CJ194" s="35"/>
      <c r="CK194" s="35"/>
      <c r="CL194" s="1"/>
      <c r="CM194" s="34"/>
      <c r="CN194" s="34"/>
      <c r="CO194" s="35">
        <f>SUM(CO18:CO193)</f>
        <v>100</v>
      </c>
      <c r="CP194" s="35">
        <f>SUM(CP15:CP193)</f>
        <v>100</v>
      </c>
      <c r="CQ194" s="35">
        <f>SUM(CQ15:CQ193)</f>
        <v>100</v>
      </c>
      <c r="CR194" s="86">
        <f t="shared" si="273"/>
        <v>300</v>
      </c>
      <c r="CS194" s="86">
        <v>100</v>
      </c>
      <c r="CT194" s="35"/>
      <c r="CU194" s="35"/>
      <c r="CV194" s="6"/>
      <c r="CW194" s="34"/>
      <c r="CX194" s="34"/>
      <c r="CY194" s="35">
        <f>SUM(CY23:CY193)</f>
        <v>100</v>
      </c>
      <c r="CZ194" s="35">
        <f>SUM(CZ23:CZ193)</f>
        <v>100</v>
      </c>
      <c r="DA194" s="35">
        <f>SUM(DA23:DA193)</f>
        <v>100</v>
      </c>
      <c r="DB194" s="19">
        <f t="shared" si="256"/>
        <v>300</v>
      </c>
      <c r="DC194" s="86">
        <v>100</v>
      </c>
      <c r="DD194" s="35"/>
      <c r="DE194" s="35"/>
      <c r="DF194" s="6"/>
      <c r="DG194" s="34"/>
      <c r="DH194" s="34"/>
      <c r="DI194" s="35">
        <f>SUM(DI16:DI193)</f>
        <v>100</v>
      </c>
      <c r="DJ194" s="35">
        <f>SUM(DJ16:DJ193)</f>
        <v>100</v>
      </c>
      <c r="DK194" s="35">
        <f>SUM(DK16:DK193)</f>
        <v>100</v>
      </c>
      <c r="DL194" s="86">
        <f t="shared" si="258"/>
        <v>300</v>
      </c>
      <c r="DM194" s="86">
        <f>SUM(DM16:DM193)</f>
        <v>100</v>
      </c>
      <c r="DN194" s="35"/>
      <c r="DO194" s="35"/>
      <c r="DP194" s="5"/>
      <c r="DQ194" s="34"/>
      <c r="DR194" s="34"/>
      <c r="DS194" s="35">
        <f>SUM(DS21:DS193)</f>
        <v>100</v>
      </c>
      <c r="DT194" s="35">
        <f>SUM(DT23:DT193)</f>
        <v>100</v>
      </c>
      <c r="DU194" s="35">
        <f>SUM(DU21:DU193)</f>
        <v>100</v>
      </c>
      <c r="DV194" s="35">
        <f>SUM(DV23:DV193)</f>
        <v>300</v>
      </c>
      <c r="DW194" s="19">
        <f>SUM(DW23:DW193)</f>
        <v>100</v>
      </c>
      <c r="DX194" s="35"/>
      <c r="DY194" s="35"/>
      <c r="EA194" s="34"/>
      <c r="EB194" s="34"/>
      <c r="EC194" s="35">
        <f>SUM(EC16:EC193)</f>
        <v>100</v>
      </c>
      <c r="ED194" s="35">
        <f>SUM(ED16:ED193)</f>
        <v>100</v>
      </c>
      <c r="EE194" s="35">
        <f>SUM(EE16:EE193)</f>
        <v>100</v>
      </c>
      <c r="EF194" s="35">
        <f>SUM(EF16:EF193)</f>
        <v>300</v>
      </c>
      <c r="EG194" s="35">
        <f>SUM(EG16:EG193)</f>
        <v>100</v>
      </c>
      <c r="EH194" s="35"/>
      <c r="EI194" s="35"/>
      <c r="EK194" s="34"/>
      <c r="EL194" s="34"/>
      <c r="EM194" s="35">
        <f>SUM(EM21:EM193)</f>
        <v>100</v>
      </c>
      <c r="EN194" s="35">
        <f>SUM(EN21:EN193)</f>
        <v>100</v>
      </c>
      <c r="EO194" s="35">
        <f>SUM(EO21:EO193)</f>
        <v>100</v>
      </c>
      <c r="EP194" s="19">
        <f>SUM(EP21:EP193)</f>
        <v>300</v>
      </c>
      <c r="EQ194" s="86">
        <f>SUM(EQ21:EQ193)</f>
        <v>99.999999999999986</v>
      </c>
      <c r="ER194" s="35"/>
      <c r="ES194" s="35"/>
      <c r="EU194" s="34"/>
      <c r="EV194" s="34"/>
      <c r="EW194" s="35">
        <f>SUM(EW27:EW193)</f>
        <v>100</v>
      </c>
      <c r="EX194" s="35">
        <f>SUM(EX27:EX193)</f>
        <v>100</v>
      </c>
      <c r="EY194" s="34">
        <f>SUM(EY27:EY193)</f>
        <v>100</v>
      </c>
      <c r="EZ194" s="34">
        <f>SUM(EZ27:EZ193)</f>
        <v>300</v>
      </c>
      <c r="FA194" s="35">
        <f>SUM(FA27:FA193)</f>
        <v>99.999999999999957</v>
      </c>
      <c r="FB194" s="35"/>
      <c r="FC194" s="35"/>
      <c r="FE194" s="34"/>
      <c r="FF194" s="34"/>
      <c r="FG194" s="35">
        <f>SUM(FG21:FG193)</f>
        <v>100</v>
      </c>
      <c r="FH194" s="35">
        <f>SUM(FH21:FH193)</f>
        <v>100</v>
      </c>
      <c r="FI194" s="35">
        <f>SUM(FI21:FI193)</f>
        <v>100</v>
      </c>
      <c r="FJ194" s="35">
        <f>SUM(FJ21:FJ193)</f>
        <v>300</v>
      </c>
      <c r="FK194" s="86">
        <f>SUM(FK21:FK193)</f>
        <v>99.999999999999986</v>
      </c>
      <c r="FL194" s="35"/>
      <c r="FM194" s="35"/>
      <c r="FO194" s="34"/>
      <c r="FP194" s="34"/>
      <c r="FQ194" s="35">
        <f>SUM(FQ21:FQ193)</f>
        <v>100</v>
      </c>
      <c r="FR194" s="35">
        <f>SUM(FR21:FR193)</f>
        <v>100</v>
      </c>
      <c r="FS194" s="35">
        <f>SUM(FS21:FS193)</f>
        <v>100</v>
      </c>
      <c r="FT194" s="35">
        <f>SUM(FT23:FT193)</f>
        <v>300</v>
      </c>
      <c r="FU194" s="86">
        <f>SUM(FU23:FU193)</f>
        <v>99.999999999999986</v>
      </c>
      <c r="FV194" s="35"/>
      <c r="FW194" s="35"/>
      <c r="FY194" s="5"/>
      <c r="FZ194" s="5"/>
      <c r="GA194" s="113">
        <f>SUM(GA21:GA193)</f>
        <v>100</v>
      </c>
      <c r="GB194" s="113">
        <f>SUM(GB21:GB193)</f>
        <v>100</v>
      </c>
      <c r="GC194" s="113">
        <f>SUM(GC21:GC193)</f>
        <v>100</v>
      </c>
      <c r="GD194" s="88">
        <f t="shared" si="266"/>
        <v>300</v>
      </c>
      <c r="GE194" s="88">
        <f t="shared" si="267"/>
        <v>100</v>
      </c>
      <c r="GF194" s="35"/>
      <c r="GG194" s="35"/>
      <c r="GI194" s="34"/>
      <c r="GJ194" s="34"/>
      <c r="GK194" s="35">
        <f>SUM(GK12:GK193)</f>
        <v>100</v>
      </c>
      <c r="GL194" s="35">
        <f>SUM(GL12:GL193)</f>
        <v>100</v>
      </c>
      <c r="GM194" s="35">
        <f>SUM(GM12:GM193)</f>
        <v>100</v>
      </c>
      <c r="GN194" s="19">
        <f t="shared" si="274"/>
        <v>300</v>
      </c>
      <c r="GO194" s="19">
        <f>SUM(GO23:GO193)</f>
        <v>98.333333333333343</v>
      </c>
      <c r="GP194" s="35"/>
      <c r="GQ194" s="35"/>
    </row>
    <row r="195" spans="1:199" x14ac:dyDescent="0.25">
      <c r="B195" s="55" t="s">
        <v>390</v>
      </c>
      <c r="P195" s="95">
        <f>SUM(P13:P193)</f>
        <v>300</v>
      </c>
      <c r="Q195" s="95">
        <f>SUM(Q13:Q193)</f>
        <v>99.999999999999986</v>
      </c>
      <c r="AB195"/>
      <c r="AC195" s="6"/>
      <c r="AD195" s="6"/>
      <c r="AJ195"/>
      <c r="AL195"/>
      <c r="AM195" s="6"/>
      <c r="AN195" s="6"/>
      <c r="AT195"/>
      <c r="AU195" s="3"/>
      <c r="AV195"/>
      <c r="AW195" s="6"/>
      <c r="AX195" s="83"/>
      <c r="AY195" s="34"/>
      <c r="AZ195" s="34"/>
      <c r="BA195" s="35"/>
      <c r="BB195" s="35"/>
      <c r="BC195" s="35"/>
      <c r="BD195" s="35"/>
      <c r="BE195" s="35"/>
      <c r="BF195"/>
      <c r="BG195" s="6"/>
      <c r="BI195" s="34"/>
      <c r="BJ195" s="34"/>
      <c r="BK195" s="35"/>
      <c r="BL195" s="35"/>
      <c r="BM195" s="35"/>
      <c r="BN195" s="35"/>
      <c r="BO195" s="35"/>
      <c r="BP195"/>
      <c r="BQ195" s="6"/>
      <c r="BR195" s="6"/>
      <c r="BS195" s="34"/>
      <c r="BT195" s="34"/>
      <c r="BU195" s="35"/>
      <c r="BV195" s="35"/>
      <c r="BW195" s="35"/>
      <c r="BX195" s="35"/>
      <c r="BY195" s="34"/>
      <c r="BZ195"/>
      <c r="CA195" s="6"/>
      <c r="CB195" s="6"/>
      <c r="CC195" s="34"/>
      <c r="CD195" s="34"/>
      <c r="CE195" s="34"/>
      <c r="CF195" s="34"/>
      <c r="CG195" s="34"/>
      <c r="CH195" s="34"/>
      <c r="CI195" s="34"/>
      <c r="CJ195"/>
      <c r="CK195" s="6"/>
      <c r="CL195" s="1"/>
      <c r="CM195" s="34"/>
      <c r="CN195" s="34"/>
      <c r="CO195" s="35"/>
      <c r="CP195" s="34"/>
      <c r="CQ195" s="34"/>
      <c r="CR195" s="34"/>
      <c r="CS195" s="34"/>
      <c r="CT195"/>
      <c r="CU195" s="6"/>
      <c r="CV195" s="6"/>
      <c r="CW195" s="34"/>
      <c r="CX195" s="34"/>
      <c r="CY195" s="35"/>
      <c r="CZ195" s="34"/>
      <c r="DA195" s="34"/>
      <c r="DB195" s="34"/>
      <c r="DC195" s="34"/>
      <c r="DD195"/>
      <c r="DE195" s="6"/>
      <c r="DF195" s="6"/>
      <c r="DG195" s="34"/>
      <c r="DH195" s="34"/>
      <c r="DI195" s="35"/>
      <c r="DJ195" s="35"/>
      <c r="DK195" s="35"/>
      <c r="DL195" s="34"/>
      <c r="DM195" s="34"/>
      <c r="DN195"/>
      <c r="DO195" s="6"/>
      <c r="DP195" s="5"/>
      <c r="DQ195" s="34"/>
      <c r="DR195" s="34"/>
      <c r="DS195" s="35"/>
      <c r="DT195" s="35"/>
      <c r="DU195" s="35"/>
      <c r="DV195" s="34"/>
      <c r="DW195" s="35"/>
      <c r="DX195"/>
      <c r="DY195" s="6"/>
      <c r="EA195" s="23"/>
      <c r="EB195" s="23"/>
      <c r="EC195" s="24"/>
      <c r="ED195" s="24"/>
      <c r="EE195" s="24"/>
      <c r="EF195" s="24"/>
      <c r="EG195" s="24"/>
      <c r="EH195"/>
      <c r="EI195" s="6"/>
      <c r="EK195" s="24"/>
      <c r="EL195" s="24"/>
      <c r="EM195" s="24"/>
      <c r="EN195" s="24"/>
      <c r="EO195" s="24"/>
      <c r="EP195" s="24"/>
      <c r="EQ195" s="24"/>
      <c r="ER195"/>
      <c r="ES195" s="6"/>
      <c r="EU195" s="34"/>
      <c r="EV195" s="34"/>
      <c r="EW195" s="35"/>
      <c r="EX195" s="35"/>
      <c r="EY195" s="34"/>
      <c r="EZ195" s="34"/>
      <c r="FA195" s="34"/>
      <c r="FB195"/>
      <c r="FC195" s="6"/>
      <c r="FE195" s="34"/>
      <c r="FF195" s="34"/>
      <c r="FG195" s="35"/>
      <c r="FH195" s="35"/>
      <c r="FI195" s="35"/>
      <c r="FJ195" s="35"/>
      <c r="FK195" s="35"/>
      <c r="FL195"/>
      <c r="FM195" s="6"/>
      <c r="FO195" s="23"/>
      <c r="FP195" s="23"/>
      <c r="FQ195" s="24"/>
      <c r="FR195" s="24"/>
      <c r="FS195" s="24"/>
      <c r="FT195" s="24"/>
      <c r="FU195" s="24"/>
      <c r="FV195"/>
      <c r="FW195" s="6"/>
      <c r="FY195" s="5"/>
      <c r="FZ195" s="5"/>
      <c r="GA195" s="113"/>
      <c r="GB195" s="113"/>
      <c r="GC195" s="113"/>
      <c r="GD195" s="113"/>
      <c r="GE195" s="113">
        <f>GE23+GE41+GE68+GE98+GE113+GE159+GE168+GE174</f>
        <v>35.333333333333329</v>
      </c>
      <c r="GF195"/>
      <c r="GG195" s="6"/>
      <c r="GI195" s="34"/>
      <c r="GJ195" s="34"/>
      <c r="GK195" s="35"/>
      <c r="GL195" s="35"/>
      <c r="GM195" s="35"/>
      <c r="GN195" s="35"/>
      <c r="GO195" s="35"/>
      <c r="GP195"/>
      <c r="GQ195" s="6"/>
    </row>
    <row r="196" spans="1:199" ht="18" x14ac:dyDescent="0.25">
      <c r="K196" s="23" t="s">
        <v>249</v>
      </c>
      <c r="L196" s="23"/>
      <c r="M196" s="24"/>
      <c r="N196" s="24"/>
      <c r="O196" s="24"/>
      <c r="P196" s="24"/>
      <c r="Q196" s="24"/>
      <c r="R196" s="24"/>
      <c r="S196" s="34"/>
      <c r="T196" s="34"/>
      <c r="U196" s="23" t="s">
        <v>157</v>
      </c>
      <c r="V196" s="23"/>
      <c r="X196" s="24"/>
      <c r="Y196" s="24"/>
      <c r="Z196" s="24"/>
      <c r="AA196" s="24"/>
      <c r="AB196" s="24"/>
      <c r="AC196" s="34"/>
      <c r="AD196" s="6"/>
      <c r="AE196" s="23" t="s">
        <v>157</v>
      </c>
      <c r="AF196" s="23"/>
      <c r="AG196" s="24"/>
      <c r="AH196" s="24"/>
      <c r="AI196" s="24"/>
      <c r="AJ196" s="24"/>
      <c r="AK196" s="24"/>
      <c r="AL196" s="24"/>
      <c r="AM196" s="34"/>
      <c r="AN196" s="6"/>
      <c r="AO196" s="7" t="s">
        <v>261</v>
      </c>
      <c r="AP196" s="7"/>
      <c r="AQ196" s="1"/>
      <c r="AR196" s="24"/>
      <c r="AS196" s="24"/>
      <c r="AT196" s="24"/>
      <c r="AU196" s="24"/>
      <c r="AV196" s="24"/>
      <c r="AW196" s="34"/>
      <c r="AX196" s="83"/>
      <c r="AY196" s="23" t="s">
        <v>191</v>
      </c>
      <c r="AZ196" s="23"/>
      <c r="BA196" s="24"/>
      <c r="BB196" s="24"/>
      <c r="BC196" s="24"/>
      <c r="BD196" s="24"/>
      <c r="BE196" s="24"/>
      <c r="BF196" s="24"/>
      <c r="BG196" s="34"/>
      <c r="BI196" s="23" t="s">
        <v>249</v>
      </c>
      <c r="BJ196" s="34"/>
      <c r="BK196" s="35"/>
      <c r="BL196" s="24"/>
      <c r="BM196" s="24"/>
      <c r="BN196" s="24"/>
      <c r="BO196" s="24"/>
      <c r="BP196" s="24"/>
      <c r="BQ196" s="34"/>
      <c r="BR196" s="6"/>
      <c r="BS196" s="23" t="s">
        <v>191</v>
      </c>
      <c r="BT196" s="23"/>
      <c r="BU196" s="24"/>
      <c r="BV196" s="24"/>
      <c r="BW196" s="24"/>
      <c r="BX196" s="24"/>
      <c r="BY196" s="24"/>
      <c r="BZ196" s="24"/>
      <c r="CA196" s="34"/>
      <c r="CB196" s="6"/>
      <c r="CC196" s="23" t="s">
        <v>191</v>
      </c>
      <c r="CD196" s="23"/>
      <c r="CE196" s="24"/>
      <c r="CF196" s="24"/>
      <c r="CG196" s="24"/>
      <c r="CH196" s="24"/>
      <c r="CI196" s="24"/>
      <c r="CJ196" s="24"/>
      <c r="CK196" s="34"/>
      <c r="CL196" s="5"/>
      <c r="CM196" s="131"/>
      <c r="CN196" s="23"/>
      <c r="CO196" s="24"/>
      <c r="CP196" s="24"/>
      <c r="CQ196" s="24"/>
      <c r="CR196" s="24"/>
      <c r="CS196" s="24"/>
      <c r="CT196" s="24"/>
      <c r="CU196" s="34"/>
      <c r="CV196" s="6"/>
      <c r="CW196" s="131"/>
      <c r="CX196" s="23"/>
      <c r="CY196" s="24"/>
      <c r="CZ196" s="24"/>
      <c r="DA196" s="24"/>
      <c r="DB196" s="24"/>
      <c r="DC196" s="24"/>
      <c r="DD196" s="24"/>
      <c r="DE196" s="34"/>
      <c r="DF196" s="6"/>
      <c r="DG196" s="131"/>
      <c r="DH196" s="23"/>
      <c r="DI196" s="24"/>
      <c r="DJ196" s="24"/>
      <c r="DK196" s="24"/>
      <c r="DL196" s="24"/>
      <c r="DM196" s="24"/>
      <c r="DN196" s="24"/>
      <c r="DO196" s="34"/>
      <c r="DQ196" s="131"/>
      <c r="DR196" s="23"/>
      <c r="DS196" s="24"/>
      <c r="DT196" s="24"/>
      <c r="DU196" s="24"/>
      <c r="DV196" s="24"/>
      <c r="DW196" s="24"/>
      <c r="DX196" s="24"/>
      <c r="DY196" s="34"/>
      <c r="EA196" s="131"/>
      <c r="EB196" s="23"/>
      <c r="EC196" s="24"/>
      <c r="ED196" s="24"/>
      <c r="EE196" s="24"/>
      <c r="EF196" s="24"/>
      <c r="EG196" s="24"/>
      <c r="EH196" s="24"/>
      <c r="EI196" s="34"/>
      <c r="EK196" s="131"/>
      <c r="EL196" s="23"/>
      <c r="EM196" s="24"/>
      <c r="EN196" s="24"/>
      <c r="EO196" s="24"/>
      <c r="EP196" s="24"/>
      <c r="EQ196" s="24"/>
      <c r="ER196" s="24"/>
      <c r="ES196" s="34"/>
      <c r="EU196" s="131"/>
      <c r="EV196" s="23"/>
      <c r="EW196" s="24"/>
      <c r="EX196" s="24"/>
      <c r="EY196" s="24"/>
      <c r="EZ196" s="24"/>
      <c r="FA196" s="24"/>
      <c r="FB196" s="24"/>
      <c r="FC196" s="34"/>
      <c r="FE196" s="131"/>
      <c r="FF196" s="23"/>
      <c r="FG196" s="24"/>
      <c r="FH196" s="24"/>
      <c r="FI196" s="24"/>
      <c r="FJ196" s="24"/>
      <c r="FK196" s="24"/>
      <c r="FL196" s="24"/>
      <c r="FM196" s="34"/>
      <c r="FO196" s="131"/>
      <c r="FP196" s="23"/>
      <c r="FQ196" s="24"/>
      <c r="FR196" s="24"/>
      <c r="FS196" s="24"/>
      <c r="FT196" s="24"/>
      <c r="FU196" s="24"/>
      <c r="FV196" s="24"/>
      <c r="FW196" s="34"/>
      <c r="FY196" s="131"/>
      <c r="FZ196" s="114"/>
      <c r="GA196" s="115"/>
      <c r="GB196" s="24"/>
      <c r="GC196" s="24"/>
      <c r="GD196" s="24"/>
      <c r="GE196" s="24"/>
      <c r="GF196" s="24"/>
      <c r="GG196" s="34"/>
      <c r="GI196" s="131"/>
      <c r="GJ196" s="23"/>
      <c r="GK196" s="24"/>
      <c r="GL196" s="24"/>
      <c r="GM196" s="24"/>
      <c r="GN196" s="24"/>
      <c r="GO196" s="24"/>
      <c r="GP196" s="24"/>
      <c r="GQ196" s="34"/>
    </row>
    <row r="197" spans="1:199" s="219" customFormat="1" ht="26.25" x14ac:dyDescent="0.4">
      <c r="A197" s="217" t="s">
        <v>635</v>
      </c>
      <c r="B197" s="218"/>
      <c r="C197" s="218"/>
      <c r="E197" s="218"/>
      <c r="F197" s="218"/>
      <c r="G197" s="218"/>
      <c r="H197" s="261"/>
      <c r="I197" s="261"/>
      <c r="J197" s="263"/>
      <c r="K197" s="220"/>
      <c r="L197" s="220"/>
      <c r="M197" s="220"/>
      <c r="N197" s="221" t="s">
        <v>250</v>
      </c>
      <c r="O197" s="221"/>
      <c r="P197" s="221" t="s">
        <v>192</v>
      </c>
      <c r="Q197" s="220"/>
      <c r="R197" s="220"/>
      <c r="S197" s="222"/>
      <c r="T197" s="222"/>
      <c r="U197" s="220"/>
      <c r="V197" s="220"/>
      <c r="W197" s="218"/>
      <c r="X197" s="221" t="s">
        <v>250</v>
      </c>
      <c r="Y197" s="218"/>
      <c r="Z197" s="218"/>
      <c r="AA197" s="218"/>
      <c r="AB197" s="220"/>
      <c r="AC197" s="222"/>
      <c r="AE197" s="220"/>
      <c r="AF197" s="220"/>
      <c r="AG197" s="220"/>
      <c r="AH197" s="221" t="s">
        <v>250</v>
      </c>
      <c r="AI197" s="220"/>
      <c r="AJ197" s="220"/>
      <c r="AK197" s="220"/>
      <c r="AL197" s="220"/>
      <c r="AM197" s="222"/>
      <c r="AO197" s="218"/>
      <c r="AP197" s="218"/>
      <c r="AQ197" s="218"/>
      <c r="AR197" s="223" t="s">
        <v>250</v>
      </c>
      <c r="AS197" s="224"/>
      <c r="AT197" s="223" t="s">
        <v>192</v>
      </c>
      <c r="AU197" s="218"/>
      <c r="AV197" s="220"/>
      <c r="AW197" s="222"/>
      <c r="AY197" s="225"/>
      <c r="AZ197" s="225"/>
      <c r="BA197" s="220"/>
      <c r="BB197" s="225" t="s">
        <v>250</v>
      </c>
      <c r="BC197" s="220"/>
      <c r="BD197" s="221" t="s">
        <v>192</v>
      </c>
      <c r="BE197" s="220"/>
      <c r="BF197" s="220"/>
      <c r="BG197" s="222"/>
      <c r="BH197" s="218"/>
      <c r="BI197" s="222"/>
      <c r="BJ197" s="222"/>
      <c r="BK197" s="220"/>
      <c r="BL197" s="221" t="s">
        <v>250</v>
      </c>
      <c r="BM197" s="220"/>
      <c r="BN197" s="221" t="s">
        <v>192</v>
      </c>
      <c r="BO197" s="221"/>
      <c r="BP197" s="220"/>
      <c r="BQ197" s="222"/>
      <c r="BS197" s="220"/>
      <c r="BT197" s="220"/>
      <c r="BU197" s="220"/>
      <c r="BV197" s="220"/>
      <c r="BW197" s="220"/>
      <c r="BX197" s="220"/>
      <c r="BY197" s="222"/>
      <c r="BZ197" s="220"/>
      <c r="CA197" s="222"/>
      <c r="CC197" s="220"/>
      <c r="CD197" s="220"/>
      <c r="CE197" s="220"/>
      <c r="CF197" s="225" t="s">
        <v>250</v>
      </c>
      <c r="CG197" s="220"/>
      <c r="CH197" s="225" t="s">
        <v>427</v>
      </c>
      <c r="CI197" s="220"/>
      <c r="CJ197" s="220"/>
      <c r="CK197" s="222"/>
      <c r="CL197" s="226"/>
      <c r="CM197" s="319" t="s">
        <v>643</v>
      </c>
      <c r="CN197" s="220"/>
      <c r="CO197" s="220"/>
      <c r="CP197" s="225" t="s">
        <v>250</v>
      </c>
      <c r="CQ197" s="220"/>
      <c r="CR197" s="225" t="s">
        <v>427</v>
      </c>
      <c r="CS197" s="220"/>
      <c r="CT197" s="220"/>
      <c r="CU197" s="222"/>
      <c r="CW197" s="319" t="s">
        <v>643</v>
      </c>
      <c r="CX197" s="220"/>
      <c r="CY197" s="220"/>
      <c r="CZ197" s="220"/>
      <c r="DA197" s="220"/>
      <c r="DB197" s="227"/>
      <c r="DC197" s="222"/>
      <c r="DD197" s="220"/>
      <c r="DE197" s="222"/>
      <c r="DG197" s="319" t="s">
        <v>643</v>
      </c>
      <c r="DH197" s="220"/>
      <c r="DI197" s="220"/>
      <c r="DJ197" s="221" t="s">
        <v>250</v>
      </c>
      <c r="DK197" s="220"/>
      <c r="DL197" s="228" t="s">
        <v>192</v>
      </c>
      <c r="DM197" s="224"/>
      <c r="DN197" s="220"/>
      <c r="DO197" s="222"/>
      <c r="DP197" s="218"/>
      <c r="DQ197" s="319" t="s">
        <v>643</v>
      </c>
      <c r="DR197" s="225"/>
      <c r="DS197" s="220"/>
      <c r="DT197" s="220"/>
      <c r="DU197" s="220"/>
      <c r="DV197" s="227"/>
      <c r="DW197" s="222"/>
      <c r="DX197" s="220"/>
      <c r="DY197" s="222"/>
      <c r="EA197" s="319" t="s">
        <v>643</v>
      </c>
      <c r="EB197" s="225"/>
      <c r="EC197" s="220"/>
      <c r="ED197" s="225" t="s">
        <v>250</v>
      </c>
      <c r="EE197" s="220"/>
      <c r="EF197" s="229" t="s">
        <v>484</v>
      </c>
      <c r="EG197" s="222"/>
      <c r="EH197" s="220"/>
      <c r="EI197" s="222"/>
      <c r="EK197" s="319" t="s">
        <v>643</v>
      </c>
      <c r="EL197" s="225"/>
      <c r="EM197" s="220"/>
      <c r="EN197" s="225" t="s">
        <v>250</v>
      </c>
      <c r="EO197" s="220"/>
      <c r="EP197" s="229" t="s">
        <v>484</v>
      </c>
      <c r="EQ197" s="222"/>
      <c r="ER197" s="220"/>
      <c r="ES197" s="222"/>
      <c r="EU197" s="319" t="s">
        <v>643</v>
      </c>
      <c r="EV197" s="225"/>
      <c r="EW197" s="220"/>
      <c r="EX197" s="220"/>
      <c r="EY197" s="220"/>
      <c r="EZ197" s="227"/>
      <c r="FA197" s="222"/>
      <c r="FB197" s="220"/>
      <c r="FC197" s="222"/>
      <c r="FE197" s="319" t="s">
        <v>643</v>
      </c>
      <c r="FF197" s="225"/>
      <c r="FG197" s="220"/>
      <c r="FH197" s="225" t="s">
        <v>514</v>
      </c>
      <c r="FI197" s="220"/>
      <c r="FJ197" s="229" t="s">
        <v>192</v>
      </c>
      <c r="FK197" s="222"/>
      <c r="FL197" s="220"/>
      <c r="FM197" s="222"/>
      <c r="FO197" s="319" t="s">
        <v>643</v>
      </c>
      <c r="FP197" s="225"/>
      <c r="FQ197" s="220"/>
      <c r="FR197" s="225" t="s">
        <v>250</v>
      </c>
      <c r="FS197" s="220"/>
      <c r="FT197" s="229" t="s">
        <v>192</v>
      </c>
      <c r="FU197" s="222"/>
      <c r="FV197" s="220"/>
      <c r="FW197" s="222"/>
      <c r="FY197" s="319" t="s">
        <v>643</v>
      </c>
      <c r="FZ197" s="230"/>
      <c r="GA197" s="224"/>
      <c r="GB197" s="228" t="s">
        <v>250</v>
      </c>
      <c r="GC197" s="224"/>
      <c r="GD197" s="231" t="s">
        <v>192</v>
      </c>
      <c r="GE197" s="226"/>
      <c r="GF197" s="220"/>
      <c r="GG197" s="222"/>
      <c r="GI197" s="319" t="s">
        <v>643</v>
      </c>
      <c r="GJ197" s="225"/>
      <c r="GK197" s="220"/>
      <c r="GL197" s="220"/>
      <c r="GM197" s="220"/>
      <c r="GN197" s="222"/>
      <c r="GO197" s="222"/>
      <c r="GP197" s="220"/>
      <c r="GQ197" s="222"/>
    </row>
    <row r="198" spans="1:199" s="219" customFormat="1" x14ac:dyDescent="0.25">
      <c r="A198" s="218"/>
      <c r="B198" s="218"/>
      <c r="C198" s="218"/>
      <c r="E198" s="218"/>
      <c r="F198" s="218"/>
      <c r="G198" s="218"/>
      <c r="H198" s="261"/>
      <c r="I198" s="261"/>
      <c r="J198" s="263"/>
      <c r="K198" s="225" t="s">
        <v>158</v>
      </c>
      <c r="L198" s="225"/>
      <c r="M198" s="232" t="s">
        <v>159</v>
      </c>
      <c r="N198" s="233">
        <v>2.66</v>
      </c>
      <c r="O198" s="233">
        <f>N198*0.5</f>
        <v>1.33</v>
      </c>
      <c r="P198" s="234">
        <v>24.33</v>
      </c>
      <c r="Q198" s="234">
        <f>P198*0.5</f>
        <v>12.164999999999999</v>
      </c>
      <c r="R198" s="222"/>
      <c r="S198" s="222"/>
      <c r="T198" s="222"/>
      <c r="U198" s="225" t="s">
        <v>158</v>
      </c>
      <c r="V198" s="225"/>
      <c r="W198" s="232" t="s">
        <v>159</v>
      </c>
      <c r="X198" s="233">
        <v>48</v>
      </c>
      <c r="Y198" s="233">
        <f>X198*0.5</f>
        <v>24</v>
      </c>
      <c r="Z198" s="218"/>
      <c r="AA198" s="218"/>
      <c r="AB198" s="222"/>
      <c r="AC198" s="222"/>
      <c r="AE198" s="225" t="s">
        <v>158</v>
      </c>
      <c r="AF198" s="225"/>
      <c r="AG198" s="232" t="s">
        <v>159</v>
      </c>
      <c r="AH198" s="233">
        <v>9.33</v>
      </c>
      <c r="AI198" s="233">
        <f>AH198*0.5</f>
        <v>4.665</v>
      </c>
      <c r="AJ198" s="220"/>
      <c r="AK198" s="220"/>
      <c r="AL198" s="222"/>
      <c r="AM198" s="222"/>
      <c r="AO198" s="235" t="s">
        <v>158</v>
      </c>
      <c r="AP198" s="235"/>
      <c r="AQ198" s="236" t="s">
        <v>159</v>
      </c>
      <c r="AR198" s="237">
        <v>1.6659999999999999</v>
      </c>
      <c r="AS198" s="238">
        <f>AR198*0.5</f>
        <v>0.83299999999999996</v>
      </c>
      <c r="AT198" s="237">
        <v>19.66</v>
      </c>
      <c r="AU198" s="238">
        <f>AT198*0.5</f>
        <v>9.83</v>
      </c>
      <c r="AV198" s="222"/>
      <c r="AW198" s="222"/>
      <c r="AX198" s="239"/>
      <c r="AY198" s="225" t="s">
        <v>158</v>
      </c>
      <c r="AZ198" s="225"/>
      <c r="BA198" s="232" t="s">
        <v>159</v>
      </c>
      <c r="BB198" s="233">
        <v>11.66</v>
      </c>
      <c r="BC198" s="240">
        <f>BB198*0.5</f>
        <v>5.83</v>
      </c>
      <c r="BD198" s="233">
        <v>42</v>
      </c>
      <c r="BE198" s="240">
        <f>BD198*0.5</f>
        <v>21</v>
      </c>
      <c r="BF198" s="222"/>
      <c r="BG198" s="222"/>
      <c r="BH198" s="218"/>
      <c r="BI198" s="225" t="s">
        <v>158</v>
      </c>
      <c r="BJ198" s="227"/>
      <c r="BK198" s="232" t="s">
        <v>159</v>
      </c>
      <c r="BL198" s="233">
        <v>12.33</v>
      </c>
      <c r="BM198" s="240">
        <f>BL198*0.5</f>
        <v>6.165</v>
      </c>
      <c r="BN198" s="233">
        <v>43.33</v>
      </c>
      <c r="BO198" s="240">
        <f>BN198*0.5</f>
        <v>21.664999999999999</v>
      </c>
      <c r="BP198" s="222"/>
      <c r="BQ198" s="222"/>
      <c r="BS198" s="225" t="s">
        <v>158</v>
      </c>
      <c r="BT198" s="225"/>
      <c r="BU198" s="232" t="s">
        <v>159</v>
      </c>
      <c r="BV198" s="234">
        <v>25.33</v>
      </c>
      <c r="BW198" s="234">
        <f>BV198*0.5</f>
        <v>12.664999999999999</v>
      </c>
      <c r="BX198" s="220"/>
      <c r="BY198" s="220"/>
      <c r="BZ198" s="222"/>
      <c r="CA198" s="222"/>
      <c r="CC198" s="225" t="s">
        <v>158</v>
      </c>
      <c r="CD198" s="225"/>
      <c r="CE198" s="232" t="s">
        <v>159</v>
      </c>
      <c r="CF198" s="234">
        <v>16</v>
      </c>
      <c r="CG198" s="234">
        <f>CF198*0.5</f>
        <v>8</v>
      </c>
      <c r="CH198" s="234">
        <v>29</v>
      </c>
      <c r="CI198" s="234">
        <f>CH198*0.5</f>
        <v>14.5</v>
      </c>
      <c r="CJ198" s="222"/>
      <c r="CK198" s="222"/>
      <c r="CL198" s="224"/>
      <c r="CM198" s="272" t="s">
        <v>158</v>
      </c>
      <c r="CN198" s="225"/>
      <c r="CO198" s="232" t="s">
        <v>159</v>
      </c>
      <c r="CP198" s="233">
        <v>5</v>
      </c>
      <c r="CQ198" s="233">
        <f>CP198*0.5</f>
        <v>2.5</v>
      </c>
      <c r="CR198" s="234">
        <v>19.829999999999998</v>
      </c>
      <c r="CS198" s="234">
        <f>CR198*0.5</f>
        <v>9.9149999999999991</v>
      </c>
      <c r="CT198" s="222"/>
      <c r="CU198" s="222"/>
      <c r="CW198" s="272" t="s">
        <v>158</v>
      </c>
      <c r="CX198" s="225"/>
      <c r="CY198" s="232" t="s">
        <v>159</v>
      </c>
      <c r="CZ198" s="233">
        <v>45.33</v>
      </c>
      <c r="DA198" s="233">
        <f>CZ198*0.5</f>
        <v>22.664999999999999</v>
      </c>
      <c r="DB198" s="220"/>
      <c r="DC198" s="220"/>
      <c r="DD198" s="222"/>
      <c r="DE198" s="222"/>
      <c r="DG198" s="272" t="s">
        <v>158</v>
      </c>
      <c r="DH198" s="225"/>
      <c r="DI198" s="232" t="s">
        <v>159</v>
      </c>
      <c r="DJ198" s="233">
        <v>11.333</v>
      </c>
      <c r="DK198" s="233">
        <f>DJ198*0.5</f>
        <v>5.6665000000000001</v>
      </c>
      <c r="DL198" s="233">
        <v>34</v>
      </c>
      <c r="DM198" s="233">
        <f>DL198*0.5</f>
        <v>17</v>
      </c>
      <c r="DN198" s="222"/>
      <c r="DO198" s="222"/>
      <c r="DP198" s="218"/>
      <c r="DQ198" s="272" t="s">
        <v>158</v>
      </c>
      <c r="DR198" s="225"/>
      <c r="DS198" s="232" t="s">
        <v>159</v>
      </c>
      <c r="DT198" s="233">
        <v>32</v>
      </c>
      <c r="DU198" s="240">
        <f>DT198*0.5</f>
        <v>16</v>
      </c>
      <c r="DV198" s="400"/>
      <c r="DW198" s="400"/>
      <c r="DX198" s="222"/>
      <c r="DY198" s="222"/>
      <c r="EA198" s="272" t="s">
        <v>158</v>
      </c>
      <c r="EB198" s="225"/>
      <c r="EC198" s="232" t="s">
        <v>159</v>
      </c>
      <c r="ED198" s="233">
        <v>3</v>
      </c>
      <c r="EE198" s="240">
        <f>ED198*0.5</f>
        <v>1.5</v>
      </c>
      <c r="EF198" s="233">
        <v>30.33</v>
      </c>
      <c r="EG198" s="240">
        <f>EF198*0.5</f>
        <v>15.164999999999999</v>
      </c>
      <c r="EH198" s="222"/>
      <c r="EI198" s="222"/>
      <c r="EK198" s="272" t="s">
        <v>158</v>
      </c>
      <c r="EL198" s="225"/>
      <c r="EM198" s="232" t="s">
        <v>159</v>
      </c>
      <c r="EN198" s="233">
        <v>12.33</v>
      </c>
      <c r="EO198" s="240">
        <f>EN198*0.5</f>
        <v>6.165</v>
      </c>
      <c r="EP198" s="233">
        <v>30.33</v>
      </c>
      <c r="EQ198" s="240">
        <f>EP198*0.5</f>
        <v>15.164999999999999</v>
      </c>
      <c r="ER198" s="222"/>
      <c r="ES198" s="222"/>
      <c r="EU198" s="272" t="s">
        <v>158</v>
      </c>
      <c r="EV198" s="225"/>
      <c r="EW198" s="232" t="s">
        <v>159</v>
      </c>
      <c r="EX198" s="241">
        <v>14.33</v>
      </c>
      <c r="EY198" s="240">
        <f>EX198*0.5</f>
        <v>7.165</v>
      </c>
      <c r="EZ198" s="400"/>
      <c r="FA198" s="400"/>
      <c r="FB198" s="222"/>
      <c r="FC198" s="222"/>
      <c r="FE198" s="272" t="s">
        <v>158</v>
      </c>
      <c r="FF198" s="225"/>
      <c r="FG198" s="232" t="s">
        <v>159</v>
      </c>
      <c r="FH198" s="241">
        <v>5.66</v>
      </c>
      <c r="FI198" s="240">
        <f>FH198*0.5</f>
        <v>2.83</v>
      </c>
      <c r="FJ198" s="233">
        <v>18</v>
      </c>
      <c r="FK198" s="240">
        <f>FJ198*0.5</f>
        <v>9</v>
      </c>
      <c r="FL198" s="222"/>
      <c r="FM198" s="222"/>
      <c r="FO198" s="272" t="s">
        <v>158</v>
      </c>
      <c r="FP198" s="225"/>
      <c r="FQ198" s="242" t="s">
        <v>159</v>
      </c>
      <c r="FR198" s="241">
        <v>6.66</v>
      </c>
      <c r="FS198" s="240">
        <f>FR198*0.5</f>
        <v>3.33</v>
      </c>
      <c r="FT198" s="233">
        <v>39</v>
      </c>
      <c r="FU198" s="240">
        <f>FT198*0.5</f>
        <v>19.5</v>
      </c>
      <c r="FV198" s="222"/>
      <c r="FW198" s="222"/>
      <c r="FY198" s="272" t="s">
        <v>158</v>
      </c>
      <c r="FZ198" s="225"/>
      <c r="GA198" s="232" t="s">
        <v>159</v>
      </c>
      <c r="GB198" s="241">
        <v>4.33</v>
      </c>
      <c r="GC198" s="240">
        <f>GB198*0.5</f>
        <v>2.165</v>
      </c>
      <c r="GD198" s="233">
        <v>35.33</v>
      </c>
      <c r="GE198" s="240">
        <f>GD198*0.5</f>
        <v>17.664999999999999</v>
      </c>
      <c r="GF198" s="222"/>
      <c r="GG198" s="222"/>
      <c r="GI198" s="272" t="s">
        <v>158</v>
      </c>
      <c r="GJ198" s="225"/>
      <c r="GK198" s="232" t="s">
        <v>159</v>
      </c>
      <c r="GL198" s="241">
        <v>25</v>
      </c>
      <c r="GM198" s="240">
        <f>GL198*0.5</f>
        <v>12.5</v>
      </c>
      <c r="GN198" s="227"/>
      <c r="GO198" s="227"/>
      <c r="GP198" s="222"/>
      <c r="GQ198" s="222"/>
    </row>
    <row r="199" spans="1:199" s="219" customFormat="1" x14ac:dyDescent="0.25">
      <c r="A199" s="218"/>
      <c r="B199" s="218"/>
      <c r="C199" s="218"/>
      <c r="E199" s="218"/>
      <c r="F199" s="218"/>
      <c r="G199" s="218"/>
      <c r="H199" s="261"/>
      <c r="I199" s="261"/>
      <c r="J199" s="263"/>
      <c r="K199" s="225" t="s">
        <v>160</v>
      </c>
      <c r="L199" s="225"/>
      <c r="M199" s="232" t="s">
        <v>161</v>
      </c>
      <c r="N199" s="233">
        <v>65</v>
      </c>
      <c r="O199" s="233">
        <f>N199*0.2</f>
        <v>13</v>
      </c>
      <c r="P199" s="233">
        <v>65</v>
      </c>
      <c r="Q199" s="233">
        <f>P199*0.2</f>
        <v>13</v>
      </c>
      <c r="R199" s="227"/>
      <c r="S199" s="227"/>
      <c r="T199" s="227"/>
      <c r="U199" s="225" t="s">
        <v>160</v>
      </c>
      <c r="V199" s="225"/>
      <c r="W199" s="232" t="s">
        <v>161</v>
      </c>
      <c r="X199" s="233">
        <v>90</v>
      </c>
      <c r="Y199" s="233">
        <f>X199*0.2</f>
        <v>18</v>
      </c>
      <c r="Z199" s="218"/>
      <c r="AA199" s="218"/>
      <c r="AB199" s="227"/>
      <c r="AC199" s="227"/>
      <c r="AE199" s="225" t="s">
        <v>160</v>
      </c>
      <c r="AF199" s="225"/>
      <c r="AG199" s="232" t="s">
        <v>161</v>
      </c>
      <c r="AH199" s="233">
        <v>85.33</v>
      </c>
      <c r="AI199" s="233">
        <f>AH199*0.2</f>
        <v>17.065999999999999</v>
      </c>
      <c r="AJ199" s="220"/>
      <c r="AK199" s="220"/>
      <c r="AL199" s="227"/>
      <c r="AM199" s="227"/>
      <c r="AO199" s="235" t="s">
        <v>160</v>
      </c>
      <c r="AP199" s="235"/>
      <c r="AQ199" s="236" t="s">
        <v>161</v>
      </c>
      <c r="AR199" s="237">
        <v>68.66</v>
      </c>
      <c r="AS199" s="238">
        <f>AR199*0.2</f>
        <v>13.731999999999999</v>
      </c>
      <c r="AT199" s="237">
        <v>68.66</v>
      </c>
      <c r="AU199" s="238">
        <f>AT199*0.2</f>
        <v>13.731999999999999</v>
      </c>
      <c r="AV199" s="227"/>
      <c r="AW199" s="227"/>
      <c r="AX199" s="239"/>
      <c r="AY199" s="225" t="s">
        <v>160</v>
      </c>
      <c r="AZ199" s="225"/>
      <c r="BA199" s="232" t="s">
        <v>161</v>
      </c>
      <c r="BB199" s="233">
        <v>82.33</v>
      </c>
      <c r="BC199" s="240">
        <f>BB199*0.2</f>
        <v>16.466000000000001</v>
      </c>
      <c r="BD199" s="233">
        <v>82.33</v>
      </c>
      <c r="BE199" s="240">
        <f>BD199*0.2</f>
        <v>16.466000000000001</v>
      </c>
      <c r="BF199" s="227"/>
      <c r="BG199" s="227"/>
      <c r="BH199" s="218"/>
      <c r="BI199" s="225" t="s">
        <v>160</v>
      </c>
      <c r="BJ199" s="227"/>
      <c r="BK199" s="232" t="s">
        <v>161</v>
      </c>
      <c r="BL199" s="233">
        <v>91.33</v>
      </c>
      <c r="BM199" s="240">
        <f>BL199*0.2</f>
        <v>18.266000000000002</v>
      </c>
      <c r="BN199" s="233">
        <v>91.33</v>
      </c>
      <c r="BO199" s="240">
        <f>BN199*0.2</f>
        <v>18.266000000000002</v>
      </c>
      <c r="BP199" s="227"/>
      <c r="BQ199" s="227"/>
      <c r="BS199" s="225" t="s">
        <v>160</v>
      </c>
      <c r="BT199" s="225"/>
      <c r="BU199" s="232" t="s">
        <v>161</v>
      </c>
      <c r="BV199" s="234">
        <v>94</v>
      </c>
      <c r="BW199" s="234">
        <f>BV199*0.2</f>
        <v>18.8</v>
      </c>
      <c r="BX199" s="220"/>
      <c r="BY199" s="220"/>
      <c r="BZ199" s="227"/>
      <c r="CA199" s="227"/>
      <c r="CC199" s="225" t="s">
        <v>160</v>
      </c>
      <c r="CD199" s="225"/>
      <c r="CE199" s="232" t="s">
        <v>161</v>
      </c>
      <c r="CF199" s="234">
        <v>82</v>
      </c>
      <c r="CG199" s="234">
        <f>CF199*0.2</f>
        <v>16.400000000000002</v>
      </c>
      <c r="CH199" s="234">
        <v>82</v>
      </c>
      <c r="CI199" s="234">
        <f>CH199*0.2</f>
        <v>16.400000000000002</v>
      </c>
      <c r="CJ199" s="227"/>
      <c r="CK199" s="227"/>
      <c r="CL199" s="224"/>
      <c r="CM199" s="272" t="s">
        <v>160</v>
      </c>
      <c r="CN199" s="225"/>
      <c r="CO199" s="232" t="s">
        <v>161</v>
      </c>
      <c r="CP199" s="233">
        <v>94.66</v>
      </c>
      <c r="CQ199" s="233">
        <f>CP199*0.2</f>
        <v>18.931999999999999</v>
      </c>
      <c r="CR199" s="234">
        <v>94.66</v>
      </c>
      <c r="CS199" s="234">
        <f>CR199*0.2</f>
        <v>18.931999999999999</v>
      </c>
      <c r="CT199" s="227"/>
      <c r="CU199" s="227"/>
      <c r="CW199" s="272" t="s">
        <v>160</v>
      </c>
      <c r="CX199" s="225"/>
      <c r="CY199" s="232" t="s">
        <v>161</v>
      </c>
      <c r="CZ199" s="233">
        <v>96.66</v>
      </c>
      <c r="DA199" s="233">
        <f>CZ199*0.2</f>
        <v>19.332000000000001</v>
      </c>
      <c r="DB199" s="220"/>
      <c r="DC199" s="220"/>
      <c r="DD199" s="227"/>
      <c r="DE199" s="227"/>
      <c r="DG199" s="272" t="s">
        <v>160</v>
      </c>
      <c r="DH199" s="225"/>
      <c r="DI199" s="232" t="s">
        <v>161</v>
      </c>
      <c r="DJ199" s="233">
        <v>83</v>
      </c>
      <c r="DK199" s="233">
        <f>DJ199*0.2</f>
        <v>16.600000000000001</v>
      </c>
      <c r="DL199" s="233">
        <v>83</v>
      </c>
      <c r="DM199" s="233">
        <f>DL199*0.2</f>
        <v>16.600000000000001</v>
      </c>
      <c r="DN199" s="227"/>
      <c r="DO199" s="227"/>
      <c r="DP199" s="218"/>
      <c r="DQ199" s="272" t="s">
        <v>160</v>
      </c>
      <c r="DR199" s="225"/>
      <c r="DS199" s="232" t="s">
        <v>161</v>
      </c>
      <c r="DT199" s="233">
        <v>93</v>
      </c>
      <c r="DU199" s="240">
        <f>DT199*0.2</f>
        <v>18.600000000000001</v>
      </c>
      <c r="DV199" s="222"/>
      <c r="DW199" s="222"/>
      <c r="DX199" s="227"/>
      <c r="DY199" s="227"/>
      <c r="EA199" s="272" t="s">
        <v>160</v>
      </c>
      <c r="EB199" s="225"/>
      <c r="EC199" s="232" t="s">
        <v>161</v>
      </c>
      <c r="ED199" s="233">
        <v>85.77</v>
      </c>
      <c r="EE199" s="240">
        <f>ED199*0.2</f>
        <v>17.154</v>
      </c>
      <c r="EF199" s="233">
        <v>85.77</v>
      </c>
      <c r="EG199" s="240">
        <f>EF199*0.2</f>
        <v>17.154</v>
      </c>
      <c r="EH199" s="227"/>
      <c r="EI199" s="227"/>
      <c r="EK199" s="272" t="s">
        <v>160</v>
      </c>
      <c r="EL199" s="225"/>
      <c r="EM199" s="232" t="s">
        <v>161</v>
      </c>
      <c r="EN199" s="233">
        <v>87.33</v>
      </c>
      <c r="EO199" s="240">
        <f>EN199*0.2</f>
        <v>17.466000000000001</v>
      </c>
      <c r="EP199" s="233">
        <v>87.33</v>
      </c>
      <c r="EQ199" s="240">
        <f>EP199*0.2</f>
        <v>17.466000000000001</v>
      </c>
      <c r="ER199" s="227"/>
      <c r="ES199" s="227"/>
      <c r="EU199" s="272" t="s">
        <v>160</v>
      </c>
      <c r="EV199" s="225"/>
      <c r="EW199" s="232" t="s">
        <v>161</v>
      </c>
      <c r="EX199" s="241">
        <v>96</v>
      </c>
      <c r="EY199" s="240">
        <f>EX199*0.2</f>
        <v>19.200000000000003</v>
      </c>
      <c r="EZ199" s="222"/>
      <c r="FA199" s="222"/>
      <c r="FB199" s="227"/>
      <c r="FC199" s="227"/>
      <c r="FE199" s="272" t="s">
        <v>160</v>
      </c>
      <c r="FF199" s="225"/>
      <c r="FG199" s="232" t="s">
        <v>161</v>
      </c>
      <c r="FH199" s="241">
        <v>72</v>
      </c>
      <c r="FI199" s="240">
        <f>FH199*0.2</f>
        <v>14.4</v>
      </c>
      <c r="FJ199" s="241">
        <v>72</v>
      </c>
      <c r="FK199" s="240">
        <f>FJ199*0.2</f>
        <v>14.4</v>
      </c>
      <c r="FL199" s="227"/>
      <c r="FM199" s="227"/>
      <c r="FO199" s="272" t="s">
        <v>160</v>
      </c>
      <c r="FP199" s="225"/>
      <c r="FQ199" s="242" t="s">
        <v>161</v>
      </c>
      <c r="FR199" s="241">
        <v>77.33</v>
      </c>
      <c r="FS199" s="240">
        <f>FR199*0.2</f>
        <v>15.466000000000001</v>
      </c>
      <c r="FT199" s="241">
        <v>77.33</v>
      </c>
      <c r="FU199" s="240">
        <f>FT199*0.2</f>
        <v>15.466000000000001</v>
      </c>
      <c r="FV199" s="227"/>
      <c r="FW199" s="227"/>
      <c r="FY199" s="272" t="s">
        <v>160</v>
      </c>
      <c r="FZ199" s="225"/>
      <c r="GA199" s="232" t="s">
        <v>161</v>
      </c>
      <c r="GB199" s="241">
        <v>85.66</v>
      </c>
      <c r="GC199" s="240">
        <f>GB199*0.2</f>
        <v>17.132000000000001</v>
      </c>
      <c r="GD199" s="241">
        <v>85.66</v>
      </c>
      <c r="GE199" s="240">
        <f>GD199*0.2</f>
        <v>17.132000000000001</v>
      </c>
      <c r="GF199" s="227"/>
      <c r="GG199" s="227"/>
      <c r="GI199" s="272" t="s">
        <v>160</v>
      </c>
      <c r="GJ199" s="225"/>
      <c r="GK199" s="232" t="s">
        <v>161</v>
      </c>
      <c r="GL199" s="241">
        <v>85</v>
      </c>
      <c r="GM199" s="240">
        <f>GL199*0.2</f>
        <v>17</v>
      </c>
      <c r="GN199" s="227"/>
      <c r="GO199" s="227"/>
      <c r="GP199" s="227"/>
      <c r="GQ199" s="227"/>
    </row>
    <row r="200" spans="1:199" s="219" customFormat="1" x14ac:dyDescent="0.25">
      <c r="A200" s="218"/>
      <c r="B200" s="218"/>
      <c r="C200" s="218"/>
      <c r="E200" s="218"/>
      <c r="F200" s="218"/>
      <c r="G200" s="218"/>
      <c r="H200" s="261"/>
      <c r="I200" s="261"/>
      <c r="J200" s="263"/>
      <c r="K200" s="225" t="s">
        <v>162</v>
      </c>
      <c r="L200" s="225"/>
      <c r="M200" s="232" t="s">
        <v>163</v>
      </c>
      <c r="N200" s="243">
        <v>50</v>
      </c>
      <c r="O200" s="233">
        <f>N200*0.1</f>
        <v>5</v>
      </c>
      <c r="P200" s="243">
        <v>50</v>
      </c>
      <c r="Q200" s="233">
        <f>P200*0.1</f>
        <v>5</v>
      </c>
      <c r="R200" s="227"/>
      <c r="S200" s="227"/>
      <c r="T200" s="227"/>
      <c r="U200" s="225" t="s">
        <v>162</v>
      </c>
      <c r="V200" s="225"/>
      <c r="W200" s="232" t="s">
        <v>163</v>
      </c>
      <c r="X200" s="244">
        <v>60</v>
      </c>
      <c r="Y200" s="233">
        <f>X200*0.1</f>
        <v>6</v>
      </c>
      <c r="Z200" s="218"/>
      <c r="AA200" s="218"/>
      <c r="AB200" s="227"/>
      <c r="AC200" s="227"/>
      <c r="AE200" s="225" t="s">
        <v>162</v>
      </c>
      <c r="AF200" s="225"/>
      <c r="AG200" s="232" t="s">
        <v>163</v>
      </c>
      <c r="AH200" s="243">
        <v>60</v>
      </c>
      <c r="AI200" s="233">
        <f>AH200*0.1</f>
        <v>6</v>
      </c>
      <c r="AJ200" s="220"/>
      <c r="AK200" s="220"/>
      <c r="AL200" s="227"/>
      <c r="AM200" s="227"/>
      <c r="AO200" s="235" t="s">
        <v>162</v>
      </c>
      <c r="AP200" s="235"/>
      <c r="AQ200" s="236" t="s">
        <v>163</v>
      </c>
      <c r="AR200" s="245">
        <v>50</v>
      </c>
      <c r="AS200" s="240">
        <f>AR200*0.1</f>
        <v>5</v>
      </c>
      <c r="AT200" s="245">
        <v>50</v>
      </c>
      <c r="AU200" s="240">
        <f>AT200*0.1</f>
        <v>5</v>
      </c>
      <c r="AV200" s="227"/>
      <c r="AW200" s="227"/>
      <c r="AX200" s="246"/>
      <c r="AY200" s="225" t="s">
        <v>162</v>
      </c>
      <c r="AZ200" s="225"/>
      <c r="BA200" s="232" t="s">
        <v>163</v>
      </c>
      <c r="BB200" s="244">
        <v>56</v>
      </c>
      <c r="BC200" s="240">
        <f>BB200*0.1</f>
        <v>5.6000000000000005</v>
      </c>
      <c r="BD200" s="244">
        <v>56</v>
      </c>
      <c r="BE200" s="240">
        <f>BD200*0.1</f>
        <v>5.6000000000000005</v>
      </c>
      <c r="BF200" s="227"/>
      <c r="BG200" s="227"/>
      <c r="BH200" s="218"/>
      <c r="BI200" s="225" t="s">
        <v>162</v>
      </c>
      <c r="BJ200" s="225"/>
      <c r="BK200" s="232" t="s">
        <v>163</v>
      </c>
      <c r="BL200" s="244">
        <v>53</v>
      </c>
      <c r="BM200" s="240">
        <f>BL200*0.1</f>
        <v>5.3000000000000007</v>
      </c>
      <c r="BN200" s="244">
        <v>53</v>
      </c>
      <c r="BO200" s="240">
        <f>BN200*0.1</f>
        <v>5.3000000000000007</v>
      </c>
      <c r="BP200" s="227"/>
      <c r="BQ200" s="227"/>
      <c r="BS200" s="225" t="s">
        <v>162</v>
      </c>
      <c r="BT200" s="225"/>
      <c r="BU200" s="232" t="s">
        <v>163</v>
      </c>
      <c r="BV200" s="234">
        <v>70</v>
      </c>
      <c r="BW200" s="234">
        <f>BV200*0.1</f>
        <v>7</v>
      </c>
      <c r="BX200" s="220"/>
      <c r="BY200" s="220"/>
      <c r="BZ200" s="227"/>
      <c r="CA200" s="227"/>
      <c r="CC200" s="225" t="s">
        <v>162</v>
      </c>
      <c r="CD200" s="225"/>
      <c r="CE200" s="232" t="s">
        <v>163</v>
      </c>
      <c r="CF200" s="234">
        <v>85</v>
      </c>
      <c r="CG200" s="234">
        <f>CF200*0.1</f>
        <v>8.5</v>
      </c>
      <c r="CH200" s="234">
        <v>85</v>
      </c>
      <c r="CI200" s="234">
        <f>CH200*0.1</f>
        <v>8.5</v>
      </c>
      <c r="CJ200" s="227"/>
      <c r="CK200" s="227"/>
      <c r="CL200" s="218"/>
      <c r="CM200" s="272" t="s">
        <v>162</v>
      </c>
      <c r="CN200" s="225"/>
      <c r="CO200" s="232" t="s">
        <v>163</v>
      </c>
      <c r="CP200" s="247">
        <v>51</v>
      </c>
      <c r="CQ200" s="233">
        <f>CP200*0.1</f>
        <v>5.1000000000000005</v>
      </c>
      <c r="CR200" s="234">
        <v>51</v>
      </c>
      <c r="CS200" s="234">
        <f>CR200*0.1</f>
        <v>5.1000000000000005</v>
      </c>
      <c r="CT200" s="227"/>
      <c r="CU200" s="227"/>
      <c r="CW200" s="272" t="s">
        <v>162</v>
      </c>
      <c r="CX200" s="225"/>
      <c r="CY200" s="232" t="s">
        <v>163</v>
      </c>
      <c r="CZ200" s="247">
        <v>60</v>
      </c>
      <c r="DA200" s="233">
        <f>CZ200*0.1</f>
        <v>6</v>
      </c>
      <c r="DB200" s="220"/>
      <c r="DC200" s="220"/>
      <c r="DD200" s="227"/>
      <c r="DE200" s="227"/>
      <c r="DG200" s="272" t="s">
        <v>162</v>
      </c>
      <c r="DH200" s="225"/>
      <c r="DI200" s="232" t="s">
        <v>163</v>
      </c>
      <c r="DJ200" s="244">
        <v>52</v>
      </c>
      <c r="DK200" s="233">
        <f>DJ200*0.1</f>
        <v>5.2</v>
      </c>
      <c r="DL200" s="244">
        <v>52</v>
      </c>
      <c r="DM200" s="233">
        <f>DL200*0.1</f>
        <v>5.2</v>
      </c>
      <c r="DN200" s="227"/>
      <c r="DO200" s="227"/>
      <c r="DP200" s="218"/>
      <c r="DQ200" s="272" t="s">
        <v>162</v>
      </c>
      <c r="DR200" s="225"/>
      <c r="DS200" s="232" t="s">
        <v>163</v>
      </c>
      <c r="DT200" s="244">
        <v>55</v>
      </c>
      <c r="DU200" s="240">
        <f>DT200*0.1</f>
        <v>5.5</v>
      </c>
      <c r="DV200" s="227"/>
      <c r="DW200" s="227"/>
      <c r="DX200" s="227"/>
      <c r="DY200" s="227"/>
      <c r="EA200" s="272" t="s">
        <v>162</v>
      </c>
      <c r="EB200" s="225"/>
      <c r="EC200" s="232" t="s">
        <v>163</v>
      </c>
      <c r="ED200" s="244">
        <v>52</v>
      </c>
      <c r="EE200" s="240">
        <f>ED200*0.1</f>
        <v>5.2</v>
      </c>
      <c r="EF200" s="244">
        <v>52</v>
      </c>
      <c r="EG200" s="240">
        <f>EF200*0.1</f>
        <v>5.2</v>
      </c>
      <c r="EH200" s="227"/>
      <c r="EI200" s="227"/>
      <c r="EK200" s="272" t="s">
        <v>162</v>
      </c>
      <c r="EL200" s="225"/>
      <c r="EM200" s="232" t="s">
        <v>163</v>
      </c>
      <c r="EN200" s="248">
        <v>60</v>
      </c>
      <c r="EO200" s="240">
        <f>EN200*0.1</f>
        <v>6</v>
      </c>
      <c r="EP200" s="248">
        <v>60</v>
      </c>
      <c r="EQ200" s="240">
        <f>EP200*0.1</f>
        <v>6</v>
      </c>
      <c r="ER200" s="227"/>
      <c r="ES200" s="227"/>
      <c r="EU200" s="272" t="s">
        <v>162</v>
      </c>
      <c r="EV200" s="225"/>
      <c r="EW200" s="232" t="s">
        <v>163</v>
      </c>
      <c r="EX200" s="244">
        <v>70</v>
      </c>
      <c r="EY200" s="240">
        <f>EX200*0.1</f>
        <v>7</v>
      </c>
      <c r="EZ200" s="227"/>
      <c r="FA200" s="227"/>
      <c r="FB200" s="227"/>
      <c r="FC200" s="227"/>
      <c r="FE200" s="272" t="s">
        <v>162</v>
      </c>
      <c r="FF200" s="225"/>
      <c r="FG200" s="232" t="s">
        <v>163</v>
      </c>
      <c r="FH200" s="241">
        <v>45</v>
      </c>
      <c r="FI200" s="240">
        <f>FH200*0.1</f>
        <v>4.5</v>
      </c>
      <c r="FJ200" s="241">
        <v>45</v>
      </c>
      <c r="FK200" s="240">
        <f>FJ200*0.1</f>
        <v>4.5</v>
      </c>
      <c r="FL200" s="227"/>
      <c r="FM200" s="227"/>
      <c r="FO200" s="272" t="s">
        <v>162</v>
      </c>
      <c r="FP200" s="225"/>
      <c r="FQ200" s="242" t="s">
        <v>163</v>
      </c>
      <c r="FR200" s="244">
        <v>56</v>
      </c>
      <c r="FS200" s="240">
        <f>FR200*0.1</f>
        <v>5.6000000000000005</v>
      </c>
      <c r="FT200" s="244">
        <v>56</v>
      </c>
      <c r="FU200" s="240">
        <f>FT200*0.1</f>
        <v>5.6000000000000005</v>
      </c>
      <c r="FV200" s="227"/>
      <c r="FW200" s="227"/>
      <c r="FY200" s="272" t="s">
        <v>162</v>
      </c>
      <c r="FZ200" s="225"/>
      <c r="GA200" s="232" t="s">
        <v>163</v>
      </c>
      <c r="GB200" s="247">
        <v>60</v>
      </c>
      <c r="GC200" s="240">
        <f>GB200*0.1</f>
        <v>6</v>
      </c>
      <c r="GD200" s="247">
        <v>60</v>
      </c>
      <c r="GE200" s="240">
        <f>GD200*0.1</f>
        <v>6</v>
      </c>
      <c r="GF200" s="227"/>
      <c r="GG200" s="227"/>
      <c r="GI200" s="272" t="s">
        <v>162</v>
      </c>
      <c r="GJ200" s="225"/>
      <c r="GK200" s="232" t="s">
        <v>163</v>
      </c>
      <c r="GL200" s="244">
        <v>80</v>
      </c>
      <c r="GM200" s="240">
        <f>GL200*0.1</f>
        <v>8</v>
      </c>
      <c r="GN200" s="249"/>
      <c r="GO200" s="227"/>
      <c r="GP200" s="227"/>
      <c r="GQ200" s="227"/>
    </row>
    <row r="201" spans="1:199" s="219" customFormat="1" x14ac:dyDescent="0.25">
      <c r="A201" s="218"/>
      <c r="B201" s="218"/>
      <c r="C201" s="218"/>
      <c r="E201" s="218"/>
      <c r="F201" s="218"/>
      <c r="G201" s="218"/>
      <c r="H201" s="261"/>
      <c r="I201" s="261"/>
      <c r="J201" s="263"/>
      <c r="K201" s="225" t="s">
        <v>164</v>
      </c>
      <c r="L201" s="225"/>
      <c r="M201" s="232" t="s">
        <v>195</v>
      </c>
      <c r="N201" s="233">
        <v>83</v>
      </c>
      <c r="O201" s="233">
        <f>N201*0.2</f>
        <v>16.600000000000001</v>
      </c>
      <c r="P201" s="233">
        <v>83</v>
      </c>
      <c r="Q201" s="233">
        <f>P201*0.2</f>
        <v>16.600000000000001</v>
      </c>
      <c r="R201" s="227"/>
      <c r="S201" s="227"/>
      <c r="T201" s="227"/>
      <c r="U201" s="225" t="s">
        <v>164</v>
      </c>
      <c r="V201" s="225"/>
      <c r="W201" s="232" t="s">
        <v>195</v>
      </c>
      <c r="X201" s="233">
        <v>99.33</v>
      </c>
      <c r="Y201" s="233">
        <f>X201*0.2</f>
        <v>19.866</v>
      </c>
      <c r="Z201" s="218"/>
      <c r="AA201" s="218"/>
      <c r="AB201" s="227"/>
      <c r="AC201" s="227"/>
      <c r="AE201" s="225" t="s">
        <v>164</v>
      </c>
      <c r="AF201" s="225"/>
      <c r="AG201" s="232" t="s">
        <v>195</v>
      </c>
      <c r="AH201" s="233">
        <v>99.33</v>
      </c>
      <c r="AI201" s="233">
        <f>AH201*0.2</f>
        <v>19.866</v>
      </c>
      <c r="AJ201" s="220"/>
      <c r="AK201" s="220"/>
      <c r="AL201" s="227"/>
      <c r="AM201" s="227"/>
      <c r="AO201" s="235" t="s">
        <v>164</v>
      </c>
      <c r="AP201" s="235"/>
      <c r="AQ201" s="236" t="s">
        <v>198</v>
      </c>
      <c r="AR201" s="237">
        <v>96</v>
      </c>
      <c r="AS201" s="238">
        <f>AR201*0.2</f>
        <v>19.200000000000003</v>
      </c>
      <c r="AT201" s="237">
        <v>96</v>
      </c>
      <c r="AU201" s="238">
        <f>AT201*0.2</f>
        <v>19.200000000000003</v>
      </c>
      <c r="AV201" s="227"/>
      <c r="AW201" s="227"/>
      <c r="AX201" s="239"/>
      <c r="AY201" s="225" t="s">
        <v>164</v>
      </c>
      <c r="AZ201" s="225"/>
      <c r="BA201" s="232" t="s">
        <v>165</v>
      </c>
      <c r="BB201" s="233">
        <v>99</v>
      </c>
      <c r="BC201" s="240">
        <f>BB201*0.2</f>
        <v>19.8</v>
      </c>
      <c r="BD201" s="233">
        <v>99</v>
      </c>
      <c r="BE201" s="240">
        <f>BD201*0.2</f>
        <v>19.8</v>
      </c>
      <c r="BF201" s="227"/>
      <c r="BG201" s="227"/>
      <c r="BH201" s="218"/>
      <c r="BI201" s="225" t="s">
        <v>164</v>
      </c>
      <c r="BJ201" s="218"/>
      <c r="BK201" s="232" t="s">
        <v>165</v>
      </c>
      <c r="BL201" s="233">
        <v>99</v>
      </c>
      <c r="BM201" s="240">
        <f>BL201*0.2</f>
        <v>19.8</v>
      </c>
      <c r="BN201" s="233">
        <v>99</v>
      </c>
      <c r="BO201" s="240">
        <f>BN201*0.2</f>
        <v>19.8</v>
      </c>
      <c r="BP201" s="227"/>
      <c r="BQ201" s="227"/>
      <c r="BS201" s="225" t="s">
        <v>164</v>
      </c>
      <c r="BT201" s="225"/>
      <c r="BU201" s="232" t="s">
        <v>195</v>
      </c>
      <c r="BV201" s="234">
        <v>99</v>
      </c>
      <c r="BW201" s="234">
        <f>BV201*0.2</f>
        <v>19.8</v>
      </c>
      <c r="BX201" s="220"/>
      <c r="BY201" s="220"/>
      <c r="BZ201" s="227"/>
      <c r="CA201" s="227"/>
      <c r="CC201" s="225" t="s">
        <v>164</v>
      </c>
      <c r="CD201" s="225"/>
      <c r="CE201" s="232" t="s">
        <v>195</v>
      </c>
      <c r="CF201" s="234">
        <v>95.667000000000002</v>
      </c>
      <c r="CG201" s="234">
        <f>CF201*0.2</f>
        <v>19.133400000000002</v>
      </c>
      <c r="CH201" s="234">
        <v>95.667000000000002</v>
      </c>
      <c r="CI201" s="234">
        <f>CH201*0.2</f>
        <v>19.133400000000002</v>
      </c>
      <c r="CJ201" s="227"/>
      <c r="CK201" s="227"/>
      <c r="CL201" s="218"/>
      <c r="CM201" s="272" t="s">
        <v>164</v>
      </c>
      <c r="CN201" s="225"/>
      <c r="CO201" s="232" t="s">
        <v>195</v>
      </c>
      <c r="CP201" s="233">
        <v>89.34</v>
      </c>
      <c r="CQ201" s="233">
        <f>CP201*0.2</f>
        <v>17.868000000000002</v>
      </c>
      <c r="CR201" s="234">
        <v>89.34</v>
      </c>
      <c r="CS201" s="234">
        <f>CR201*0.2</f>
        <v>17.868000000000002</v>
      </c>
      <c r="CT201" s="227"/>
      <c r="CU201" s="227"/>
      <c r="CW201" s="272" t="s">
        <v>164</v>
      </c>
      <c r="CX201" s="225"/>
      <c r="CY201" s="232" t="s">
        <v>195</v>
      </c>
      <c r="CZ201" s="233">
        <v>90.66</v>
      </c>
      <c r="DA201" s="233">
        <f>CZ201*0.2</f>
        <v>18.132000000000001</v>
      </c>
      <c r="DB201" s="220"/>
      <c r="DC201" s="220"/>
      <c r="DD201" s="227"/>
      <c r="DE201" s="227"/>
      <c r="DG201" s="272" t="s">
        <v>164</v>
      </c>
      <c r="DH201" s="225"/>
      <c r="DI201" s="232" t="s">
        <v>195</v>
      </c>
      <c r="DJ201" s="233">
        <v>88.33</v>
      </c>
      <c r="DK201" s="233">
        <f>DJ201*0.2</f>
        <v>17.666</v>
      </c>
      <c r="DL201" s="233">
        <v>88.33</v>
      </c>
      <c r="DM201" s="233">
        <f>DL201*0.2</f>
        <v>17.666</v>
      </c>
      <c r="DN201" s="227"/>
      <c r="DO201" s="227"/>
      <c r="DP201" s="218"/>
      <c r="DQ201" s="272" t="s">
        <v>164</v>
      </c>
      <c r="DR201" s="225"/>
      <c r="DS201" s="232" t="s">
        <v>195</v>
      </c>
      <c r="DT201" s="233">
        <v>99</v>
      </c>
      <c r="DU201" s="240">
        <f>DT201*0.2</f>
        <v>19.8</v>
      </c>
      <c r="DV201" s="227"/>
      <c r="DW201" s="227"/>
      <c r="DX201" s="227"/>
      <c r="DY201" s="227"/>
      <c r="EA201" s="272" t="s">
        <v>164</v>
      </c>
      <c r="EB201" s="225"/>
      <c r="EC201" s="232" t="s">
        <v>195</v>
      </c>
      <c r="ED201" s="233">
        <v>87.33</v>
      </c>
      <c r="EE201" s="240">
        <f>ED201*0.2</f>
        <v>17.466000000000001</v>
      </c>
      <c r="EF201" s="233">
        <v>87.33</v>
      </c>
      <c r="EG201" s="240">
        <f>EF201*0.2</f>
        <v>17.466000000000001</v>
      </c>
      <c r="EH201" s="227"/>
      <c r="EI201" s="227"/>
      <c r="EK201" s="272" t="s">
        <v>164</v>
      </c>
      <c r="EL201" s="225"/>
      <c r="EM201" s="232" t="s">
        <v>195</v>
      </c>
      <c r="EN201" s="233">
        <v>100</v>
      </c>
      <c r="EO201" s="240">
        <f>EN201*0.2</f>
        <v>20</v>
      </c>
      <c r="EP201" s="233">
        <v>100</v>
      </c>
      <c r="EQ201" s="240">
        <f>EP201*0.2</f>
        <v>20</v>
      </c>
      <c r="ER201" s="227"/>
      <c r="ES201" s="227"/>
      <c r="EU201" s="272" t="s">
        <v>164</v>
      </c>
      <c r="EV201" s="225"/>
      <c r="EW201" s="232" t="s">
        <v>195</v>
      </c>
      <c r="EX201" s="241">
        <v>95</v>
      </c>
      <c r="EY201" s="240">
        <f>EX201*0.2</f>
        <v>19</v>
      </c>
      <c r="EZ201" s="227"/>
      <c r="FA201" s="227"/>
      <c r="FB201" s="227"/>
      <c r="FC201" s="227"/>
      <c r="FE201" s="272" t="s">
        <v>164</v>
      </c>
      <c r="FF201" s="225"/>
      <c r="FG201" s="232" t="s">
        <v>195</v>
      </c>
      <c r="FH201" s="241">
        <v>94.66</v>
      </c>
      <c r="FI201" s="240">
        <f>FH201*0.2</f>
        <v>18.931999999999999</v>
      </c>
      <c r="FJ201" s="241">
        <v>94.66</v>
      </c>
      <c r="FK201" s="240">
        <f>FJ201*0.2</f>
        <v>18.931999999999999</v>
      </c>
      <c r="FL201" s="227"/>
      <c r="FM201" s="227"/>
      <c r="FO201" s="272" t="s">
        <v>164</v>
      </c>
      <c r="FP201" s="225"/>
      <c r="FQ201" s="242" t="s">
        <v>195</v>
      </c>
      <c r="FR201" s="241">
        <v>94.66</v>
      </c>
      <c r="FS201" s="240">
        <f>FR201*0.2</f>
        <v>18.931999999999999</v>
      </c>
      <c r="FT201" s="241">
        <v>94.66</v>
      </c>
      <c r="FU201" s="240">
        <f>FT201*0.2</f>
        <v>18.931999999999999</v>
      </c>
      <c r="FV201" s="227"/>
      <c r="FW201" s="227"/>
      <c r="FY201" s="272" t="s">
        <v>164</v>
      </c>
      <c r="FZ201" s="225"/>
      <c r="GA201" s="232" t="s">
        <v>195</v>
      </c>
      <c r="GB201" s="241">
        <v>92.33</v>
      </c>
      <c r="GC201" s="240">
        <f>GB201*0.2</f>
        <v>18.466000000000001</v>
      </c>
      <c r="GD201" s="241">
        <v>92.33</v>
      </c>
      <c r="GE201" s="240">
        <f>GD201*0.2</f>
        <v>18.466000000000001</v>
      </c>
      <c r="GF201" s="227"/>
      <c r="GG201" s="227"/>
      <c r="GI201" s="272" t="s">
        <v>164</v>
      </c>
      <c r="GJ201" s="225"/>
      <c r="GK201" s="232" t="s">
        <v>165</v>
      </c>
      <c r="GL201" s="241">
        <v>97.66</v>
      </c>
      <c r="GM201" s="240">
        <f>GL201*0.2</f>
        <v>19.532</v>
      </c>
      <c r="GN201" s="227"/>
      <c r="GO201" s="227"/>
      <c r="GP201" s="227"/>
      <c r="GQ201" s="227"/>
    </row>
    <row r="202" spans="1:199" s="219" customFormat="1" x14ac:dyDescent="0.25">
      <c r="A202" s="218"/>
      <c r="B202" s="218"/>
      <c r="C202" s="218"/>
      <c r="E202" s="218"/>
      <c r="F202" s="218"/>
      <c r="G202" s="218"/>
      <c r="H202" s="261"/>
      <c r="I202" s="261"/>
      <c r="J202" s="263"/>
      <c r="K202" s="225"/>
      <c r="L202" s="225"/>
      <c r="M202" s="225"/>
      <c r="N202" s="220"/>
      <c r="O202" s="220">
        <f>SUM(O198:O201)</f>
        <v>35.93</v>
      </c>
      <c r="P202" s="220"/>
      <c r="Q202" s="220">
        <f>SUM(Q198:Q201)</f>
        <v>46.765000000000001</v>
      </c>
      <c r="R202" s="220"/>
      <c r="S202" s="222"/>
      <c r="T202" s="222"/>
      <c r="U202" s="218"/>
      <c r="V202" s="218"/>
      <c r="W202" s="225"/>
      <c r="X202" s="220"/>
      <c r="Y202" s="220">
        <f>SUM(Y198:Y201)</f>
        <v>67.866</v>
      </c>
      <c r="Z202" s="218"/>
      <c r="AA202" s="218"/>
      <c r="AB202" s="220"/>
      <c r="AC202" s="222"/>
      <c r="AE202" s="225"/>
      <c r="AF202" s="225"/>
      <c r="AG202" s="225"/>
      <c r="AH202" s="221" t="s">
        <v>202</v>
      </c>
      <c r="AI202" s="250">
        <f>SUM(AI198:AI201)</f>
        <v>47.596999999999994</v>
      </c>
      <c r="AJ202" s="220"/>
      <c r="AK202" s="220"/>
      <c r="AL202" s="220"/>
      <c r="AM202" s="222"/>
      <c r="AO202" s="228"/>
      <c r="AP202" s="228"/>
      <c r="AQ202" s="228"/>
      <c r="AR202" s="228" t="s">
        <v>201</v>
      </c>
      <c r="AS202" s="251">
        <f>SUM(AS198:AS201)</f>
        <v>38.765000000000001</v>
      </c>
      <c r="AT202" s="228" t="s">
        <v>202</v>
      </c>
      <c r="AU202" s="252">
        <f>SUM(AU198:AU201)</f>
        <v>47.762</v>
      </c>
      <c r="AV202" s="220"/>
      <c r="AW202" s="222"/>
      <c r="AX202" s="253"/>
      <c r="AY202" s="225"/>
      <c r="AZ202" s="225"/>
      <c r="BA202" s="225"/>
      <c r="BB202" s="220"/>
      <c r="BC202" s="250">
        <f>SUM(BC198:BC201)</f>
        <v>47.695999999999998</v>
      </c>
      <c r="BD202" s="220"/>
      <c r="BE202" s="254">
        <f>SUM(BE198:BE201)</f>
        <v>62.866</v>
      </c>
      <c r="BF202" s="220"/>
      <c r="BG202" s="222"/>
      <c r="BH202" s="218"/>
      <c r="BI202" s="225"/>
      <c r="BJ202" s="225"/>
      <c r="BK202" s="225"/>
      <c r="BL202" s="220"/>
      <c r="BM202" s="250">
        <f>SUM(BM198:BM201)</f>
        <v>49.531000000000006</v>
      </c>
      <c r="BN202" s="220"/>
      <c r="BO202" s="254">
        <f>SUM(BO198:BO201)</f>
        <v>65.030999999999992</v>
      </c>
      <c r="BP202" s="220"/>
      <c r="BQ202" s="222"/>
      <c r="BS202" s="220"/>
      <c r="BT202" s="220"/>
      <c r="BU202" s="255" t="s">
        <v>415</v>
      </c>
      <c r="BV202" s="256"/>
      <c r="BW202" s="234">
        <f>SUM(BW198:BW201)</f>
        <v>58.265000000000001</v>
      </c>
      <c r="BX202" s="221" t="s">
        <v>416</v>
      </c>
      <c r="BY202" s="220"/>
      <c r="BZ202" s="220"/>
      <c r="CA202" s="222"/>
      <c r="CC202" s="220"/>
      <c r="CD202" s="220"/>
      <c r="CE202" s="220"/>
      <c r="CF202" s="220"/>
      <c r="CG202" s="234">
        <f>SUM(CG198:CG201)</f>
        <v>52.033400000000007</v>
      </c>
      <c r="CH202" s="225" t="s">
        <v>202</v>
      </c>
      <c r="CI202" s="220">
        <f>SUM(CI198:CI201)</f>
        <v>58.533400000000007</v>
      </c>
      <c r="CJ202" s="220"/>
      <c r="CK202" s="222"/>
      <c r="CL202" s="218"/>
      <c r="CM202" s="270"/>
      <c r="CN202" s="220"/>
      <c r="CO202" s="220"/>
      <c r="CP202" s="225" t="s">
        <v>202</v>
      </c>
      <c r="CQ202" s="220">
        <f>SUM(CQ198:CQ201)</f>
        <v>44.400000000000006</v>
      </c>
      <c r="CR202" s="225" t="s">
        <v>202</v>
      </c>
      <c r="CS202" s="220">
        <f>SUM(CS198:CS201)</f>
        <v>51.814999999999998</v>
      </c>
      <c r="CT202" s="220"/>
      <c r="CU202" s="222"/>
      <c r="CW202" s="270"/>
      <c r="CX202" s="225"/>
      <c r="CY202" s="225"/>
      <c r="CZ202" s="221" t="s">
        <v>416</v>
      </c>
      <c r="DA202" s="220">
        <f>SUM(DA198:DA201)</f>
        <v>66.129000000000005</v>
      </c>
      <c r="DB202" s="220"/>
      <c r="DC202" s="220"/>
      <c r="DD202" s="220"/>
      <c r="DE202" s="222"/>
      <c r="DG202" s="270"/>
      <c r="DH202" s="220"/>
      <c r="DI202" s="220"/>
      <c r="DJ202" s="221" t="s">
        <v>202</v>
      </c>
      <c r="DK202" s="254">
        <f>SUM(DK198:DK201)</f>
        <v>45.1325</v>
      </c>
      <c r="DL202" s="221" t="s">
        <v>416</v>
      </c>
      <c r="DM202" s="254">
        <f>SUM(DM198:DM201)</f>
        <v>56.466000000000008</v>
      </c>
      <c r="DN202" s="220"/>
      <c r="DO202" s="222"/>
      <c r="DP202" s="218"/>
      <c r="DQ202" s="270"/>
      <c r="DR202" s="225"/>
      <c r="DS202" s="225"/>
      <c r="DT202" s="229" t="s">
        <v>416</v>
      </c>
      <c r="DU202" s="250">
        <f>SUM(DU198:DU201)</f>
        <v>59.900000000000006</v>
      </c>
      <c r="DV202" s="249"/>
      <c r="DW202" s="227"/>
      <c r="DX202" s="220"/>
      <c r="DY202" s="222"/>
      <c r="EA202" s="270"/>
      <c r="EB202" s="225"/>
      <c r="EC202" s="225"/>
      <c r="ED202" s="225" t="s">
        <v>202</v>
      </c>
      <c r="EE202" s="250">
        <f>SUM(EE198:EE201)</f>
        <v>41.32</v>
      </c>
      <c r="EF202" s="257" t="s">
        <v>416</v>
      </c>
      <c r="EG202" s="258">
        <f>SUM(EG198:EG201)</f>
        <v>54.985000000000007</v>
      </c>
      <c r="EH202" s="220"/>
      <c r="EI202" s="222"/>
      <c r="EK202" s="270"/>
      <c r="EL202" s="225"/>
      <c r="EM202" s="225"/>
      <c r="EN202" s="221" t="s">
        <v>202</v>
      </c>
      <c r="EO202" s="250">
        <f>SUM(EO198:EO201)</f>
        <v>49.631</v>
      </c>
      <c r="EP202" s="257" t="s">
        <v>416</v>
      </c>
      <c r="EQ202" s="258">
        <f>SUM(EQ198:EQ201)</f>
        <v>58.631</v>
      </c>
      <c r="ER202" s="220"/>
      <c r="ES202" s="222"/>
      <c r="EU202" s="270"/>
      <c r="EV202" s="225"/>
      <c r="EW202" s="225"/>
      <c r="EX202" s="221" t="s">
        <v>416</v>
      </c>
      <c r="EY202" s="240">
        <f>SUM(EY198:EY201)</f>
        <v>52.365000000000002</v>
      </c>
      <c r="EZ202" s="249"/>
      <c r="FA202" s="227"/>
      <c r="FB202" s="220"/>
      <c r="FC202" s="222"/>
      <c r="FE202" s="270"/>
      <c r="FF202" s="225"/>
      <c r="FG202" s="225"/>
      <c r="FH202" s="220"/>
      <c r="FI202" s="240">
        <f>SUM(FI198:FI201)</f>
        <v>40.661999999999999</v>
      </c>
      <c r="FJ202" s="234"/>
      <c r="FK202" s="240">
        <f>SUM(FK198:FK201)</f>
        <v>46.831999999999994</v>
      </c>
      <c r="FL202" s="220"/>
      <c r="FM202" s="222"/>
      <c r="FO202" s="270"/>
      <c r="FP202" s="225"/>
      <c r="FQ202" s="221"/>
      <c r="FR202" s="221" t="s">
        <v>202</v>
      </c>
      <c r="FS202" s="240">
        <f>SUM(FS198:FS201)</f>
        <v>43.328000000000003</v>
      </c>
      <c r="FT202" s="242" t="s">
        <v>416</v>
      </c>
      <c r="FU202" s="240">
        <f>SUM(FU198:FU201)</f>
        <v>59.498000000000005</v>
      </c>
      <c r="FV202" s="220"/>
      <c r="FW202" s="222"/>
      <c r="FY202" s="270"/>
      <c r="FZ202" s="228"/>
      <c r="GA202" s="225"/>
      <c r="GB202" s="221" t="s">
        <v>202</v>
      </c>
      <c r="GC202" s="240">
        <f>SUM(GC198:GC201)</f>
        <v>43.763000000000005</v>
      </c>
      <c r="GD202" s="242" t="s">
        <v>416</v>
      </c>
      <c r="GE202" s="240">
        <f>SUM(GE198:GE201)</f>
        <v>59.262999999999998</v>
      </c>
      <c r="GF202" s="220"/>
      <c r="GG202" s="222"/>
      <c r="GI202" s="270"/>
      <c r="GJ202" s="225"/>
      <c r="GK202" s="225"/>
      <c r="GL202" s="221" t="s">
        <v>416</v>
      </c>
      <c r="GM202" s="240">
        <f>SUM(GM198:GM201)</f>
        <v>57.031999999999996</v>
      </c>
      <c r="GN202" s="227"/>
      <c r="GO202" s="227"/>
      <c r="GP202" s="220"/>
      <c r="GQ202" s="222"/>
    </row>
    <row r="203" spans="1:199" x14ac:dyDescent="0.25">
      <c r="AB203"/>
      <c r="AC203" s="6"/>
      <c r="AD203" s="6"/>
      <c r="AJ203"/>
      <c r="AL203"/>
      <c r="AM203" s="6"/>
      <c r="AN203" s="6"/>
      <c r="AT203"/>
      <c r="AU203"/>
      <c r="AV203"/>
      <c r="AW203" s="6"/>
      <c r="AX203" s="6"/>
      <c r="AY203" s="6"/>
      <c r="BF203"/>
      <c r="BG203" s="6"/>
      <c r="BN203"/>
      <c r="BP203"/>
      <c r="BQ203" s="6"/>
      <c r="BR203" s="6"/>
      <c r="BX203"/>
      <c r="BY203" s="24"/>
      <c r="BZ203"/>
      <c r="CA203" s="6"/>
      <c r="CB203" s="6"/>
      <c r="CI203" s="23" t="s">
        <v>416</v>
      </c>
      <c r="CJ203"/>
      <c r="CK203" s="6"/>
      <c r="CR203"/>
      <c r="CT203"/>
      <c r="CU203" s="6"/>
      <c r="CV203" s="6"/>
      <c r="DB203" s="24"/>
      <c r="DC203" s="24"/>
      <c r="DD203"/>
      <c r="DE203" s="6"/>
      <c r="DF203" s="6"/>
      <c r="DN203"/>
      <c r="DO203" s="6"/>
      <c r="DV203" s="35"/>
      <c r="DW203" s="35"/>
      <c r="DX203"/>
      <c r="DY203" s="6"/>
      <c r="EH203"/>
      <c r="EI203" s="6"/>
      <c r="ER203"/>
      <c r="ES203" s="6"/>
      <c r="EZ203" s="108"/>
      <c r="FA203" s="108"/>
      <c r="FB203"/>
      <c r="FC203" s="6"/>
      <c r="FL203"/>
      <c r="FM203" s="6"/>
      <c r="FV203"/>
      <c r="FW203" s="6"/>
      <c r="GF203"/>
      <c r="GG203" s="6"/>
      <c r="GP203"/>
      <c r="GQ203" s="6"/>
    </row>
    <row r="204" spans="1:199" x14ac:dyDescent="0.25">
      <c r="O204" s="210" t="s">
        <v>398</v>
      </c>
      <c r="P204" s="132">
        <f>COUNTIF(P13:P181,"&gt;0")</f>
        <v>26</v>
      </c>
      <c r="Y204" s="84" t="s">
        <v>398</v>
      </c>
      <c r="Z204">
        <f>COUNTIF(Z13:Z181,"&gt;0")</f>
        <v>39</v>
      </c>
      <c r="AB204"/>
      <c r="AC204" s="6"/>
      <c r="AD204" s="6"/>
      <c r="AI204" s="84" t="s">
        <v>398</v>
      </c>
      <c r="AJ204">
        <f>COUNTIF(AJ13:AJ181,"&gt;0")</f>
        <v>41</v>
      </c>
      <c r="AL204"/>
      <c r="AM204" s="6"/>
      <c r="AN204" s="6"/>
      <c r="AS204" s="84" t="s">
        <v>398</v>
      </c>
      <c r="AT204">
        <f>COUNTIF(AT13:AT181,"&gt;0")</f>
        <v>31</v>
      </c>
      <c r="AU204"/>
      <c r="AV204"/>
      <c r="AW204" s="6"/>
      <c r="AX204" s="6"/>
      <c r="AY204" s="6"/>
      <c r="BC204" s="84" t="s">
        <v>398</v>
      </c>
      <c r="BD204">
        <f>COUNTIF(BD13:BD181,"&gt;0")</f>
        <v>39</v>
      </c>
      <c r="BF204"/>
      <c r="BG204" s="6"/>
      <c r="BM204" s="84" t="s">
        <v>398</v>
      </c>
      <c r="BN204">
        <f>COUNTIF(BN13:BN181,"&gt;0")</f>
        <v>44</v>
      </c>
      <c r="BP204"/>
      <c r="BQ204" s="6"/>
      <c r="BR204" s="6"/>
      <c r="BW204" s="84" t="s">
        <v>398</v>
      </c>
      <c r="BX204">
        <f>COUNTIF(BX13:BX181,"&gt;0")</f>
        <v>33</v>
      </c>
      <c r="BZ204"/>
      <c r="CA204" s="6"/>
      <c r="CB204" s="6"/>
      <c r="CG204" s="84" t="s">
        <v>398</v>
      </c>
      <c r="CH204">
        <f>COUNTIF(CH13:CH181,"&gt;0")</f>
        <v>33</v>
      </c>
      <c r="CJ204"/>
      <c r="CK204" s="6"/>
      <c r="CQ204" s="84" t="s">
        <v>398</v>
      </c>
      <c r="CR204">
        <f>COUNTIF(CR13:CR181,"&gt;0")</f>
        <v>42</v>
      </c>
      <c r="CT204"/>
      <c r="CU204" s="6"/>
      <c r="CV204" s="6"/>
      <c r="DA204" s="84" t="s">
        <v>398</v>
      </c>
      <c r="DB204">
        <f>COUNTIF(DB13:DB181,"&gt;0")</f>
        <v>25</v>
      </c>
      <c r="DD204"/>
      <c r="DE204" s="6"/>
      <c r="DF204" s="6"/>
      <c r="DH204" s="94"/>
      <c r="DI204" s="34"/>
      <c r="DK204" s="84" t="s">
        <v>398</v>
      </c>
      <c r="DL204">
        <f>COUNTIF(DL13:DL181,"&gt;0")</f>
        <v>27</v>
      </c>
      <c r="DM204" s="24"/>
      <c r="DN204"/>
      <c r="DO204" s="6"/>
      <c r="DP204" s="1"/>
      <c r="DU204" s="84" t="s">
        <v>398</v>
      </c>
      <c r="DV204">
        <f>COUNTIF(DV13:DV181,"&gt;0")</f>
        <v>36</v>
      </c>
      <c r="DX204"/>
      <c r="DY204" s="6"/>
      <c r="EE204" s="84" t="s">
        <v>398</v>
      </c>
      <c r="EF204">
        <f>COUNTIF(EF13:EF181,"&gt;0")</f>
        <v>27</v>
      </c>
      <c r="EH204"/>
      <c r="EI204" s="6"/>
      <c r="EO204" s="84" t="s">
        <v>398</v>
      </c>
      <c r="EP204">
        <f>COUNTIF(EP13:EP181,"&gt;0")</f>
        <v>22</v>
      </c>
      <c r="ER204"/>
      <c r="ES204" s="6"/>
      <c r="EY204" s="84" t="s">
        <v>398</v>
      </c>
      <c r="EZ204">
        <f>COUNTIF(EZ13:EZ181,"&gt;0")</f>
        <v>32</v>
      </c>
      <c r="FB204"/>
      <c r="FC204" s="6"/>
      <c r="FI204" s="84" t="s">
        <v>398</v>
      </c>
      <c r="FJ204">
        <f>COUNTIF(FJ13:FJ181,"&gt;0")</f>
        <v>29</v>
      </c>
      <c r="FL204"/>
      <c r="FM204" s="6"/>
      <c r="FS204" s="84" t="s">
        <v>398</v>
      </c>
      <c r="FT204">
        <f>COUNTIF(FT13:FT181,"&gt;0")</f>
        <v>37</v>
      </c>
      <c r="FV204"/>
      <c r="FW204" s="6"/>
      <c r="GC204" s="84" t="s">
        <v>398</v>
      </c>
      <c r="GD204">
        <f>COUNTIF(GD13:GD181,"&gt;0")</f>
        <v>26</v>
      </c>
      <c r="GF204"/>
      <c r="GG204" s="6"/>
      <c r="GM204" s="84" t="s">
        <v>398</v>
      </c>
      <c r="GN204">
        <f>COUNTIF(GN13:GN181,"&gt;0")</f>
        <v>41</v>
      </c>
      <c r="GP204"/>
      <c r="GQ204" s="6"/>
    </row>
    <row r="205" spans="1:199" x14ac:dyDescent="0.25">
      <c r="O205" s="210" t="s">
        <v>399</v>
      </c>
      <c r="P205" s="132">
        <f>SUM(S13:S181)*(-1)</f>
        <v>2.7203457341694337</v>
      </c>
      <c r="Y205" s="84" t="s">
        <v>399</v>
      </c>
      <c r="Z205">
        <f>SUM(AC13:AC181)*(-1)</f>
        <v>3.2425725381365349</v>
      </c>
      <c r="AB205"/>
      <c r="AC205" s="6"/>
      <c r="AD205" s="6"/>
      <c r="AI205" s="84" t="s">
        <v>399</v>
      </c>
      <c r="AJ205">
        <f>SUM(AM13:AM181)*(-1)</f>
        <v>3.4295505760191611</v>
      </c>
      <c r="AL205"/>
      <c r="AM205" s="6"/>
      <c r="AN205" s="6"/>
      <c r="AS205" s="84" t="s">
        <v>399</v>
      </c>
      <c r="AT205">
        <f>SUM(AW13:AW181)*(-1)</f>
        <v>3.1075045797554615</v>
      </c>
      <c r="AU205"/>
      <c r="AV205"/>
      <c r="AW205" s="6"/>
      <c r="AX205" s="6"/>
      <c r="AY205" s="6"/>
      <c r="BA205" s="23"/>
      <c r="BC205" s="84" t="s">
        <v>399</v>
      </c>
      <c r="BD205">
        <f>SUM(BG13:BG181)*(-1)</f>
        <v>3.2908011046659493</v>
      </c>
      <c r="BE205" s="24"/>
      <c r="BF205"/>
      <c r="BG205" s="6"/>
      <c r="BH205" s="24"/>
      <c r="BM205" s="84" t="s">
        <v>399</v>
      </c>
      <c r="BN205">
        <f>SUM(BQ13:BQ181)*(-1)</f>
        <v>3.5051085416116026</v>
      </c>
      <c r="BP205"/>
      <c r="BQ205" s="6"/>
      <c r="BR205" s="6"/>
      <c r="BW205" s="84" t="s">
        <v>399</v>
      </c>
      <c r="BX205">
        <f>SUM(CA13:CA181)*(-1)</f>
        <v>3.114131457452991</v>
      </c>
      <c r="BZ205"/>
      <c r="CA205" s="6"/>
      <c r="CB205" s="6"/>
      <c r="CG205" s="84" t="s">
        <v>399</v>
      </c>
      <c r="CH205">
        <f>SUM(CK13:CK181)*(-1)</f>
        <v>2.9510056895126526</v>
      </c>
      <c r="CJ205"/>
      <c r="CK205" s="6"/>
      <c r="CQ205" s="84" t="s">
        <v>399</v>
      </c>
      <c r="CR205">
        <f>SUM(CU13:CU181)*(-1)</f>
        <v>3.4239105487722439</v>
      </c>
      <c r="CT205"/>
      <c r="CU205" s="6"/>
      <c r="CV205" s="6"/>
      <c r="DA205" s="84" t="s">
        <v>399</v>
      </c>
      <c r="DB205">
        <f>SUM(DE13:DE181)*(-1)</f>
        <v>2.7019233513863723</v>
      </c>
      <c r="DD205"/>
      <c r="DE205" s="6"/>
      <c r="DF205" s="6"/>
      <c r="DK205" s="84" t="s">
        <v>399</v>
      </c>
      <c r="DL205">
        <f>SUM(DO13:DO181)*(-1)</f>
        <v>2.960640321960669</v>
      </c>
      <c r="DN205"/>
      <c r="DO205" s="6"/>
      <c r="DU205" s="84" t="s">
        <v>399</v>
      </c>
      <c r="DV205">
        <f>SUM(DY13:DY181)*(-1)</f>
        <v>3.2389165262457227</v>
      </c>
      <c r="DX205"/>
      <c r="DY205" s="6"/>
      <c r="EE205" s="84" t="s">
        <v>399</v>
      </c>
      <c r="EF205">
        <f>SUM(EI13:EI181)*(-1)</f>
        <v>2.5379907750220361</v>
      </c>
      <c r="EH205"/>
      <c r="EI205" s="6"/>
      <c r="EO205" s="84" t="s">
        <v>399</v>
      </c>
      <c r="EP205">
        <f>SUM(ES13:ES181)*(-1)</f>
        <v>2.8253007621371302</v>
      </c>
      <c r="ER205"/>
      <c r="ES205" s="6"/>
      <c r="EY205" s="84" t="s">
        <v>399</v>
      </c>
      <c r="EZ205">
        <f>SUM(FC13:FC181)*(-1)</f>
        <v>3.2444773863538203</v>
      </c>
      <c r="FB205"/>
      <c r="FC205" s="6"/>
      <c r="FI205" s="84" t="s">
        <v>399</v>
      </c>
      <c r="FJ205">
        <f>SUM(FM13:FM181)*(-1)</f>
        <v>3.0027547091347779</v>
      </c>
      <c r="FL205"/>
      <c r="FM205" s="6"/>
      <c r="FS205" s="84" t="s">
        <v>399</v>
      </c>
      <c r="FT205">
        <f>SUM(FW13:FW181)*(-1)</f>
        <v>3.1013410004009834</v>
      </c>
      <c r="FV205"/>
      <c r="FW205" s="6"/>
      <c r="GC205" s="84" t="s">
        <v>399</v>
      </c>
      <c r="GD205">
        <f>SUM(GG13:GG181)*(-1)</f>
        <v>2.7258992925780667</v>
      </c>
      <c r="GF205"/>
      <c r="GG205" s="6"/>
      <c r="GM205" s="84" t="s">
        <v>399</v>
      </c>
      <c r="GN205">
        <f>SUM(GQ13:GQ181)*(-1)</f>
        <v>3.4028604901015056</v>
      </c>
      <c r="GP205"/>
      <c r="GQ205" s="6"/>
    </row>
    <row r="206" spans="1:199" x14ac:dyDescent="0.25">
      <c r="O206" s="210" t="s">
        <v>458</v>
      </c>
      <c r="P206" s="132">
        <f>SUM(R13:R181)</f>
        <v>9.7691972710117592E-2</v>
      </c>
      <c r="Y206" s="84" t="s">
        <v>458</v>
      </c>
      <c r="Z206">
        <f>SUM(AB13:AB181)</f>
        <v>5.7103283635872241E-2</v>
      </c>
      <c r="AB206"/>
      <c r="AC206" s="6"/>
      <c r="AD206" s="6"/>
      <c r="AI206" s="84" t="s">
        <v>458</v>
      </c>
      <c r="AJ206">
        <f>SUM(AL13:AL181)</f>
        <v>4.0110805819557678E-2</v>
      </c>
      <c r="AL206"/>
      <c r="AM206" s="6"/>
      <c r="AN206" s="6"/>
      <c r="AS206" s="84" t="s">
        <v>458</v>
      </c>
      <c r="AT206">
        <f>SUM(AV13:AV181)</f>
        <v>5.7701581790123455E-2</v>
      </c>
      <c r="AU206"/>
      <c r="AV206"/>
      <c r="AW206" s="6"/>
      <c r="AX206" s="6"/>
      <c r="AY206" s="6"/>
      <c r="BC206" s="84" t="s">
        <v>458</v>
      </c>
      <c r="BD206">
        <f>SUM(BF13:BF181)</f>
        <v>5.0845151855252874E-2</v>
      </c>
      <c r="BF206"/>
      <c r="BG206" s="6"/>
      <c r="BM206" s="84" t="s">
        <v>458</v>
      </c>
      <c r="BN206">
        <f>SUM(BP13:BP181)</f>
        <v>3.6874461361677685E-2</v>
      </c>
      <c r="BP206"/>
      <c r="BQ206" s="6"/>
      <c r="BR206" s="6"/>
      <c r="BW206" s="84" t="s">
        <v>458</v>
      </c>
      <c r="BX206">
        <f>SUM(BZ13:BZ181)</f>
        <v>6.2181863528664873E-2</v>
      </c>
      <c r="BZ206"/>
      <c r="CA206" s="6"/>
      <c r="CB206" s="6"/>
      <c r="CG206" s="84" t="s">
        <v>458</v>
      </c>
      <c r="CH206">
        <f>SUM(CJ13:CJ181)</f>
        <v>7.2029525671065617E-2</v>
      </c>
      <c r="CJ206"/>
      <c r="CK206" s="6"/>
      <c r="CQ206" s="84" t="s">
        <v>458</v>
      </c>
      <c r="CR206">
        <f>SUM(CT13:CT181)</f>
        <v>4.2673758075295158E-2</v>
      </c>
      <c r="CT206"/>
      <c r="CU206" s="6"/>
      <c r="CV206" s="6"/>
      <c r="DA206" s="84" t="s">
        <v>458</v>
      </c>
      <c r="DB206">
        <f>SUM(DD13:DD181)</f>
        <v>9.4209558823529382E-2</v>
      </c>
      <c r="DD206"/>
      <c r="DE206" s="6"/>
      <c r="DF206" s="6"/>
      <c r="DK206" s="84" t="s">
        <v>458</v>
      </c>
      <c r="DL206">
        <f>SUM(DN13:DN181)</f>
        <v>6.4065503737985058E-2</v>
      </c>
      <c r="DN206"/>
      <c r="DO206" s="6"/>
      <c r="DU206" s="84" t="s">
        <v>458</v>
      </c>
      <c r="DV206">
        <f>SUM(DX13:DX181)</f>
        <v>5.0754458161865565E-2</v>
      </c>
      <c r="DX206"/>
      <c r="DY206" s="6"/>
      <c r="EE206" s="84" t="s">
        <v>458</v>
      </c>
      <c r="EF206">
        <f>SUM(EH13:EH181)</f>
        <v>0.11794184488083444</v>
      </c>
      <c r="EH206"/>
      <c r="EI206" s="6"/>
      <c r="EO206" s="84" t="s">
        <v>458</v>
      </c>
      <c r="EP206">
        <f>SUM(ER13:ER181)</f>
        <v>6.8511111111111106E-2</v>
      </c>
      <c r="ER206"/>
      <c r="ES206" s="6"/>
      <c r="EY206" s="84" t="s">
        <v>458</v>
      </c>
      <c r="EZ206">
        <f>SUM(FB13:FB181)</f>
        <v>4.6057248384118184E-2</v>
      </c>
      <c r="FB206"/>
      <c r="FC206" s="6"/>
      <c r="FI206" s="84" t="s">
        <v>458</v>
      </c>
      <c r="FJ206">
        <f>SUM(FL13:FL181)</f>
        <v>6.5140845070422546E-2</v>
      </c>
      <c r="FL206"/>
      <c r="FM206" s="6"/>
      <c r="FS206" s="84" t="s">
        <v>458</v>
      </c>
      <c r="FT206">
        <f>SUM(FV13:FV181)</f>
        <v>6.0156714937512401E-2</v>
      </c>
      <c r="FV206"/>
      <c r="FW206" s="6"/>
      <c r="GC206" s="84" t="s">
        <v>458</v>
      </c>
      <c r="GD206">
        <f>SUM(GF13:GF181)</f>
        <v>9.9036870023068199E-2</v>
      </c>
      <c r="GF206"/>
      <c r="GG206" s="6"/>
      <c r="GM206" s="84" t="s">
        <v>458</v>
      </c>
      <c r="GN206">
        <f>SUM(GP13:GP181)</f>
        <v>4.0874092884017298E-2</v>
      </c>
      <c r="GP206"/>
      <c r="GQ206" s="6"/>
    </row>
    <row r="207" spans="1:199" x14ac:dyDescent="0.25">
      <c r="O207" s="210" t="s">
        <v>632</v>
      </c>
      <c r="P207" s="132">
        <f>(SUMIF($F13:$F181,"=NC",Q13:Q181)*(0)+SUMIF($F13:$F181,"=PD",Q13:Q181)*(-1)+SUMIF($F13:$F181,"=D",Q13:Q181)*(-2)+SUMIF($F13:$F181,"=MD",Q13:Q181)*(-3))/100</f>
        <v>-0.52666666666666673</v>
      </c>
      <c r="Y207" s="210" t="s">
        <v>632</v>
      </c>
      <c r="Z207" s="132">
        <f>(SUMIF($F13:$F181,"=NC",AA13:AA181)*(0)+SUMIF($F13:$F181,"=PD",AA13:AA181)*(-1)+SUMIF($F13:$F181,"=D",AA13:AA181)*(-2)+SUMIF($F13:$F181,"=MD",AA13:AA181)*(-3))/100</f>
        <v>-1.3633333333333335</v>
      </c>
      <c r="AB207"/>
      <c r="AC207" s="6"/>
      <c r="AD207" s="6"/>
      <c r="AI207" s="210" t="s">
        <v>632</v>
      </c>
      <c r="AJ207" s="132">
        <f>(SUMIF($F13:$F181,"=NC",AK13:AK181)*(0)+SUMIF($F13:$F181,"=PD",AK13:AK181)*(-1)+SUMIF($F13:$F181,"=D",AK13:AK181)*(-2)+SUMIF($F13:$F181,"=MD",AK13:AK181)*(-3))/100</f>
        <v>-0.9966666666666667</v>
      </c>
      <c r="AL207"/>
      <c r="AM207" s="6"/>
      <c r="AN207" s="6"/>
      <c r="AS207" s="210" t="s">
        <v>632</v>
      </c>
      <c r="AT207" s="132">
        <f>(SUMIF($F13:$F181,"=NC",AU13:AU181)*(0)+SUMIF($F13:$F181,"=PD",AU13:AU181)*(-1)+SUMIF($F13:$F181,"=D",AU13:AU181)*(-2)+SUMIF($F13:$F181,"=MD",AU13:AU181)*(-3))/100</f>
        <v>-0.91333333333333333</v>
      </c>
      <c r="AU207"/>
      <c r="AV207"/>
      <c r="AW207" s="6"/>
      <c r="AX207" s="6"/>
      <c r="AY207" s="6"/>
      <c r="BC207" s="210" t="s">
        <v>632</v>
      </c>
      <c r="BD207" s="132">
        <f>(SUMIF($F13:$F181,"=NC",BE13:BE181)*(0)+SUMIF($F13:$F181,"=PD",BE13:BE181)*(-1)+SUMIF($F13:$F181,"=D",BE13:BE181)*(-2)+SUMIF($F13:$F181,"=MD",BE13:BE181)*(-3))/100</f>
        <v>-0.87333333333333341</v>
      </c>
      <c r="BF207"/>
      <c r="BG207" s="6"/>
      <c r="BM207" s="210" t="s">
        <v>632</v>
      </c>
      <c r="BN207" s="132">
        <f>(SUMIF($F13:$F181,"=NC",BO13:BO181)*(0)+SUMIF($F13:$F181,"=PD",BO13:BO181)*(-1)+SUMIF($F13:$F181,"=D",BO13:BO181)*(-2)+SUMIF($F13:$F181,"=MD",BO13:BO181)*(-3))/100</f>
        <v>-1.0933333333333333</v>
      </c>
      <c r="BP207"/>
      <c r="BQ207" s="6"/>
      <c r="BR207" s="6"/>
      <c r="BW207" s="210" t="s">
        <v>632</v>
      </c>
      <c r="BX207" s="132">
        <f>(SUMIF($F13:$F181,"=NC",BY13:BY181)*(0)+SUMIF($F13:$F181,"=PD",BY13:BY181)*(-1)+SUMIF($F13:$F181,"=D",BY13:BY181)*(-2)+SUMIF($F13:$F181,"=MD",BY13:BY181)*(-3))/100</f>
        <v>-1.2366666666666666</v>
      </c>
      <c r="BZ207"/>
      <c r="CA207" s="6"/>
      <c r="CB207" s="6"/>
      <c r="CG207" s="210" t="s">
        <v>632</v>
      </c>
      <c r="CH207" s="132">
        <f>(SUMIF($F13:$F181,"=NC",CI13:CI181)*(0)+SUMIF($F13:$F181,"=PD",CI13:CI181)*(-1)+SUMIF($F13:$F181,"=D",CI13:CI181)*(-2)+SUMIF($F13:$F181,"=MD",CI13:CI181)*(-3))/100</f>
        <v>-0.89666666666666672</v>
      </c>
      <c r="CJ207"/>
      <c r="CK207" s="6"/>
      <c r="CQ207" s="210" t="s">
        <v>632</v>
      </c>
      <c r="CR207" s="132">
        <f>(SUMIF($F13:$F181,"=NC",CS13:CS181)*(0)+SUMIF($F13:$F181,"=PD",CS13:CS181)*(-1)+SUMIF($F13:$F181,"=D",CS13:CS181)*(-2)+SUMIF($F13:$F181,"=MD",CS13:CS181)*(-3))/100</f>
        <v>-0.76</v>
      </c>
      <c r="CT207"/>
      <c r="CU207" s="6"/>
      <c r="CV207" s="6"/>
      <c r="DA207" s="210" t="s">
        <v>632</v>
      </c>
      <c r="DB207" s="132">
        <f>(SUMIF($F13:$F181,"=NC",DC13:DC181)*(0)+SUMIF($F13:$F181,"=PD",DC13:DC181)*(-1)+SUMIF($F13:$F181,"=D",DC13:DC181)*(-2)+SUMIF($F13:$F181,"=MD",DC13:DC181)*(-3))/100</f>
        <v>-1.08</v>
      </c>
      <c r="DD207"/>
      <c r="DE207" s="6"/>
      <c r="DF207" s="6"/>
      <c r="DK207" s="210" t="s">
        <v>632</v>
      </c>
      <c r="DL207" s="132">
        <f>(SUMIF($F13:$F181,"=NC",DM13:DM181)*(0)+SUMIF($F13:$F181,"=PD",DM13:DM181)*(-1)+SUMIF($F13:$F181,"=D",DM13:DM181)*(-2)+SUMIF($F13:$F181,"=MD",DM13:DM181)*(-3))/100</f>
        <v>-0.75</v>
      </c>
      <c r="DN207"/>
      <c r="DO207" s="6"/>
      <c r="DU207" s="210" t="s">
        <v>632</v>
      </c>
      <c r="DV207" s="132">
        <f>(SUMIF($F13:$F181,"=NC",DW13:DW181)*(0)+SUMIF($F13:$F181,"=PD",DW13:DW181)*(-1)+SUMIF($F13:$F181,"=D",DW13:DW181)*(-2)+SUMIF($F13:$F181,"=MD",DW13:DW181)*(-3))/100</f>
        <v>-0.9</v>
      </c>
      <c r="DX207"/>
      <c r="DY207" s="6"/>
      <c r="EE207" s="210" t="s">
        <v>632</v>
      </c>
      <c r="EF207" s="132">
        <f>(SUMIF($F13:$F181,"=NC",EG13:EG181)*(0)+SUMIF($F13:$F181,"=PD",EG13:EG181)*(-1)+SUMIF($F13:$F181,"=D",EG13:EG181)*(-2)+SUMIF($F13:$F181,"=MD",EG13:EG181)*(-3))/100</f>
        <v>-1.0266666666666666</v>
      </c>
      <c r="EH207"/>
      <c r="EI207" s="6"/>
      <c r="EO207" s="210" t="s">
        <v>632</v>
      </c>
      <c r="EP207" s="132">
        <f>(SUMIF($F13:$F181,"=NC",EQ13:EQ181)*(0)+SUMIF($F13:$F181,"=PD",EQ13:EQ181)*(-1)+SUMIF($F13:$F181,"=D",EQ13:EQ181)*(-2)+SUMIF($F13:$F181,"=MD",EQ13:EQ181)*(-3))/100</f>
        <v>-1.0133333333333332</v>
      </c>
      <c r="ER207"/>
      <c r="ES207" s="6"/>
      <c r="EY207" s="210" t="s">
        <v>632</v>
      </c>
      <c r="EZ207" s="132">
        <f>(SUMIF($F13:$F181,"=NC",FA13:FA181)*(0)+SUMIF($F13:$F181,"=PD",FA13:FA181)*(-1)+SUMIF($F13:$F181,"=D",FA13:FA181)*(-2)+SUMIF($F13:$F181,"=MD",FA13:FA181)*(-3))/100</f>
        <v>-0.97333333333333338</v>
      </c>
      <c r="FB207"/>
      <c r="FC207" s="6"/>
      <c r="FI207" s="210" t="s">
        <v>632</v>
      </c>
      <c r="FJ207" s="132">
        <f>(SUMIF($F13:$F181,"=NC",FK13:FK181)*(0)+SUMIF($F13:$F181,"=PD",FK13:FK181)*(-1)+SUMIF($F13:$F181,"=D",FK13:FK181)*(-2)+SUMIF($F13:$F181,"=MD",FK13:FK181)*(-3))/100</f>
        <v>-0.70666666666666667</v>
      </c>
      <c r="FL207"/>
      <c r="FM207" s="6"/>
      <c r="FS207" s="210" t="s">
        <v>632</v>
      </c>
      <c r="FT207" s="132">
        <f>(SUMIF($F13:$F181,"=NC",FU13:FU181)*(0)+SUMIF($F13:$F181,"=PD",FU13:FU181)*(-1)+SUMIF($F13:$F181,"=D",FU13:FU181)*(-2)+SUMIF($F13:$F181,"=MD",FU13:FU181)*(-3))/100</f>
        <v>-0.6399999999999999</v>
      </c>
      <c r="FV207"/>
      <c r="FW207" s="6"/>
      <c r="GC207" s="210" t="s">
        <v>632</v>
      </c>
      <c r="GD207" s="132">
        <f>(SUMIF($F13:$F181,"=NC",GE13:GE181)*(0)+SUMIF($F13:$F181,"=PD",GE13:GE181)*(-1)+SUMIF($F13:$F181,"=D",GE13:GE181)*(-2)+SUMIF($F13:$F181,"=MD",GE13:GE181)*(-3))/100</f>
        <v>-0.58333333333333326</v>
      </c>
      <c r="GF207"/>
      <c r="GG207" s="6"/>
      <c r="GM207" s="210" t="s">
        <v>632</v>
      </c>
      <c r="GN207" s="132">
        <f>(SUMIF($F13:$F181,"=NC",GO13:GO181)*(0)+SUMIF($F13:$F181,"=PD",GO13:GO181)*(-1)+SUMIF($F13:$F181,"=D",GO13:GO181)*(-2)+SUMIF($F13:$F181,"=MD",GO13:GO181)*(-3))/100</f>
        <v>-0.98666666666666669</v>
      </c>
      <c r="GP207"/>
      <c r="GQ207" s="6"/>
    </row>
    <row r="208" spans="1:199" x14ac:dyDescent="0.25">
      <c r="O208" s="210" t="s">
        <v>633</v>
      </c>
      <c r="P208" s="132">
        <f>(SUMIF($E13:$E181,"=NC",Q13:Q181)*(0)+SUMIF($E13:$E181,"=PD",Q13:Q181)*(-1)+SUMIF($E13:$E181,"=D",Q13:Q181)*(-2)+SUMIF($E13:$E181,"=MD",Q13:Q181)*(-3))/100</f>
        <v>-1.28</v>
      </c>
      <c r="Y208" s="210" t="s">
        <v>633</v>
      </c>
      <c r="Z208" s="132">
        <f>(SUMIF($E13:$E181,"=NC",AA13:AA181)*(0)+SUMIF($E13:$E181,"=PD",AA13:AA181)*(-1)+SUMIF($E13:$E181,"=D",AA13:AA181)*(-2)+SUMIF($E13:$E181,"=MD",AA13:AA181)*(-3))/100</f>
        <v>-1.9</v>
      </c>
      <c r="AB208"/>
      <c r="AC208" s="6"/>
      <c r="AD208" s="6"/>
      <c r="AI208" s="210" t="s">
        <v>633</v>
      </c>
      <c r="AJ208" s="132">
        <f>(SUMIF($E13:$E181,"=NC",AK13:AK181)*(0)+SUMIF($E13:$E181,"=PD",AK13:AK181)*(-1)+SUMIF($E13:$E181,"=D",AK13:AK181)*(-2)+SUMIF($E13:$E181,"=MD",AK13:AK181)*(-3))/100</f>
        <v>-1.9833333333333336</v>
      </c>
      <c r="AL208"/>
      <c r="AM208" s="6"/>
      <c r="AN208" s="6"/>
      <c r="AS208" s="210" t="s">
        <v>633</v>
      </c>
      <c r="AT208" s="132">
        <f>(SUMIF($E13:$E181,"=NC",AU13:AU181)*(0)+SUMIF($E13:$E181,"=PD",AU13:AU181)*(-1)+SUMIF($E13:$E181,"=D",AU13:AU181)*(-2)+SUMIF($E13:$E181,"=MD",AU13:AU181)*(-3))/100</f>
        <v>-1.43</v>
      </c>
      <c r="AU208"/>
      <c r="AV208"/>
      <c r="AW208" s="6"/>
      <c r="AX208" s="6"/>
      <c r="AY208" s="6"/>
      <c r="BC208" s="210" t="s">
        <v>633</v>
      </c>
      <c r="BD208" s="132">
        <f>(SUMIF($E13:$E181,"=NC",BE13:BE181)*(0)+SUMIF($E13:$E181,"=PD",BE13:BE181)*(-1)+SUMIF($E13:$E181,"=D",BE13:BE181)*(-2)+SUMIF($E13:$E181,"=MD",BE13:BE181)*(-3))/100</f>
        <v>-2.0699999999999998</v>
      </c>
      <c r="BF208"/>
      <c r="BG208" s="6"/>
      <c r="BM208" s="210" t="s">
        <v>633</v>
      </c>
      <c r="BN208" s="132">
        <f>(SUMIF($E13:$E181,"=NC",BO13:BO181)*(0)+SUMIF($E13:$E181,"=PD",BO13:BO181)*(-1)+SUMIF($E13:$E181,"=D",BO13:BO181)*(-2)+SUMIF($E13:$E181,"=MD",BO13:BO181)*(-3))/100</f>
        <v>-2.0499999999999998</v>
      </c>
      <c r="BP208"/>
      <c r="BQ208" s="6"/>
      <c r="BR208" s="6"/>
      <c r="BW208" s="210" t="s">
        <v>633</v>
      </c>
      <c r="BX208" s="132">
        <f>(SUMIF($E13:$E181,"=NC",BY13:BY181)*(0)+SUMIF($E13:$E181,"=PD",BY13:BY181)*(-1)+SUMIF($E13:$E181,"=D",BY13:BY181)*(-2)+SUMIF($E13:$E181,"=MD",BY13:BY181)*(-3))/100</f>
        <v>-1.85</v>
      </c>
      <c r="BZ208"/>
      <c r="CA208" s="6"/>
      <c r="CB208" s="6"/>
      <c r="CG208" s="210" t="s">
        <v>633</v>
      </c>
      <c r="CH208" s="132">
        <f>(SUMIF($E13:$E181,"=NC",CI13:CI181)*(0)+SUMIF($E13:$E181,"=PD",CI13:CI181)*(-1)+SUMIF($E13:$E181,"=D",CI13:CI181)*(-2)+SUMIF($E13:$E181,"=MD",CI13:CI181)*(-3))/100</f>
        <v>-1.8133333333333332</v>
      </c>
      <c r="CJ208"/>
      <c r="CK208" s="6"/>
      <c r="CQ208" s="210" t="s">
        <v>633</v>
      </c>
      <c r="CR208" s="132">
        <f>(SUMIF($E13:$E181,"=NC",CS13:CS181)*(0)+SUMIF($E13:$E181,"=PD",CS13:CS181)*(-1)+SUMIF($E13:$E181,"=D",CS13:CS181)*(-2)+SUMIF($E13:$E181,"=MD",CS13:CS181)*(-3))/100</f>
        <v>-1.7166666666666668</v>
      </c>
      <c r="CT208"/>
      <c r="CU208" s="6"/>
      <c r="CV208" s="6"/>
      <c r="DA208" s="210" t="s">
        <v>633</v>
      </c>
      <c r="DB208" s="132">
        <f>(SUMIF($E13:$E181,"=NC",DC13:DC181)*(0)+SUMIF($E13:$E181,"=PD",DC13:DC181)*(-1)+SUMIF($E13:$E181,"=D",DC13:DC181)*(-2)+SUMIF($E13:$E181,"=MD",DC13:DC181)*(-3))/100</f>
        <v>-2.15</v>
      </c>
      <c r="DD208"/>
      <c r="DE208" s="6"/>
      <c r="DF208" s="6"/>
      <c r="DK208" s="210" t="s">
        <v>633</v>
      </c>
      <c r="DL208" s="132">
        <f>(SUMIF($E13:$E181,"=NC",DM13:DM181)*(0)+SUMIF($E13:$E181,"=PD",DM13:DM181)*(-1)+SUMIF($E13:$E181,"=D",DM13:DM181)*(-2)+SUMIF($E13:$E181,"=MD",DM13:DM181)*(-3))/100</f>
        <v>-1.8166666666666669</v>
      </c>
      <c r="DN208"/>
      <c r="DO208" s="6"/>
      <c r="DU208" s="210" t="s">
        <v>633</v>
      </c>
      <c r="DV208" s="132">
        <f>(SUMIF($E13:$E181,"=NC",DW13:DW181)*(0)+SUMIF($E13:$E181,"=PD",DW13:DW181)*(-1)+SUMIF($E13:$E181,"=D",DW13:DW181)*(-2)+SUMIF($E13:$E181,"=MD",DW13:DW181)*(-3))/100</f>
        <v>-1.97</v>
      </c>
      <c r="DX208"/>
      <c r="DY208" s="6"/>
      <c r="EE208" s="210" t="s">
        <v>633</v>
      </c>
      <c r="EF208" s="132">
        <f>(SUMIF($E13:$E181,"=NC",EG13:EG181)*(0)+SUMIF($E13:$E181,"=PD",EG13:EG181)*(-1)+SUMIF($E13:$E181,"=D",EG13:EG181)*(-2)+SUMIF($E13:$E181,"=MD",EG13:EG181)*(-3))/100</f>
        <v>-2.1066666666666669</v>
      </c>
      <c r="EH208"/>
      <c r="EI208" s="6"/>
      <c r="EO208" s="210" t="s">
        <v>633</v>
      </c>
      <c r="EP208" s="132">
        <f>(SUMIF($E13:$E181,"=NC",EQ13:EQ181)*(0)+SUMIF($E13:$E181,"=PD",EQ13:EQ181)*(-1)+SUMIF($E13:$E181,"=D",EQ13:EQ181)*(-2)+SUMIF($E13:$E181,"=MD",EQ13:EQ181)*(-3))/100</f>
        <v>-2.0933333333333333</v>
      </c>
      <c r="ER208"/>
      <c r="ES208" s="6"/>
      <c r="EY208" s="210" t="s">
        <v>633</v>
      </c>
      <c r="EZ208" s="132">
        <f>(SUMIF($E13:$E181,"=NC",FA13:FA181)*(0)+SUMIF($E13:$E181,"=PD",FA13:FA181)*(-1)+SUMIF($E13:$E181,"=D",FA13:FA181)*(-2)+SUMIF($E13:$E181,"=MD",FA13:FA181)*(-3))/100</f>
        <v>-1.75</v>
      </c>
      <c r="FB208"/>
      <c r="FC208" s="6"/>
      <c r="FI208" s="210" t="s">
        <v>633</v>
      </c>
      <c r="FJ208" s="132">
        <f>(SUMIF($E13:$E181,"=NC",FK13:FK181)*(0)+SUMIF($E13:$E181,"=PD",FK13:FK181)*(-1)+SUMIF($E13:$E181,"=D",FK13:FK181)*(-2)+SUMIF($E13:$E181,"=MD",FK13:FK181)*(-3))/100</f>
        <v>-1.8566666666666665</v>
      </c>
      <c r="FL208"/>
      <c r="FM208" s="6"/>
      <c r="FS208" s="210" t="s">
        <v>633</v>
      </c>
      <c r="FT208" s="132">
        <f>(SUMIF($E13:$E181,"=NC",FU13:FU181)*(0)+SUMIF($E13:$E181,"=PD",FU13:FU181)*(-1)+SUMIF($E13:$E181,"=D",FU13:FU181)*(-2)+SUMIF($E13:$E181,"=MD",FU13:FU181)*(-3))/100</f>
        <v>-1.5466666666666669</v>
      </c>
      <c r="FV208"/>
      <c r="FW208" s="6"/>
      <c r="GC208" s="210" t="s">
        <v>633</v>
      </c>
      <c r="GD208" s="132">
        <f>(SUMIF($E13:$E181,"=NC",GE13:GE181)*(0)+SUMIF($E13:$E181,"=PD",GE13:GE181)*(-1)+SUMIF($E13:$E181,"=D",GE13:GE181)*(-2)+SUMIF($E13:$E181,"=MD",GE13:GE181)*(-3))/100</f>
        <v>-1.9733333333333334</v>
      </c>
      <c r="GF208"/>
      <c r="GG208" s="6"/>
      <c r="GM208" s="210" t="s">
        <v>633</v>
      </c>
      <c r="GN208" s="132">
        <f>(SUMIF($E13:$E181,"=NC",GO13:GO181)*(0)+SUMIF($E13:$E181,"=PD",GO13:GO181)*(-1)+SUMIF($E13:$E181,"=D",GO13:GO181)*(-2)+SUMIF($E13:$E181,"=MD",GO13:GO181)*(-3))/100</f>
        <v>-1.7266666666666668</v>
      </c>
      <c r="GP208"/>
      <c r="GQ208" s="6"/>
    </row>
    <row r="209" spans="1:199" x14ac:dyDescent="0.25">
      <c r="O209" s="210" t="s">
        <v>634</v>
      </c>
      <c r="P209" s="132">
        <f>MAX(Q13:Q181)/100</f>
        <v>0.18333333333333332</v>
      </c>
      <c r="Y209" s="210" t="s">
        <v>634</v>
      </c>
      <c r="Z209" s="132">
        <f>MAX(AA13:AA181)/100</f>
        <v>0.16333333333333333</v>
      </c>
      <c r="AB209"/>
      <c r="AC209" s="6"/>
      <c r="AD209" s="6"/>
      <c r="AI209" s="210" t="s">
        <v>634</v>
      </c>
      <c r="AJ209" s="132">
        <f>MAX(AK13:AK181)/100</f>
        <v>0.09</v>
      </c>
      <c r="AL209"/>
      <c r="AM209" s="6"/>
      <c r="AN209" s="6"/>
      <c r="AS209" s="210" t="s">
        <v>634</v>
      </c>
      <c r="AT209" s="132">
        <f>MAX(AU13:AU181)/100</f>
        <v>0.12666666666666665</v>
      </c>
      <c r="AU209"/>
      <c r="AV209"/>
      <c r="AW209" s="6"/>
      <c r="AX209" s="6"/>
      <c r="AY209" s="6"/>
      <c r="BC209" s="210" t="s">
        <v>634</v>
      </c>
      <c r="BD209" s="132">
        <f>MAX(BE13:BE181)/100</f>
        <v>0.12</v>
      </c>
      <c r="BF209"/>
      <c r="BG209" s="6"/>
      <c r="BM209" s="210" t="s">
        <v>634</v>
      </c>
      <c r="BN209" s="132">
        <f>MAX(BO13:BO181)/100</f>
        <v>0.08</v>
      </c>
      <c r="BP209"/>
      <c r="BQ209" s="6"/>
      <c r="BR209" s="6"/>
      <c r="BW209" s="210" t="s">
        <v>634</v>
      </c>
      <c r="BX209" s="132">
        <f>MAX(BY13:BY181)/100</f>
        <v>0.14333333333333334</v>
      </c>
      <c r="BZ209"/>
      <c r="CA209" s="6"/>
      <c r="CB209" s="6"/>
      <c r="CG209" s="210" t="s">
        <v>634</v>
      </c>
      <c r="CH209" s="132">
        <f>MAX(CI13:CI181)/100</f>
        <v>0.13</v>
      </c>
      <c r="CJ209"/>
      <c r="CK209" s="6"/>
      <c r="CQ209" s="210" t="s">
        <v>634</v>
      </c>
      <c r="CR209" s="132">
        <f>MAX(CS13:CS181)/100</f>
        <v>8.3333333333333343E-2</v>
      </c>
      <c r="CT209"/>
      <c r="CU209" s="6"/>
      <c r="CV209" s="6"/>
      <c r="DA209" s="210" t="s">
        <v>634</v>
      </c>
      <c r="DB209" s="132">
        <f>MAX(DC13:DC181)/100</f>
        <v>0.18</v>
      </c>
      <c r="DD209"/>
      <c r="DE209" s="6"/>
      <c r="DF209" s="6"/>
      <c r="DK209" s="210" t="s">
        <v>634</v>
      </c>
      <c r="DL209" s="132">
        <f>MAX(DM13:DM181)/100</f>
        <v>0.11666666666666665</v>
      </c>
      <c r="DN209"/>
      <c r="DO209" s="6"/>
      <c r="DU209" s="210" t="s">
        <v>634</v>
      </c>
      <c r="DV209" s="132">
        <f>MAX(DW13:DW181)/100</f>
        <v>9.3333333333333338E-2</v>
      </c>
      <c r="DX209"/>
      <c r="DY209" s="6"/>
      <c r="EE209" s="210" t="s">
        <v>634</v>
      </c>
      <c r="EF209" s="132">
        <f>MAX(EG13:EG181)/100</f>
        <v>0.17666666666666667</v>
      </c>
      <c r="EH209"/>
      <c r="EI209" s="6"/>
      <c r="EO209" s="210" t="s">
        <v>634</v>
      </c>
      <c r="EP209" s="132">
        <f>MAX(EQ13:EQ181)/100</f>
        <v>0.11</v>
      </c>
      <c r="ER209"/>
      <c r="ES209" s="6"/>
      <c r="EY209" s="210" t="s">
        <v>634</v>
      </c>
      <c r="EZ209" s="132">
        <f>MAX(FA13:FA181)/100</f>
        <v>7.6666666666666675E-2</v>
      </c>
      <c r="FB209"/>
      <c r="FC209" s="6"/>
      <c r="FI209" s="210" t="s">
        <v>634</v>
      </c>
      <c r="FJ209" s="132">
        <f>MAX(FK13:FK181)/100</f>
        <v>0.12</v>
      </c>
      <c r="FL209"/>
      <c r="FM209" s="6"/>
      <c r="FS209" s="210" t="s">
        <v>634</v>
      </c>
      <c r="FT209" s="132">
        <f>MAX(FU13:FU181)/100</f>
        <v>0.11</v>
      </c>
      <c r="FV209"/>
      <c r="FW209" s="6"/>
      <c r="GC209" s="210" t="s">
        <v>634</v>
      </c>
      <c r="GD209" s="132">
        <f>MAX(GE13:GE181)/100</f>
        <v>0.22333333333333333</v>
      </c>
      <c r="GF209"/>
      <c r="GG209" s="6"/>
      <c r="GM209" s="210" t="s">
        <v>634</v>
      </c>
      <c r="GN209" s="132">
        <f>MAX(GO13:GO181)/100</f>
        <v>0.09</v>
      </c>
      <c r="GP209"/>
      <c r="GQ209" s="6"/>
    </row>
    <row r="210" spans="1:199" x14ac:dyDescent="0.25">
      <c r="O210" s="84"/>
      <c r="Y210" s="84"/>
      <c r="AB210"/>
      <c r="AC210" s="6"/>
      <c r="AD210" s="6"/>
      <c r="AI210" s="84"/>
      <c r="AJ210"/>
      <c r="AL210"/>
      <c r="AM210" s="6"/>
      <c r="AN210" s="6"/>
      <c r="AS210" s="84"/>
      <c r="AT210"/>
      <c r="AU210"/>
      <c r="AV210"/>
      <c r="AW210" s="6"/>
      <c r="AX210" s="6"/>
      <c r="AY210" s="6"/>
      <c r="BC210" s="84"/>
      <c r="BF210"/>
      <c r="BG210" s="6"/>
      <c r="BM210" s="84"/>
      <c r="BN210"/>
      <c r="BP210"/>
      <c r="BQ210" s="6"/>
      <c r="BR210" s="6"/>
      <c r="BW210" s="84"/>
      <c r="BX210"/>
      <c r="BZ210"/>
      <c r="CA210" s="6"/>
      <c r="CB210" s="6"/>
      <c r="CG210" s="84"/>
      <c r="CJ210"/>
      <c r="CK210" s="6"/>
      <c r="CQ210" s="84"/>
      <c r="CR210"/>
      <c r="CT210"/>
      <c r="CU210" s="6"/>
      <c r="CV210" s="6"/>
      <c r="DA210" s="84"/>
      <c r="DB210"/>
      <c r="DD210"/>
      <c r="DE210" s="6"/>
      <c r="DF210" s="6"/>
      <c r="DK210" s="84"/>
      <c r="DN210"/>
      <c r="DO210" s="6"/>
      <c r="DU210" s="84"/>
      <c r="DX210"/>
      <c r="DY210" s="6"/>
      <c r="EE210" s="84"/>
      <c r="EH210"/>
      <c r="EI210" s="6"/>
      <c r="EO210" s="84"/>
      <c r="ER210"/>
      <c r="ES210" s="6"/>
      <c r="EY210" s="84"/>
      <c r="FB210"/>
      <c r="FC210" s="6"/>
      <c r="FI210" s="84"/>
      <c r="FL210"/>
      <c r="FM210" s="6"/>
      <c r="FS210" s="84"/>
      <c r="FV210"/>
      <c r="FW210" s="6"/>
      <c r="GC210" s="84"/>
      <c r="GF210"/>
      <c r="GG210" s="6"/>
      <c r="GM210" s="84"/>
      <c r="GP210"/>
      <c r="GQ210" s="6"/>
    </row>
    <row r="211" spans="1:199" s="212" customFormat="1" ht="26.25" x14ac:dyDescent="0.4">
      <c r="A211" s="216" t="s">
        <v>629</v>
      </c>
      <c r="B211" s="211"/>
      <c r="C211" s="211"/>
      <c r="E211" s="211"/>
      <c r="F211" s="211"/>
      <c r="G211" s="211"/>
      <c r="H211" s="262"/>
      <c r="I211" s="262"/>
      <c r="J211" s="264"/>
      <c r="K211" s="211"/>
      <c r="L211" s="211"/>
      <c r="M211" s="213"/>
      <c r="N211" s="330" t="s">
        <v>250</v>
      </c>
      <c r="O211" s="330"/>
      <c r="P211" s="330" t="s">
        <v>192</v>
      </c>
      <c r="Q211" s="330"/>
      <c r="R211" s="211"/>
      <c r="U211" s="211"/>
      <c r="V211" s="211"/>
      <c r="W211" s="213"/>
      <c r="X211" s="330" t="s">
        <v>250</v>
      </c>
      <c r="Y211" s="330"/>
      <c r="Z211" s="330" t="s">
        <v>192</v>
      </c>
      <c r="AA211" s="330"/>
      <c r="AB211" s="211"/>
      <c r="AE211" s="211"/>
      <c r="AF211" s="211"/>
      <c r="AG211" s="213"/>
      <c r="AH211" s="330" t="s">
        <v>250</v>
      </c>
      <c r="AI211" s="330"/>
      <c r="AJ211" s="330" t="s">
        <v>192</v>
      </c>
      <c r="AK211" s="330"/>
      <c r="AL211" s="211"/>
      <c r="AO211" s="211"/>
      <c r="AP211" s="211"/>
      <c r="AQ211" s="213"/>
      <c r="AR211" s="330" t="s">
        <v>250</v>
      </c>
      <c r="AS211" s="330"/>
      <c r="AT211" s="330" t="s">
        <v>192</v>
      </c>
      <c r="AU211" s="330"/>
      <c r="AV211" s="211"/>
      <c r="AZ211" s="211"/>
      <c r="BA211" s="213"/>
      <c r="BB211" s="330" t="s">
        <v>250</v>
      </c>
      <c r="BC211" s="330"/>
      <c r="BD211" s="330" t="s">
        <v>192</v>
      </c>
      <c r="BE211" s="330"/>
      <c r="BF211" s="211"/>
      <c r="BH211" s="211"/>
      <c r="BI211" s="211"/>
      <c r="BJ211" s="211"/>
      <c r="BK211" s="213"/>
      <c r="BL211" s="330" t="s">
        <v>250</v>
      </c>
      <c r="BM211" s="330"/>
      <c r="BN211" s="330" t="s">
        <v>192</v>
      </c>
      <c r="BO211" s="330"/>
      <c r="BP211" s="211"/>
      <c r="BS211" s="211"/>
      <c r="BT211" s="211"/>
      <c r="BU211" s="213"/>
      <c r="BV211" s="330" t="s">
        <v>250</v>
      </c>
      <c r="BW211" s="330"/>
      <c r="BX211" s="330" t="s">
        <v>192</v>
      </c>
      <c r="BY211" s="330"/>
      <c r="BZ211" s="211"/>
      <c r="CC211" s="211"/>
      <c r="CD211" s="211"/>
      <c r="CE211" s="213"/>
      <c r="CF211" s="330" t="s">
        <v>250</v>
      </c>
      <c r="CG211" s="330"/>
      <c r="CH211" s="330" t="s">
        <v>192</v>
      </c>
      <c r="CI211" s="330"/>
      <c r="CJ211" s="211"/>
      <c r="CL211" s="211"/>
      <c r="CM211" s="320" t="s">
        <v>644</v>
      </c>
      <c r="CN211" s="211"/>
      <c r="CO211" s="213"/>
      <c r="CP211" s="330" t="s">
        <v>250</v>
      </c>
      <c r="CQ211" s="330"/>
      <c r="CR211" s="330" t="s">
        <v>192</v>
      </c>
      <c r="CS211" s="330"/>
      <c r="CT211" s="211"/>
      <c r="CW211" s="320" t="s">
        <v>644</v>
      </c>
      <c r="CX211" s="211"/>
      <c r="CY211" s="213"/>
      <c r="CZ211" s="330" t="s">
        <v>250</v>
      </c>
      <c r="DA211" s="330"/>
      <c r="DB211" s="330" t="s">
        <v>192</v>
      </c>
      <c r="DC211" s="330"/>
      <c r="DD211" s="211"/>
      <c r="DG211" s="320" t="s">
        <v>644</v>
      </c>
      <c r="DH211" s="211"/>
      <c r="DI211" s="213"/>
      <c r="DJ211" s="330" t="s">
        <v>250</v>
      </c>
      <c r="DK211" s="330"/>
      <c r="DL211" s="330" t="s">
        <v>192</v>
      </c>
      <c r="DM211" s="330"/>
      <c r="DN211" s="211"/>
      <c r="DP211" s="211"/>
      <c r="DQ211" s="320" t="s">
        <v>644</v>
      </c>
      <c r="DR211" s="211"/>
      <c r="DS211" s="213"/>
      <c r="DT211" s="330" t="s">
        <v>250</v>
      </c>
      <c r="DU211" s="330"/>
      <c r="DV211" s="330" t="s">
        <v>192</v>
      </c>
      <c r="DW211" s="330"/>
      <c r="DX211" s="211"/>
      <c r="EA211" s="320" t="s">
        <v>644</v>
      </c>
      <c r="EB211" s="211"/>
      <c r="EC211" s="213"/>
      <c r="ED211" s="330" t="s">
        <v>250</v>
      </c>
      <c r="EE211" s="330"/>
      <c r="EF211" s="330" t="s">
        <v>192</v>
      </c>
      <c r="EG211" s="330"/>
      <c r="EH211" s="211"/>
      <c r="EK211" s="320" t="s">
        <v>644</v>
      </c>
      <c r="EL211" s="211"/>
      <c r="EM211" s="213"/>
      <c r="EN211" s="330" t="s">
        <v>250</v>
      </c>
      <c r="EO211" s="330"/>
      <c r="EP211" s="330" t="s">
        <v>192</v>
      </c>
      <c r="EQ211" s="330"/>
      <c r="ER211" s="211"/>
      <c r="EU211" s="320" t="s">
        <v>644</v>
      </c>
      <c r="EV211" s="211"/>
      <c r="EW211" s="213"/>
      <c r="EX211" s="330" t="s">
        <v>250</v>
      </c>
      <c r="EY211" s="330"/>
      <c r="EZ211" s="330" t="s">
        <v>192</v>
      </c>
      <c r="FA211" s="330"/>
      <c r="FB211" s="211"/>
      <c r="FE211" s="320" t="s">
        <v>644</v>
      </c>
      <c r="FF211" s="211"/>
      <c r="FG211" s="213"/>
      <c r="FH211" s="330" t="s">
        <v>250</v>
      </c>
      <c r="FI211" s="330"/>
      <c r="FJ211" s="330" t="s">
        <v>192</v>
      </c>
      <c r="FK211" s="330"/>
      <c r="FL211" s="211"/>
      <c r="FO211" s="320" t="s">
        <v>644</v>
      </c>
      <c r="FP211" s="211"/>
      <c r="FQ211" s="213"/>
      <c r="FR211" s="330" t="s">
        <v>250</v>
      </c>
      <c r="FS211" s="330"/>
      <c r="FT211" s="330" t="s">
        <v>192</v>
      </c>
      <c r="FU211" s="330"/>
      <c r="FV211" s="211"/>
      <c r="FY211" s="320" t="s">
        <v>644</v>
      </c>
      <c r="FZ211" s="211"/>
      <c r="GA211" s="213"/>
      <c r="GB211" s="330" t="s">
        <v>250</v>
      </c>
      <c r="GC211" s="330"/>
      <c r="GD211" s="330" t="s">
        <v>192</v>
      </c>
      <c r="GE211" s="330"/>
      <c r="GF211" s="211"/>
      <c r="GI211" s="320" t="s">
        <v>644</v>
      </c>
      <c r="GJ211" s="211"/>
      <c r="GK211" s="213"/>
      <c r="GL211" s="330" t="s">
        <v>250</v>
      </c>
      <c r="GM211" s="330"/>
      <c r="GN211" s="330" t="s">
        <v>192</v>
      </c>
      <c r="GO211" s="330"/>
      <c r="GP211" s="211"/>
    </row>
    <row r="212" spans="1:199" s="212" customFormat="1" x14ac:dyDescent="0.25">
      <c r="A212" s="211"/>
      <c r="B212" s="211"/>
      <c r="C212" s="211"/>
      <c r="E212" s="211"/>
      <c r="F212" s="211"/>
      <c r="G212" s="211"/>
      <c r="H212" s="262"/>
      <c r="I212" s="262"/>
      <c r="J212" s="264"/>
      <c r="K212" s="211"/>
      <c r="L212" s="211"/>
      <c r="M212" s="214" t="s">
        <v>621</v>
      </c>
      <c r="N212" s="215">
        <f>SUMIF($F13:$F181,"=D",Q13:Q181)+SUMIF($F13:$F181,"=MD",Q13:Q181)</f>
        <v>6</v>
      </c>
      <c r="O212" s="215">
        <f>N212*0.5</f>
        <v>3</v>
      </c>
      <c r="P212" s="215">
        <f>SUMIF($E13:$E181,"=D",Q13:Q181)+SUMIF($E13:$E181,"=MD",Q13:Q181)</f>
        <v>37.333333333333329</v>
      </c>
      <c r="Q212" s="215">
        <f>P212*0.5</f>
        <v>18.666666666666664</v>
      </c>
      <c r="R212" s="211"/>
      <c r="U212" s="211"/>
      <c r="V212" s="211"/>
      <c r="W212" s="214" t="s">
        <v>621</v>
      </c>
      <c r="X212" s="215">
        <f>SUMIF($F13:$F181,"=D",AA13:AA181)+SUMIF($F13:$F181,"=MD",AA13:AA181)</f>
        <v>52.333333333333336</v>
      </c>
      <c r="Y212" s="215">
        <f>X212*0.5</f>
        <v>26.166666666666668</v>
      </c>
      <c r="Z212" s="215">
        <f>SUMIF($E13:$E181,"=D",AA13:AA181)+SUMIF($E13:$E181,"=MD",AA13:AA181)</f>
        <v>69.666666666666657</v>
      </c>
      <c r="AA212" s="215">
        <f>Z212*0.5</f>
        <v>34.833333333333329</v>
      </c>
      <c r="AC212" s="211"/>
      <c r="AD212" s="211"/>
      <c r="AE212" s="211"/>
      <c r="AF212" s="211"/>
      <c r="AG212" s="214" t="s">
        <v>621</v>
      </c>
      <c r="AH212" s="215">
        <f>SUMIF($F13:$F181,"=D",AK13:AK181)+SUMIF($F13:$F181,"=MD",AK13:AK181)</f>
        <v>28</v>
      </c>
      <c r="AI212" s="215">
        <f>AH212*0.5</f>
        <v>14</v>
      </c>
      <c r="AJ212" s="215">
        <f>SUMIF($E13:$E181,"=D",AK13:AK181)+SUMIF($E13:$E181,"=MD",AK13:AK181)</f>
        <v>62.666666666666671</v>
      </c>
      <c r="AK212" s="215">
        <f>AJ212*0.5</f>
        <v>31.333333333333336</v>
      </c>
      <c r="AM212" s="211"/>
      <c r="AN212" s="211"/>
      <c r="AO212" s="211"/>
      <c r="AP212" s="211"/>
      <c r="AQ212" s="214" t="s">
        <v>621</v>
      </c>
      <c r="AR212" s="215">
        <f>SUMIF($F13:$F181,"=D",AU13:AU181)+SUMIF($F13:$F181,"=MD",AU13:AU181)</f>
        <v>16.666666666666664</v>
      </c>
      <c r="AS212" s="215">
        <f>AR212*0.5</f>
        <v>8.3333333333333321</v>
      </c>
      <c r="AT212" s="215">
        <f>SUMIF($E13:$E181,"=D",AU13:AU181)+SUMIF($E13:$E181,"=MD",AU13:AU181)</f>
        <v>38.666666666666664</v>
      </c>
      <c r="AU212" s="215">
        <f>AT212*0.5</f>
        <v>19.333333333333332</v>
      </c>
      <c r="AW212" s="211"/>
      <c r="AX212" s="211"/>
      <c r="AY212" s="211"/>
      <c r="AZ212" s="211"/>
      <c r="BA212" s="214" t="s">
        <v>621</v>
      </c>
      <c r="BB212" s="215">
        <f>SUMIF($F13:$F181,"=D",BE13:BE181)+SUMIF($F13:$F181,"=MD",BE13:BE181)</f>
        <v>17</v>
      </c>
      <c r="BC212" s="215">
        <f>BB212*0.5</f>
        <v>8.5</v>
      </c>
      <c r="BD212" s="215">
        <f>SUMIF($E13:$E181,"=D",BE13:BE181)+SUMIF($E13:$E181,"=MD",BE13:BE181)</f>
        <v>69</v>
      </c>
      <c r="BE212" s="215">
        <f>BD212*0.5</f>
        <v>34.5</v>
      </c>
      <c r="BG212" s="211"/>
      <c r="BH212" s="211"/>
      <c r="BI212" s="211"/>
      <c r="BJ212" s="211"/>
      <c r="BK212" s="214" t="s">
        <v>621</v>
      </c>
      <c r="BL212" s="215">
        <f>SUMIF($F13:$F181,"=D",BO13:BO181)+SUMIF($F13:$F181,"=MD",BO13:BO181)</f>
        <v>33.666666666666664</v>
      </c>
      <c r="BM212" s="215">
        <f>BL212*0.5</f>
        <v>16.833333333333332</v>
      </c>
      <c r="BN212" s="215">
        <f>SUMIF($E13:$E181,"=D",BO13:BO181)+SUMIF($E13:$E181,"=MD",BO13:BO181)</f>
        <v>68.666666666666657</v>
      </c>
      <c r="BO212" s="215">
        <f>BN212*0.5</f>
        <v>34.333333333333329</v>
      </c>
      <c r="BQ212" s="211"/>
      <c r="BR212" s="211"/>
      <c r="BS212" s="211"/>
      <c r="BT212" s="211"/>
      <c r="BU212" s="214" t="s">
        <v>621</v>
      </c>
      <c r="BV212" s="215">
        <f>SUMIF($F13:$F181,"=D",BY13:BY181)+SUMIF($F13:$F181,"=MD",BY13:BY181)</f>
        <v>42</v>
      </c>
      <c r="BW212" s="215">
        <f>BV212*0.5</f>
        <v>21</v>
      </c>
      <c r="BX212" s="215">
        <f>SUMIF($E13:$E181,"=D",BY13:BY181)+SUMIF($E13:$E181,"=MD",BY13:BY181)</f>
        <v>64.666666666666657</v>
      </c>
      <c r="BY212" s="215">
        <f>BX212*0.5</f>
        <v>32.333333333333329</v>
      </c>
      <c r="CA212" s="211"/>
      <c r="CB212" s="211"/>
      <c r="CC212" s="211"/>
      <c r="CD212" s="211"/>
      <c r="CE212" s="214" t="s">
        <v>621</v>
      </c>
      <c r="CF212" s="215">
        <f>SUMIF($F13:$F181,"=D",CI13:CI181)+SUMIF($F13:$F181,"=MD",CI13:CI181)</f>
        <v>19.333333333333332</v>
      </c>
      <c r="CG212" s="215">
        <f>CF212*0.5</f>
        <v>9.6666666666666661</v>
      </c>
      <c r="CH212" s="215">
        <f>SUMIF($E13:$E181,"=D",CI13:CI181)+SUMIF($E13:$E181,"=MD",CI13:CI181)</f>
        <v>48.666666666666664</v>
      </c>
      <c r="CI212" s="215">
        <f>CH212*0.5</f>
        <v>24.333333333333332</v>
      </c>
      <c r="CK212" s="211"/>
      <c r="CL212" s="211"/>
      <c r="CM212" s="211"/>
      <c r="CN212" s="211"/>
      <c r="CO212" s="214" t="s">
        <v>621</v>
      </c>
      <c r="CP212" s="215">
        <f>SUMIF($F13:$F181,"=D",CS13:CS181)+SUMIF($F13:$F181,"=MD",CS13:CS181)</f>
        <v>11.666666666666666</v>
      </c>
      <c r="CQ212" s="215">
        <f>CP212*0.5</f>
        <v>5.833333333333333</v>
      </c>
      <c r="CR212" s="215">
        <f>SUMIF($E13:$E181,"=D",CS13:CS181)+SUMIF($E13:$E181,"=MD",CS13:CS181)</f>
        <v>52.666666666666671</v>
      </c>
      <c r="CS212" s="215">
        <f>CR212*0.5</f>
        <v>26.333333333333336</v>
      </c>
      <c r="CU212" s="211"/>
      <c r="CV212" s="211"/>
      <c r="CW212" s="211"/>
      <c r="CX212" s="211"/>
      <c r="CY212" s="214" t="s">
        <v>621</v>
      </c>
      <c r="CZ212" s="215">
        <f>SUMIF($F13:$F181,"=D",DC13:DC181)+SUMIF($F13:$F181,"=MD",DC13:DC181)</f>
        <v>33</v>
      </c>
      <c r="DA212" s="215">
        <f>CZ212*0.5</f>
        <v>16.5</v>
      </c>
      <c r="DB212" s="215">
        <f>SUMIF($E13:$E181,"=D",DC13:DC181)+SUMIF($E13:$E181,"=MD",DC13:DC181)</f>
        <v>79.666666666666657</v>
      </c>
      <c r="DC212" s="215">
        <f>DB212*0.5</f>
        <v>39.833333333333329</v>
      </c>
      <c r="DE212" s="211"/>
      <c r="DF212" s="211"/>
      <c r="DG212" s="211"/>
      <c r="DH212" s="211"/>
      <c r="DI212" s="214" t="s">
        <v>621</v>
      </c>
      <c r="DJ212" s="215">
        <f>SUMIF($F13:$F181,"=D",DM13:DM181)+SUMIF($F13:$F181,"=MD",DM13:DM181)</f>
        <v>16.666666666666668</v>
      </c>
      <c r="DK212" s="215">
        <f>DJ212*0.5</f>
        <v>8.3333333333333339</v>
      </c>
      <c r="DL212" s="215">
        <f>SUMIF($E13:$E181,"=D",DM13:DM181)+SUMIF($E13:$E181,"=MD",DM13:DM181)</f>
        <v>62.333333333333329</v>
      </c>
      <c r="DM212" s="215">
        <f>DL212*0.5</f>
        <v>31.166666666666664</v>
      </c>
      <c r="DO212" s="211"/>
      <c r="DP212" s="211"/>
      <c r="DQ212" s="211"/>
      <c r="DR212" s="211"/>
      <c r="DS212" s="214" t="s">
        <v>621</v>
      </c>
      <c r="DT212" s="215">
        <f>SUMIF($F13:$F181,"=D",DW13:DW181)+SUMIF($F13:$F181,"=MD",DW13:DW181)</f>
        <v>23.666666666666668</v>
      </c>
      <c r="DU212" s="215">
        <f>DT212*0.5</f>
        <v>11.833333333333334</v>
      </c>
      <c r="DV212" s="215">
        <f>SUMIF($E13:$E181,"=D",DW13:DW181)+SUMIF($E13:$E181,"=MD",DW13:DW181)</f>
        <v>61.666666666666664</v>
      </c>
      <c r="DW212" s="215">
        <f>DV212*0.5</f>
        <v>30.833333333333332</v>
      </c>
      <c r="DY212" s="211"/>
      <c r="EA212" s="211"/>
      <c r="EB212" s="211"/>
      <c r="EC212" s="214" t="s">
        <v>621</v>
      </c>
      <c r="ED212" s="215">
        <f>SUMIF($F13:$F181,"=D",EG13:EG181)+SUMIF($F13:$F181,"=MD",EG13:EG181)</f>
        <v>41.666666666666664</v>
      </c>
      <c r="EE212" s="215">
        <f>ED212*0.5</f>
        <v>20.833333333333332</v>
      </c>
      <c r="EF212" s="215">
        <f>SUMIF($E13:$E181,"=D",EG13:EG181)+SUMIF($E13:$E181,"=MD",EG13:EG181)</f>
        <v>72.333333333333343</v>
      </c>
      <c r="EG212" s="215">
        <f>EF212*0.5</f>
        <v>36.166666666666671</v>
      </c>
      <c r="EI212" s="211"/>
      <c r="EK212" s="211"/>
      <c r="EL212" s="211"/>
      <c r="EM212" s="214" t="s">
        <v>621</v>
      </c>
      <c r="EN212" s="215">
        <f>SUMIF($F13:$F181,"=D",EQ13:EQ181)+SUMIF($F13:$F181,"=MD",EQ13:EQ181)</f>
        <v>36</v>
      </c>
      <c r="EO212" s="215">
        <f>EN212*0.5</f>
        <v>18</v>
      </c>
      <c r="EP212" s="215">
        <f>SUMIF($E13:$E181,"=D",EQ13:EQ181)+SUMIF($E13:$E181,"=MD",EQ13:EQ181)</f>
        <v>72.333333333333343</v>
      </c>
      <c r="EQ212" s="215">
        <f>EP212*0.5</f>
        <v>36.166666666666671</v>
      </c>
      <c r="ES212" s="211"/>
      <c r="EU212" s="211"/>
      <c r="EV212" s="211"/>
      <c r="EW212" s="214" t="s">
        <v>621</v>
      </c>
      <c r="EX212" s="215">
        <f>SUMIF($F13:$F181,"=D",FA13:FA181)+SUMIF($F13:$F181,"=MD",FA13:FA181)</f>
        <v>21.333333333333332</v>
      </c>
      <c r="EY212" s="215">
        <f>EX212*0.5</f>
        <v>10.666666666666666</v>
      </c>
      <c r="EZ212" s="215">
        <f>SUMIF($E13:$E181,"=D",FA13:FA181)+SUMIF($E13:$E181,"=MD",FA13:FA181)</f>
        <v>58.333333333333329</v>
      </c>
      <c r="FA212" s="215">
        <f>EZ212*0.5</f>
        <v>29.166666666666664</v>
      </c>
      <c r="FC212" s="211"/>
      <c r="FE212" s="211"/>
      <c r="FF212" s="211"/>
      <c r="FG212" s="214" t="s">
        <v>621</v>
      </c>
      <c r="FH212" s="215">
        <f>SUMIF($F13:$F181,"=D",FK13:FK181)+SUMIF($F13:$F181,"=MD",FK13:FK181)</f>
        <v>13.666666666666666</v>
      </c>
      <c r="FI212" s="215">
        <f>FH212*0.5</f>
        <v>6.833333333333333</v>
      </c>
      <c r="FJ212" s="215">
        <f>SUMIF($E13:$E181,"=D",FK13:FK181)+SUMIF($E13:$E181,"=MD",FK13:FK181)</f>
        <v>62</v>
      </c>
      <c r="FK212" s="215">
        <f>FJ212*0.5</f>
        <v>31</v>
      </c>
      <c r="FM212" s="211"/>
      <c r="FO212" s="211"/>
      <c r="FP212" s="211"/>
      <c r="FQ212" s="214" t="s">
        <v>621</v>
      </c>
      <c r="FR212" s="215">
        <f>SUMIF($F13:$F181,"=D",FU13:FU181)+SUMIF($F13:$F181,"=MD",FU13:FU181)</f>
        <v>11</v>
      </c>
      <c r="FS212" s="215">
        <f>FR212*0.5</f>
        <v>5.5</v>
      </c>
      <c r="FT212" s="215">
        <f>SUMIF($E13:$E181,"=D",FU13:FU181)+SUMIF($E13:$E181,"=MD",FU13:FU181)</f>
        <v>50</v>
      </c>
      <c r="FU212" s="215">
        <f>FT212*0.5</f>
        <v>25</v>
      </c>
      <c r="FW212" s="211"/>
      <c r="FY212" s="211"/>
      <c r="FZ212" s="211"/>
      <c r="GA212" s="214" t="s">
        <v>621</v>
      </c>
      <c r="GB212" s="215">
        <f>SUMIF($F13:$F181,"=D",GE13:GE181)+SUMIF($F13:$F181,"=MD",GE13:GE181)</f>
        <v>5.666666666666667</v>
      </c>
      <c r="GC212" s="215">
        <f>GB212*0.5</f>
        <v>2.8333333333333335</v>
      </c>
      <c r="GD212" s="215">
        <f>SUMIF($E13:$E181,"=D",GE13:GE181)+SUMIF($E13:$E181,"=MD",GE13:GE181)</f>
        <v>63.666666666666664</v>
      </c>
      <c r="GE212" s="215">
        <f>GD212*0.5</f>
        <v>31.833333333333332</v>
      </c>
      <c r="GG212" s="211"/>
      <c r="GI212" s="211"/>
      <c r="GJ212" s="211"/>
      <c r="GK212" s="214" t="s">
        <v>621</v>
      </c>
      <c r="GL212" s="215">
        <f>SUMIF($F13:$F181,"=D",GO13:GO181)+SUMIF($F13:$F181,"=MD",GO13:GO181)</f>
        <v>27.666666666666668</v>
      </c>
      <c r="GM212" s="215">
        <f>GL212*0.5</f>
        <v>13.833333333333334</v>
      </c>
      <c r="GN212" s="215">
        <f>SUMIF($E13:$E181,"=D",GO13:GO181)+SUMIF($E13:$E181,"=MD",GO13:GO181)</f>
        <v>54</v>
      </c>
      <c r="GO212" s="215">
        <f>GN212*0.5</f>
        <v>27</v>
      </c>
      <c r="GQ212" s="211"/>
    </row>
    <row r="213" spans="1:199" s="212" customFormat="1" x14ac:dyDescent="0.25">
      <c r="A213" s="211"/>
      <c r="B213" s="211"/>
      <c r="C213" s="211"/>
      <c r="E213" s="211"/>
      <c r="F213" s="211"/>
      <c r="G213" s="211"/>
      <c r="H213" s="262"/>
      <c r="I213" s="262"/>
      <c r="J213" s="264"/>
      <c r="K213" s="211"/>
      <c r="L213" s="211"/>
      <c r="M213" s="214" t="s">
        <v>622</v>
      </c>
      <c r="N213" s="215">
        <f>SUMIFS(Q13:Q181,$H13:$H181,"TRUE")</f>
        <v>61</v>
      </c>
      <c r="O213" s="215">
        <f>N213*0.2</f>
        <v>12.200000000000001</v>
      </c>
      <c r="P213" s="215">
        <f>SUMIFS(Q13:Q181,$H13:$H181,"TRUE")</f>
        <v>61</v>
      </c>
      <c r="Q213" s="215">
        <f>P213*0.2</f>
        <v>12.200000000000001</v>
      </c>
      <c r="R213" s="211"/>
      <c r="U213" s="211"/>
      <c r="V213" s="211"/>
      <c r="W213" s="214" t="s">
        <v>622</v>
      </c>
      <c r="X213" s="215">
        <f>SUMIFS(AA13:AA181,$H13:$H181,"TRUE")</f>
        <v>89.999999999999972</v>
      </c>
      <c r="Y213" s="215">
        <f>X213*0.2</f>
        <v>17.999999999999996</v>
      </c>
      <c r="Z213" s="215">
        <f>SUMIFS(AA13:AA181,$H13:$H181,"TRUE")</f>
        <v>89.999999999999972</v>
      </c>
      <c r="AA213" s="215">
        <f>Z213*0.2</f>
        <v>17.999999999999996</v>
      </c>
      <c r="AC213" s="211"/>
      <c r="AD213" s="211"/>
      <c r="AE213" s="211"/>
      <c r="AF213" s="211"/>
      <c r="AG213" s="214" t="s">
        <v>622</v>
      </c>
      <c r="AH213" s="215">
        <f>SUMIFS(AK13:AK181,$H13:$H181,"TRUE")</f>
        <v>93</v>
      </c>
      <c r="AI213" s="215">
        <f>AH213*0.2</f>
        <v>18.600000000000001</v>
      </c>
      <c r="AJ213" s="215">
        <f>SUMIFS(AK13:AK181,$H13:$H181,"TRUE")</f>
        <v>93</v>
      </c>
      <c r="AK213" s="215">
        <f>AJ213*0.2</f>
        <v>18.600000000000001</v>
      </c>
      <c r="AM213" s="211"/>
      <c r="AN213" s="211"/>
      <c r="AO213" s="211"/>
      <c r="AP213" s="211"/>
      <c r="AQ213" s="214" t="s">
        <v>622</v>
      </c>
      <c r="AR213" s="215">
        <f>SUMIFS(AU13:AU181,$H13:$H181,"TRUE")</f>
        <v>84</v>
      </c>
      <c r="AS213" s="215">
        <f>AR213*0.2</f>
        <v>16.8</v>
      </c>
      <c r="AT213" s="215">
        <f>SUMIFS(AU13:AU181,$H13:$H181,"TRUE")</f>
        <v>84</v>
      </c>
      <c r="AU213" s="215">
        <f>AT213*0.2</f>
        <v>16.8</v>
      </c>
      <c r="AW213" s="211"/>
      <c r="AX213" s="211"/>
      <c r="AY213" s="211"/>
      <c r="AZ213" s="211"/>
      <c r="BA213" s="214" t="s">
        <v>622</v>
      </c>
      <c r="BB213" s="215">
        <f>SUMIFS(BE13:BE181,$H13:$H181,"TRUE")</f>
        <v>98.999999999999972</v>
      </c>
      <c r="BC213" s="215">
        <f>BB213*0.2</f>
        <v>19.799999999999997</v>
      </c>
      <c r="BD213" s="215">
        <f>SUMIFS(BE13:BE181,$H13:$H181,"TRUE")</f>
        <v>98.999999999999972</v>
      </c>
      <c r="BE213" s="215">
        <f>BD213*0.2</f>
        <v>19.799999999999997</v>
      </c>
      <c r="BG213" s="211"/>
      <c r="BH213" s="211"/>
      <c r="BI213" s="211"/>
      <c r="BJ213" s="211"/>
      <c r="BK213" s="214" t="s">
        <v>622</v>
      </c>
      <c r="BL213" s="215">
        <f>SUMIFS(BO13:BO181,$H13:$H181,"TRUE")</f>
        <v>93.666666666666657</v>
      </c>
      <c r="BM213" s="215">
        <f>BL213*0.2</f>
        <v>18.733333333333331</v>
      </c>
      <c r="BN213" s="215">
        <f>SUMIFS(BO13:BO181,$H13:$H181,"TRUE")</f>
        <v>93.666666666666657</v>
      </c>
      <c r="BO213" s="215">
        <f>BN213*0.2</f>
        <v>18.733333333333331</v>
      </c>
      <c r="BQ213" s="211"/>
      <c r="BR213" s="211"/>
      <c r="BS213" s="211"/>
      <c r="BT213" s="211"/>
      <c r="BU213" s="214" t="s">
        <v>622</v>
      </c>
      <c r="BV213" s="215">
        <f>SUMIFS(BY13:BY181,$H13:$H181,"TRUE")</f>
        <v>96.666666666666657</v>
      </c>
      <c r="BW213" s="215">
        <f>BV213*0.2</f>
        <v>19.333333333333332</v>
      </c>
      <c r="BX213" s="215">
        <f>SUMIFS(BY13:BY181,$H13:$H181,"TRUE")</f>
        <v>96.666666666666657</v>
      </c>
      <c r="BY213" s="215">
        <f>BX213*0.2</f>
        <v>19.333333333333332</v>
      </c>
      <c r="CA213" s="211"/>
      <c r="CB213" s="211"/>
      <c r="CC213" s="211"/>
      <c r="CD213" s="211"/>
      <c r="CE213" s="214" t="s">
        <v>622</v>
      </c>
      <c r="CF213" s="215">
        <f>SUMIFS(CI13:CI181,$H13:$H181,"TRUE")</f>
        <v>95</v>
      </c>
      <c r="CG213" s="215">
        <f>CF213*0.2</f>
        <v>19</v>
      </c>
      <c r="CH213" s="215">
        <f>SUMIFS(CI13:CI181,$H13:$H181,"TRUE")</f>
        <v>95</v>
      </c>
      <c r="CI213" s="215">
        <f>CH213*0.2</f>
        <v>19</v>
      </c>
      <c r="CK213" s="211"/>
      <c r="CL213" s="211"/>
      <c r="CM213" s="211"/>
      <c r="CN213" s="211"/>
      <c r="CO213" s="214" t="s">
        <v>622</v>
      </c>
      <c r="CP213" s="215">
        <f>SUMIFS(CS13:CS181,$H13:$H181,"TRUE")</f>
        <v>86.666666666666643</v>
      </c>
      <c r="CQ213" s="215">
        <f>CP213*0.2</f>
        <v>17.333333333333329</v>
      </c>
      <c r="CR213" s="215">
        <f>SUMIFS(CS13:CS181,$H13:$H181,"TRUE")</f>
        <v>86.666666666666643</v>
      </c>
      <c r="CS213" s="215">
        <f>CR213*0.2</f>
        <v>17.333333333333329</v>
      </c>
      <c r="CU213" s="211"/>
      <c r="CV213" s="211"/>
      <c r="CW213" s="211"/>
      <c r="CX213" s="211"/>
      <c r="CY213" s="214" t="s">
        <v>622</v>
      </c>
      <c r="CZ213" s="215">
        <f>SUMIFS(DC13:DC181,$H13:$H181,"TRUE")</f>
        <v>85.666666666666657</v>
      </c>
      <c r="DA213" s="215">
        <f>CZ213*0.2</f>
        <v>17.133333333333333</v>
      </c>
      <c r="DB213" s="215">
        <f>SUMIFS(DC13:DC181,$H13:$H181,"TRUE")</f>
        <v>85.666666666666657</v>
      </c>
      <c r="DC213" s="215">
        <f>DB213*0.2</f>
        <v>17.133333333333333</v>
      </c>
      <c r="DE213" s="211"/>
      <c r="DF213" s="211"/>
      <c r="DG213" s="211"/>
      <c r="DH213" s="211"/>
      <c r="DI213" s="214" t="s">
        <v>622</v>
      </c>
      <c r="DJ213" s="215">
        <f>SUMIFS(DM13:DM181,$H13:$H181,"TRUE")</f>
        <v>88.000000000000014</v>
      </c>
      <c r="DK213" s="215">
        <f>DJ213*0.2</f>
        <v>17.600000000000005</v>
      </c>
      <c r="DL213" s="215">
        <f>SUMIFS(DM13:DM181,$H13:$H181,"TRUE")</f>
        <v>88.000000000000014</v>
      </c>
      <c r="DM213" s="215">
        <f>DL213*0.2</f>
        <v>17.600000000000005</v>
      </c>
      <c r="DO213" s="211"/>
      <c r="DP213" s="211"/>
      <c r="DQ213" s="211"/>
      <c r="DR213" s="211"/>
      <c r="DS213" s="214" t="s">
        <v>622</v>
      </c>
      <c r="DT213" s="215">
        <f>SUMIFS(DW13:DW181,$H13:$H181,"TRUE")</f>
        <v>93.666666666666671</v>
      </c>
      <c r="DU213" s="215">
        <f>DT213*0.2</f>
        <v>18.733333333333334</v>
      </c>
      <c r="DV213" s="215">
        <f>SUMIFS(DW13:DW181,$H13:$H181,"TRUE")</f>
        <v>93.666666666666671</v>
      </c>
      <c r="DW213" s="215">
        <f>DV213*0.2</f>
        <v>18.733333333333334</v>
      </c>
      <c r="DY213" s="211"/>
      <c r="EA213" s="211"/>
      <c r="EB213" s="211"/>
      <c r="EC213" s="214" t="s">
        <v>622</v>
      </c>
      <c r="ED213" s="215">
        <f>SUMIFS(EG13:EG181,$H13:$H181,"TRUE")</f>
        <v>84.000000000000014</v>
      </c>
      <c r="EE213" s="215">
        <f>ED213*0.2</f>
        <v>16.800000000000004</v>
      </c>
      <c r="EF213" s="215">
        <f>SUMIFS(EG13:EG181,$H13:$H181,"TRUE")</f>
        <v>84.000000000000014</v>
      </c>
      <c r="EG213" s="215">
        <f>EF213*0.2</f>
        <v>16.800000000000004</v>
      </c>
      <c r="EI213" s="211"/>
      <c r="EK213" s="211"/>
      <c r="EL213" s="211"/>
      <c r="EM213" s="214" t="s">
        <v>622</v>
      </c>
      <c r="EN213" s="215">
        <f>SUMIFS(EQ13:EQ181,$H13:$H181,"TRUE")</f>
        <v>90.333333333333329</v>
      </c>
      <c r="EO213" s="215">
        <f>EN213*0.2</f>
        <v>18.066666666666666</v>
      </c>
      <c r="EP213" s="215">
        <f>SUMIFS(EQ13:EQ181,$H13:$H181,"TRUE")</f>
        <v>90.333333333333329</v>
      </c>
      <c r="EQ213" s="215">
        <f>EP213*0.2</f>
        <v>18.066666666666666</v>
      </c>
      <c r="ES213" s="211"/>
      <c r="EU213" s="211"/>
      <c r="EV213" s="211"/>
      <c r="EW213" s="214" t="s">
        <v>622</v>
      </c>
      <c r="EX213" s="215">
        <f>SUMIFS(FA13:FA181,$H13:$H181,"TRUE")</f>
        <v>93.999999999999957</v>
      </c>
      <c r="EY213" s="215">
        <f>EX213*0.2</f>
        <v>18.799999999999994</v>
      </c>
      <c r="EZ213" s="215">
        <f>SUMIFS(FA13:FA181,$H13:$H181,"TRUE")</f>
        <v>93.999999999999957</v>
      </c>
      <c r="FA213" s="215">
        <f>EZ213*0.2</f>
        <v>18.799999999999994</v>
      </c>
      <c r="FC213" s="211"/>
      <c r="FE213" s="211"/>
      <c r="FF213" s="211"/>
      <c r="FG213" s="214" t="s">
        <v>622</v>
      </c>
      <c r="FH213" s="215">
        <f>SUMIFS(FK13:FK181,$H13:$H181,"TRUE")</f>
        <v>92.333333333333314</v>
      </c>
      <c r="FI213" s="215">
        <f>FH213*0.2</f>
        <v>18.466666666666665</v>
      </c>
      <c r="FJ213" s="215">
        <f>SUMIFS(FK13:FK181,$H13:$H181,"TRUE")</f>
        <v>92.333333333333314</v>
      </c>
      <c r="FK213" s="215">
        <f>FJ213*0.2</f>
        <v>18.466666666666665</v>
      </c>
      <c r="FM213" s="211"/>
      <c r="FO213" s="211"/>
      <c r="FP213" s="211"/>
      <c r="FQ213" s="214" t="s">
        <v>622</v>
      </c>
      <c r="FR213" s="215">
        <f>SUMIFS(FU13:FU181,$H13:$H181,"TRUE")</f>
        <v>80</v>
      </c>
      <c r="FS213" s="215">
        <f>FR213*0.2</f>
        <v>16</v>
      </c>
      <c r="FT213" s="215">
        <f>SUMIFS(FU13:FU181,$H13:$H181,"TRUE")</f>
        <v>80</v>
      </c>
      <c r="FU213" s="215">
        <f>FT213*0.2</f>
        <v>16</v>
      </c>
      <c r="FW213" s="211"/>
      <c r="FY213" s="211"/>
      <c r="FZ213" s="211"/>
      <c r="GA213" s="214" t="s">
        <v>622</v>
      </c>
      <c r="GB213" s="215">
        <f>SUMIFS(GE13:GE181,$H13:$H181,"TRUE")</f>
        <v>87.333333333333329</v>
      </c>
      <c r="GC213" s="215">
        <f>GB213*0.2</f>
        <v>17.466666666666665</v>
      </c>
      <c r="GD213" s="215">
        <f>SUMIFS(GE13:GE181,$H13:$H181,"TRUE")</f>
        <v>87.333333333333329</v>
      </c>
      <c r="GE213" s="215">
        <f>GD213*0.2</f>
        <v>17.466666666666665</v>
      </c>
      <c r="GG213" s="211"/>
      <c r="GI213" s="211"/>
      <c r="GJ213" s="211"/>
      <c r="GK213" s="214" t="s">
        <v>622</v>
      </c>
      <c r="GL213" s="215">
        <f>SUMIFS(GO13:GO181,$H13:$H181,"TRUE")</f>
        <v>90.000000000000028</v>
      </c>
      <c r="GM213" s="215">
        <f>GL213*0.2</f>
        <v>18.000000000000007</v>
      </c>
      <c r="GN213" s="215">
        <f>SUMIFS(GO13:GO181,$H13:$H181,"TRUE")</f>
        <v>90.000000000000028</v>
      </c>
      <c r="GO213" s="215">
        <f>GN213*0.2</f>
        <v>18.000000000000007</v>
      </c>
      <c r="GQ213" s="211"/>
    </row>
    <row r="214" spans="1:199" s="212" customFormat="1" x14ac:dyDescent="0.25">
      <c r="A214" s="211"/>
      <c r="B214" s="211"/>
      <c r="C214" s="211"/>
      <c r="E214" s="211"/>
      <c r="F214" s="211"/>
      <c r="G214" s="211"/>
      <c r="H214" s="262"/>
      <c r="I214" s="262"/>
      <c r="J214" s="264"/>
      <c r="K214" s="211"/>
      <c r="L214" s="211"/>
      <c r="M214" s="214" t="s">
        <v>623</v>
      </c>
      <c r="N214" s="215">
        <f>N200</f>
        <v>50</v>
      </c>
      <c r="O214" s="215">
        <f>N214*0.1</f>
        <v>5</v>
      </c>
      <c r="P214" s="215">
        <f>N214</f>
        <v>50</v>
      </c>
      <c r="Q214" s="215">
        <f>P214*0.1</f>
        <v>5</v>
      </c>
      <c r="R214" s="211"/>
      <c r="U214" s="211"/>
      <c r="V214" s="211"/>
      <c r="W214" s="214" t="s">
        <v>623</v>
      </c>
      <c r="X214" s="215">
        <f>X200</f>
        <v>60</v>
      </c>
      <c r="Y214" s="215">
        <f>X214*0.1</f>
        <v>6</v>
      </c>
      <c r="Z214" s="215">
        <f>X214</f>
        <v>60</v>
      </c>
      <c r="AA214" s="215">
        <f>Z214*0.1</f>
        <v>6</v>
      </c>
      <c r="AC214" s="211"/>
      <c r="AD214" s="211"/>
      <c r="AE214" s="211"/>
      <c r="AF214" s="211"/>
      <c r="AG214" s="214" t="s">
        <v>623</v>
      </c>
      <c r="AH214" s="215">
        <f>AH200</f>
        <v>60</v>
      </c>
      <c r="AI214" s="215">
        <f>AH214*0.1</f>
        <v>6</v>
      </c>
      <c r="AJ214" s="215">
        <f>AH214</f>
        <v>60</v>
      </c>
      <c r="AK214" s="215">
        <f>AJ214*0.1</f>
        <v>6</v>
      </c>
      <c r="AM214" s="211"/>
      <c r="AN214" s="211"/>
      <c r="AO214" s="211"/>
      <c r="AP214" s="211"/>
      <c r="AQ214" s="214" t="s">
        <v>623</v>
      </c>
      <c r="AR214" s="215">
        <f>AR200</f>
        <v>50</v>
      </c>
      <c r="AS214" s="215">
        <f>AR214*0.1</f>
        <v>5</v>
      </c>
      <c r="AT214" s="215">
        <f>AR214</f>
        <v>50</v>
      </c>
      <c r="AU214" s="215">
        <f>AT214*0.1</f>
        <v>5</v>
      </c>
      <c r="AW214" s="211"/>
      <c r="AX214" s="211"/>
      <c r="AY214" s="211"/>
      <c r="AZ214" s="211"/>
      <c r="BA214" s="214" t="s">
        <v>623</v>
      </c>
      <c r="BB214" s="215">
        <f>BB200</f>
        <v>56</v>
      </c>
      <c r="BC214" s="215">
        <f>BB214*0.1</f>
        <v>5.6000000000000005</v>
      </c>
      <c r="BD214" s="215">
        <f>BB214</f>
        <v>56</v>
      </c>
      <c r="BE214" s="215">
        <f>BD214*0.1</f>
        <v>5.6000000000000005</v>
      </c>
      <c r="BG214" s="211"/>
      <c r="BH214" s="211"/>
      <c r="BI214" s="211"/>
      <c r="BJ214" s="211"/>
      <c r="BK214" s="214" t="s">
        <v>623</v>
      </c>
      <c r="BL214" s="215">
        <f>BL200</f>
        <v>53</v>
      </c>
      <c r="BM214" s="215">
        <f>BL214*0.1</f>
        <v>5.3000000000000007</v>
      </c>
      <c r="BN214" s="215">
        <f>BL214</f>
        <v>53</v>
      </c>
      <c r="BO214" s="215">
        <f>BN214*0.1</f>
        <v>5.3000000000000007</v>
      </c>
      <c r="BQ214" s="211"/>
      <c r="BR214" s="211"/>
      <c r="BS214" s="211"/>
      <c r="BT214" s="211"/>
      <c r="BU214" s="214" t="s">
        <v>623</v>
      </c>
      <c r="BV214" s="215">
        <f>BV200</f>
        <v>70</v>
      </c>
      <c r="BW214" s="215">
        <f>BV214*0.1</f>
        <v>7</v>
      </c>
      <c r="BX214" s="215">
        <f>BV214</f>
        <v>70</v>
      </c>
      <c r="BY214" s="215">
        <f>BX214*0.1</f>
        <v>7</v>
      </c>
      <c r="CA214" s="211"/>
      <c r="CB214" s="211"/>
      <c r="CC214" s="211"/>
      <c r="CD214" s="211"/>
      <c r="CE214" s="214" t="s">
        <v>623</v>
      </c>
      <c r="CF214" s="215">
        <f>CF200</f>
        <v>85</v>
      </c>
      <c r="CG214" s="215">
        <f>CF214*0.1</f>
        <v>8.5</v>
      </c>
      <c r="CH214" s="215">
        <f>CF214</f>
        <v>85</v>
      </c>
      <c r="CI214" s="215">
        <f>CH214*0.1</f>
        <v>8.5</v>
      </c>
      <c r="CK214" s="211"/>
      <c r="CL214" s="211"/>
      <c r="CM214" s="211"/>
      <c r="CN214" s="211"/>
      <c r="CO214" s="214" t="s">
        <v>623</v>
      </c>
      <c r="CP214" s="215">
        <f>CP200</f>
        <v>51</v>
      </c>
      <c r="CQ214" s="215">
        <f>CP214*0.1</f>
        <v>5.1000000000000005</v>
      </c>
      <c r="CR214" s="215">
        <f>CP214</f>
        <v>51</v>
      </c>
      <c r="CS214" s="215">
        <f>CR214*0.1</f>
        <v>5.1000000000000005</v>
      </c>
      <c r="CU214" s="211"/>
      <c r="CV214" s="211"/>
      <c r="CW214" s="211"/>
      <c r="CX214" s="211"/>
      <c r="CY214" s="214" t="s">
        <v>623</v>
      </c>
      <c r="CZ214" s="215">
        <f>CZ200</f>
        <v>60</v>
      </c>
      <c r="DA214" s="215">
        <f>CZ214*0.1</f>
        <v>6</v>
      </c>
      <c r="DB214" s="215">
        <f>CZ214</f>
        <v>60</v>
      </c>
      <c r="DC214" s="215">
        <f>DB214*0.1</f>
        <v>6</v>
      </c>
      <c r="DE214" s="211"/>
      <c r="DF214" s="211"/>
      <c r="DG214" s="211"/>
      <c r="DH214" s="211"/>
      <c r="DI214" s="214" t="s">
        <v>623</v>
      </c>
      <c r="DJ214" s="215">
        <f>DJ200</f>
        <v>52</v>
      </c>
      <c r="DK214" s="215">
        <f>DJ214*0.1</f>
        <v>5.2</v>
      </c>
      <c r="DL214" s="215">
        <f>DJ214</f>
        <v>52</v>
      </c>
      <c r="DM214" s="215">
        <f>DL214*0.1</f>
        <v>5.2</v>
      </c>
      <c r="DO214" s="211"/>
      <c r="DP214" s="211"/>
      <c r="DQ214" s="211"/>
      <c r="DR214" s="211"/>
      <c r="DS214" s="214" t="s">
        <v>623</v>
      </c>
      <c r="DT214" s="215">
        <f>DT200</f>
        <v>55</v>
      </c>
      <c r="DU214" s="215">
        <f>DT214*0.1</f>
        <v>5.5</v>
      </c>
      <c r="DV214" s="215">
        <f>DT214</f>
        <v>55</v>
      </c>
      <c r="DW214" s="215">
        <f>DV214*0.1</f>
        <v>5.5</v>
      </c>
      <c r="DY214" s="211"/>
      <c r="EA214" s="211"/>
      <c r="EB214" s="211"/>
      <c r="EC214" s="214" t="s">
        <v>623</v>
      </c>
      <c r="ED214" s="215">
        <f>ED200</f>
        <v>52</v>
      </c>
      <c r="EE214" s="215">
        <f>ED214*0.1</f>
        <v>5.2</v>
      </c>
      <c r="EF214" s="215">
        <f>ED214</f>
        <v>52</v>
      </c>
      <c r="EG214" s="215">
        <f>EF214*0.1</f>
        <v>5.2</v>
      </c>
      <c r="EI214" s="211"/>
      <c r="EK214" s="211"/>
      <c r="EL214" s="211"/>
      <c r="EM214" s="214" t="s">
        <v>623</v>
      </c>
      <c r="EN214" s="215">
        <f>EN200</f>
        <v>60</v>
      </c>
      <c r="EO214" s="215">
        <f>EN214*0.1</f>
        <v>6</v>
      </c>
      <c r="EP214" s="215">
        <f>EN214</f>
        <v>60</v>
      </c>
      <c r="EQ214" s="215">
        <f>EP214*0.1</f>
        <v>6</v>
      </c>
      <c r="ES214" s="211"/>
      <c r="EU214" s="211"/>
      <c r="EV214" s="211"/>
      <c r="EW214" s="214" t="s">
        <v>623</v>
      </c>
      <c r="EX214" s="215">
        <f>EX200</f>
        <v>70</v>
      </c>
      <c r="EY214" s="215">
        <f>EX214*0.1</f>
        <v>7</v>
      </c>
      <c r="EZ214" s="215">
        <f>EX214</f>
        <v>70</v>
      </c>
      <c r="FA214" s="215">
        <f>EZ214*0.1</f>
        <v>7</v>
      </c>
      <c r="FC214" s="211"/>
      <c r="FE214" s="211"/>
      <c r="FF214" s="211"/>
      <c r="FG214" s="214" t="s">
        <v>623</v>
      </c>
      <c r="FH214" s="215">
        <f>FH200</f>
        <v>45</v>
      </c>
      <c r="FI214" s="215">
        <f>FH214*0.1</f>
        <v>4.5</v>
      </c>
      <c r="FJ214" s="215">
        <f>FH214</f>
        <v>45</v>
      </c>
      <c r="FK214" s="215">
        <f>FJ214*0.1</f>
        <v>4.5</v>
      </c>
      <c r="FM214" s="211"/>
      <c r="FO214" s="211"/>
      <c r="FP214" s="211"/>
      <c r="FQ214" s="214" t="s">
        <v>623</v>
      </c>
      <c r="FR214" s="215">
        <f>FR200</f>
        <v>56</v>
      </c>
      <c r="FS214" s="215">
        <f>FR214*0.1</f>
        <v>5.6000000000000005</v>
      </c>
      <c r="FT214" s="215">
        <f>FR214</f>
        <v>56</v>
      </c>
      <c r="FU214" s="215">
        <f>FT214*0.1</f>
        <v>5.6000000000000005</v>
      </c>
      <c r="FW214" s="211"/>
      <c r="FY214" s="211"/>
      <c r="FZ214" s="211"/>
      <c r="GA214" s="214" t="s">
        <v>623</v>
      </c>
      <c r="GB214" s="215">
        <f>GB200</f>
        <v>60</v>
      </c>
      <c r="GC214" s="215">
        <f>GB214*0.1</f>
        <v>6</v>
      </c>
      <c r="GD214" s="215">
        <f>GB214</f>
        <v>60</v>
      </c>
      <c r="GE214" s="215">
        <f>GD214*0.1</f>
        <v>6</v>
      </c>
      <c r="GG214" s="211"/>
      <c r="GI214" s="211"/>
      <c r="GJ214" s="211"/>
      <c r="GK214" s="214" t="s">
        <v>623</v>
      </c>
      <c r="GL214" s="215">
        <f>GL200</f>
        <v>80</v>
      </c>
      <c r="GM214" s="215">
        <f>GL214*0.1</f>
        <v>8</v>
      </c>
      <c r="GN214" s="215">
        <f>GL214</f>
        <v>80</v>
      </c>
      <c r="GO214" s="215">
        <f>GN214*0.1</f>
        <v>8</v>
      </c>
      <c r="GQ214" s="211"/>
    </row>
    <row r="215" spans="1:199" s="212" customFormat="1" x14ac:dyDescent="0.25">
      <c r="A215" s="211"/>
      <c r="B215" s="211"/>
      <c r="C215" s="211"/>
      <c r="E215" s="211"/>
      <c r="F215" s="211"/>
      <c r="G215" s="211"/>
      <c r="H215" s="262"/>
      <c r="I215" s="262"/>
      <c r="J215" s="264"/>
      <c r="K215" s="211"/>
      <c r="L215" s="211"/>
      <c r="M215" s="214" t="s">
        <v>624</v>
      </c>
      <c r="N215" s="215">
        <f>100-SUM(Q189:Q193)</f>
        <v>83</v>
      </c>
      <c r="O215" s="215">
        <f>N215*0.2</f>
        <v>16.600000000000001</v>
      </c>
      <c r="P215" s="215">
        <f>100-SUM(Q189:Q193)</f>
        <v>83</v>
      </c>
      <c r="Q215" s="215">
        <f>P215*0.2</f>
        <v>16.600000000000001</v>
      </c>
      <c r="R215" s="211"/>
      <c r="U215" s="211"/>
      <c r="V215" s="211"/>
      <c r="W215" s="214" t="s">
        <v>624</v>
      </c>
      <c r="X215" s="215">
        <f>100-SUM(AA189:AA193)</f>
        <v>99.333333333333329</v>
      </c>
      <c r="Y215" s="215">
        <f>X215*0.2</f>
        <v>19.866666666666667</v>
      </c>
      <c r="Z215" s="215">
        <f>100-SUM(AA189:AA193)</f>
        <v>99.333333333333329</v>
      </c>
      <c r="AA215" s="215">
        <f>Z215*0.2</f>
        <v>19.866666666666667</v>
      </c>
      <c r="AC215" s="211"/>
      <c r="AD215" s="211"/>
      <c r="AE215" s="211"/>
      <c r="AF215" s="211"/>
      <c r="AG215" s="214" t="s">
        <v>624</v>
      </c>
      <c r="AH215" s="215">
        <f>100-SUM(AK189:AK193)</f>
        <v>99.333333333333329</v>
      </c>
      <c r="AI215" s="215">
        <f>AH215*0.2</f>
        <v>19.866666666666667</v>
      </c>
      <c r="AJ215" s="215">
        <f>100-SUM(AK189:AK193)</f>
        <v>99.333333333333329</v>
      </c>
      <c r="AK215" s="215">
        <f>AJ215*0.2</f>
        <v>19.866666666666667</v>
      </c>
      <c r="AM215" s="211"/>
      <c r="AN215" s="211"/>
      <c r="AO215" s="211"/>
      <c r="AP215" s="211"/>
      <c r="AQ215" s="214" t="s">
        <v>624</v>
      </c>
      <c r="AR215" s="215">
        <f>100-SUM(AU189:AU193)</f>
        <v>96</v>
      </c>
      <c r="AS215" s="215">
        <f>AR215*0.2</f>
        <v>19.200000000000003</v>
      </c>
      <c r="AT215" s="215">
        <f>100-SUM(AU189:AU193)</f>
        <v>96</v>
      </c>
      <c r="AU215" s="215">
        <f>AT215*0.2</f>
        <v>19.200000000000003</v>
      </c>
      <c r="AW215" s="211"/>
      <c r="AX215" s="211"/>
      <c r="AY215" s="211"/>
      <c r="AZ215" s="211"/>
      <c r="BA215" s="214" t="s">
        <v>624</v>
      </c>
      <c r="BB215" s="215">
        <f>100-SUM(BE189:BE193)</f>
        <v>99</v>
      </c>
      <c r="BC215" s="215">
        <f>BB215*0.2</f>
        <v>19.8</v>
      </c>
      <c r="BD215" s="215">
        <f>100-SUM(BE189:BE193)</f>
        <v>99</v>
      </c>
      <c r="BE215" s="215">
        <f>BD215*0.2</f>
        <v>19.8</v>
      </c>
      <c r="BG215" s="211"/>
      <c r="BH215" s="211"/>
      <c r="BI215" s="211"/>
      <c r="BJ215" s="211"/>
      <c r="BK215" s="214" t="s">
        <v>624</v>
      </c>
      <c r="BL215" s="215">
        <f>100-SUM(BO189:BO193)</f>
        <v>98.333333333333329</v>
      </c>
      <c r="BM215" s="215">
        <f>BL215*0.2</f>
        <v>19.666666666666668</v>
      </c>
      <c r="BN215" s="215">
        <f>100-SUM(BO189:BO193)</f>
        <v>98.333333333333329</v>
      </c>
      <c r="BO215" s="215">
        <f>BN215*0.2</f>
        <v>19.666666666666668</v>
      </c>
      <c r="BQ215" s="211"/>
      <c r="BR215" s="211"/>
      <c r="BS215" s="211"/>
      <c r="BT215" s="211"/>
      <c r="BU215" s="214" t="s">
        <v>624</v>
      </c>
      <c r="BV215" s="215">
        <f>100-SUM(BY189:BY193)</f>
        <v>99</v>
      </c>
      <c r="BW215" s="215">
        <f>BV215*0.2</f>
        <v>19.8</v>
      </c>
      <c r="BX215" s="215">
        <f>100-SUM(BY189:BY193)</f>
        <v>99</v>
      </c>
      <c r="BY215" s="215">
        <f>BX215*0.2</f>
        <v>19.8</v>
      </c>
      <c r="CA215" s="211"/>
      <c r="CB215" s="211"/>
      <c r="CC215" s="211"/>
      <c r="CD215" s="211"/>
      <c r="CE215" s="214" t="s">
        <v>624</v>
      </c>
      <c r="CF215" s="215">
        <f>100-SUM(CI189:CI193)</f>
        <v>95.666666666666671</v>
      </c>
      <c r="CG215" s="215">
        <f>CF215*0.2</f>
        <v>19.133333333333336</v>
      </c>
      <c r="CH215" s="215">
        <f>100-SUM(CI189:CI193)</f>
        <v>95.666666666666671</v>
      </c>
      <c r="CI215" s="215">
        <f>CH215*0.2</f>
        <v>19.133333333333336</v>
      </c>
      <c r="CK215" s="211"/>
      <c r="CL215" s="211"/>
      <c r="CM215" s="211"/>
      <c r="CN215" s="211"/>
      <c r="CO215" s="214" t="s">
        <v>624</v>
      </c>
      <c r="CP215" s="215">
        <f>100-SUM(CS189:CS193)</f>
        <v>89.333333333333329</v>
      </c>
      <c r="CQ215" s="215">
        <f>CP215*0.2</f>
        <v>17.866666666666667</v>
      </c>
      <c r="CR215" s="215">
        <f>100-SUM(CS189:CS193)</f>
        <v>89.333333333333329</v>
      </c>
      <c r="CS215" s="215">
        <f>CR215*0.2</f>
        <v>17.866666666666667</v>
      </c>
      <c r="CU215" s="211"/>
      <c r="CV215" s="211"/>
      <c r="CW215" s="211"/>
      <c r="CX215" s="211"/>
      <c r="CY215" s="214" t="s">
        <v>624</v>
      </c>
      <c r="CZ215" s="215">
        <f>100-SUM(DC189:DC193)</f>
        <v>90.666666666666671</v>
      </c>
      <c r="DA215" s="215">
        <f>CZ215*0.2</f>
        <v>18.133333333333336</v>
      </c>
      <c r="DB215" s="215">
        <f>100-SUM(DC189:DC193)</f>
        <v>90.666666666666671</v>
      </c>
      <c r="DC215" s="215">
        <f>DB215*0.2</f>
        <v>18.133333333333336</v>
      </c>
      <c r="DE215" s="211"/>
      <c r="DF215" s="211"/>
      <c r="DG215" s="211"/>
      <c r="DH215" s="211"/>
      <c r="DI215" s="214" t="s">
        <v>624</v>
      </c>
      <c r="DJ215" s="215">
        <f>100-SUM(DM189:DM193)</f>
        <v>88.333333333333329</v>
      </c>
      <c r="DK215" s="215">
        <f>DJ215*0.2</f>
        <v>17.666666666666668</v>
      </c>
      <c r="DL215" s="215">
        <f>100-SUM(DM189:DM193)</f>
        <v>88.333333333333329</v>
      </c>
      <c r="DM215" s="215">
        <f>DL215*0.2</f>
        <v>17.666666666666668</v>
      </c>
      <c r="DO215" s="211"/>
      <c r="DP215" s="211"/>
      <c r="DQ215" s="211"/>
      <c r="DR215" s="211"/>
      <c r="DS215" s="214" t="s">
        <v>624</v>
      </c>
      <c r="DT215" s="215">
        <f>100-SUM(DW189:DW193)</f>
        <v>99</v>
      </c>
      <c r="DU215" s="215">
        <f>DT215*0.2</f>
        <v>19.8</v>
      </c>
      <c r="DV215" s="215">
        <f>100-SUM(DW189:DW193)</f>
        <v>99</v>
      </c>
      <c r="DW215" s="215">
        <f>DV215*0.2</f>
        <v>19.8</v>
      </c>
      <c r="DY215" s="211"/>
      <c r="EA215" s="211"/>
      <c r="EB215" s="211"/>
      <c r="EC215" s="214" t="s">
        <v>624</v>
      </c>
      <c r="ED215" s="215">
        <f>100-SUM(EG189:EG193)</f>
        <v>87.333333333333329</v>
      </c>
      <c r="EE215" s="215">
        <f>ED215*0.2</f>
        <v>17.466666666666665</v>
      </c>
      <c r="EF215" s="215">
        <f>100-SUM(EG189:EG193)</f>
        <v>87.333333333333329</v>
      </c>
      <c r="EG215" s="215">
        <f>EF215*0.2</f>
        <v>17.466666666666665</v>
      </c>
      <c r="EI215" s="211"/>
      <c r="EK215" s="211"/>
      <c r="EL215" s="211"/>
      <c r="EM215" s="214" t="s">
        <v>624</v>
      </c>
      <c r="EN215" s="215">
        <f>100-SUM(EQ189:EQ193)</f>
        <v>100</v>
      </c>
      <c r="EO215" s="215">
        <f>EN215*0.2</f>
        <v>20</v>
      </c>
      <c r="EP215" s="215">
        <f>100-SUM(EQ189:EQ193)</f>
        <v>100</v>
      </c>
      <c r="EQ215" s="215">
        <f>EP215*0.2</f>
        <v>20</v>
      </c>
      <c r="ES215" s="211"/>
      <c r="EU215" s="211"/>
      <c r="EV215" s="211"/>
      <c r="EW215" s="214" t="s">
        <v>624</v>
      </c>
      <c r="EX215" s="215">
        <f>100-SUM(FA189:FA193)</f>
        <v>95</v>
      </c>
      <c r="EY215" s="215">
        <f>EX215*0.2</f>
        <v>19</v>
      </c>
      <c r="EZ215" s="215">
        <f>100-SUM(FA189:FA193)</f>
        <v>95</v>
      </c>
      <c r="FA215" s="215">
        <f>EZ215*0.2</f>
        <v>19</v>
      </c>
      <c r="FC215" s="211"/>
      <c r="FE215" s="211"/>
      <c r="FF215" s="211"/>
      <c r="FG215" s="214" t="s">
        <v>624</v>
      </c>
      <c r="FH215" s="215">
        <f>100-SUM(FK189:FK193)</f>
        <v>94.666666666666671</v>
      </c>
      <c r="FI215" s="215">
        <f>FH215*0.2</f>
        <v>18.933333333333334</v>
      </c>
      <c r="FJ215" s="215">
        <f>100-SUM(FK189:FK193)</f>
        <v>94.666666666666671</v>
      </c>
      <c r="FK215" s="215">
        <f>FJ215*0.2</f>
        <v>18.933333333333334</v>
      </c>
      <c r="FM215" s="211"/>
      <c r="FO215" s="211"/>
      <c r="FP215" s="211"/>
      <c r="FQ215" s="214" t="s">
        <v>624</v>
      </c>
      <c r="FR215" s="215">
        <f>100-SUM(FU189:FU193)</f>
        <v>94.666666666666671</v>
      </c>
      <c r="FS215" s="215">
        <f>FR215*0.2</f>
        <v>18.933333333333334</v>
      </c>
      <c r="FT215" s="215">
        <f>100-SUM(FU189:FU193)</f>
        <v>94.666666666666671</v>
      </c>
      <c r="FU215" s="215">
        <f>FT215*0.2</f>
        <v>18.933333333333334</v>
      </c>
      <c r="FW215" s="211"/>
      <c r="FY215" s="211"/>
      <c r="FZ215" s="211"/>
      <c r="GA215" s="214" t="s">
        <v>624</v>
      </c>
      <c r="GB215" s="215">
        <f>100-SUM(GE189:GE193)</f>
        <v>92.333333333333329</v>
      </c>
      <c r="GC215" s="215">
        <f>GB215*0.2</f>
        <v>18.466666666666665</v>
      </c>
      <c r="GD215" s="215">
        <f>100-SUM(GE189:GE193)</f>
        <v>92.333333333333329</v>
      </c>
      <c r="GE215" s="215">
        <f>GD215*0.2</f>
        <v>18.466666666666665</v>
      </c>
      <c r="GG215" s="211"/>
      <c r="GI215" s="211"/>
      <c r="GJ215" s="211"/>
      <c r="GK215" s="214" t="s">
        <v>624</v>
      </c>
      <c r="GL215" s="215">
        <f>100-SUM(GO189:GO193)</f>
        <v>97.666666666666671</v>
      </c>
      <c r="GM215" s="215">
        <f>GL215*0.2</f>
        <v>19.533333333333335</v>
      </c>
      <c r="GN215" s="215">
        <f>100-SUM(GO189:GO193)</f>
        <v>97.666666666666671</v>
      </c>
      <c r="GO215" s="215">
        <f>GN215*0.2</f>
        <v>19.533333333333335</v>
      </c>
      <c r="GQ215" s="211"/>
    </row>
    <row r="216" spans="1:199" s="212" customFormat="1" x14ac:dyDescent="0.25">
      <c r="A216" s="211"/>
      <c r="B216" s="211"/>
      <c r="C216" s="211"/>
      <c r="E216" s="211"/>
      <c r="F216" s="211"/>
      <c r="G216" s="211"/>
      <c r="H216" s="262"/>
      <c r="I216" s="262"/>
      <c r="J216" s="264"/>
      <c r="K216" s="211"/>
      <c r="L216" s="211"/>
      <c r="M216" s="215"/>
      <c r="N216" s="215"/>
      <c r="O216" s="214">
        <f>SUM(O212:O215)</f>
        <v>36.800000000000004</v>
      </c>
      <c r="P216" s="214"/>
      <c r="Q216" s="214">
        <f>SUM(Q212:Q215)</f>
        <v>52.466666666666669</v>
      </c>
      <c r="R216" s="211"/>
      <c r="U216" s="211"/>
      <c r="V216" s="211"/>
      <c r="W216" s="215"/>
      <c r="X216" s="215"/>
      <c r="Y216" s="214">
        <f>SUM(Y212:Y215)</f>
        <v>70.033333333333331</v>
      </c>
      <c r="Z216" s="214"/>
      <c r="AA216" s="214">
        <f>SUM(AA212:AA215)</f>
        <v>78.699999999999989</v>
      </c>
      <c r="AC216" s="211"/>
      <c r="AD216" s="211"/>
      <c r="AE216" s="211"/>
      <c r="AF216" s="211"/>
      <c r="AG216" s="215"/>
      <c r="AH216" s="215"/>
      <c r="AI216" s="214">
        <f>SUM(AI212:AI215)</f>
        <v>58.466666666666669</v>
      </c>
      <c r="AJ216" s="214"/>
      <c r="AK216" s="214">
        <f>SUM(AK212:AK215)</f>
        <v>75.800000000000011</v>
      </c>
      <c r="AM216" s="211"/>
      <c r="AN216" s="211"/>
      <c r="AO216" s="211"/>
      <c r="AP216" s="211"/>
      <c r="AQ216" s="215"/>
      <c r="AR216" s="215"/>
      <c r="AS216" s="214">
        <f>SUM(AS212:AS215)</f>
        <v>49.333333333333336</v>
      </c>
      <c r="AT216" s="214"/>
      <c r="AU216" s="214">
        <f>SUM(AU212:AU215)</f>
        <v>60.333333333333336</v>
      </c>
      <c r="AW216" s="211"/>
      <c r="AX216" s="211"/>
      <c r="AY216" s="211"/>
      <c r="AZ216" s="211"/>
      <c r="BA216" s="215"/>
      <c r="BB216" s="215"/>
      <c r="BC216" s="214">
        <f>SUM(BC212:BC215)</f>
        <v>53.7</v>
      </c>
      <c r="BD216" s="214"/>
      <c r="BE216" s="214">
        <f>SUM(BE212:BE215)</f>
        <v>79.7</v>
      </c>
      <c r="BG216" s="211"/>
      <c r="BH216" s="211"/>
      <c r="BI216" s="211"/>
      <c r="BJ216" s="211"/>
      <c r="BK216" s="215"/>
      <c r="BL216" s="215"/>
      <c r="BM216" s="214">
        <f>SUM(BM212:BM215)</f>
        <v>60.533333333333331</v>
      </c>
      <c r="BN216" s="214"/>
      <c r="BO216" s="214">
        <f>SUM(BO212:BO215)</f>
        <v>78.033333333333331</v>
      </c>
      <c r="BQ216" s="211"/>
      <c r="BR216" s="211"/>
      <c r="BS216" s="211"/>
      <c r="BT216" s="211"/>
      <c r="BU216" s="215"/>
      <c r="BV216" s="215"/>
      <c r="BW216" s="214">
        <f>SUM(BW212:BW215)</f>
        <v>67.133333333333326</v>
      </c>
      <c r="BX216" s="214"/>
      <c r="BY216" s="214">
        <f>SUM(BY212:BY215)</f>
        <v>78.466666666666654</v>
      </c>
      <c r="CA216" s="211"/>
      <c r="CB216" s="211"/>
      <c r="CC216" s="211"/>
      <c r="CD216" s="211"/>
      <c r="CE216" s="215"/>
      <c r="CF216" s="215"/>
      <c r="CG216" s="214">
        <f>SUM(CG212:CG215)</f>
        <v>56.3</v>
      </c>
      <c r="CH216" s="214"/>
      <c r="CI216" s="214">
        <f>SUM(CI212:CI215)</f>
        <v>70.966666666666669</v>
      </c>
      <c r="CK216" s="211"/>
      <c r="CL216" s="211"/>
      <c r="CM216" s="211"/>
      <c r="CN216" s="211"/>
      <c r="CO216" s="215"/>
      <c r="CP216" s="215"/>
      <c r="CQ216" s="214">
        <f>SUM(CQ212:CQ215)</f>
        <v>46.133333333333326</v>
      </c>
      <c r="CR216" s="214"/>
      <c r="CS216" s="214">
        <f>SUM(CS212:CS215)</f>
        <v>66.633333333333326</v>
      </c>
      <c r="CU216" s="211"/>
      <c r="CV216" s="211"/>
      <c r="CW216" s="211"/>
      <c r="CX216" s="211"/>
      <c r="CY216" s="215"/>
      <c r="CZ216" s="215"/>
      <c r="DA216" s="214">
        <f>SUM(DA212:DA215)</f>
        <v>57.766666666666666</v>
      </c>
      <c r="DB216" s="214"/>
      <c r="DC216" s="214">
        <f>SUM(DC212:DC215)</f>
        <v>81.099999999999994</v>
      </c>
      <c r="DE216" s="211"/>
      <c r="DF216" s="211"/>
      <c r="DG216" s="211"/>
      <c r="DH216" s="211"/>
      <c r="DI216" s="215"/>
      <c r="DJ216" s="215"/>
      <c r="DK216" s="214">
        <f>SUM(DK212:DK215)</f>
        <v>48.800000000000004</v>
      </c>
      <c r="DL216" s="214"/>
      <c r="DM216" s="214">
        <f>SUM(DM212:DM215)</f>
        <v>71.63333333333334</v>
      </c>
      <c r="DO216" s="211"/>
      <c r="DP216" s="211"/>
      <c r="DQ216" s="211"/>
      <c r="DR216" s="211"/>
      <c r="DS216" s="215"/>
      <c r="DT216" s="215"/>
      <c r="DU216" s="214">
        <f>SUM(DU212:DU215)</f>
        <v>55.866666666666674</v>
      </c>
      <c r="DV216" s="214"/>
      <c r="DW216" s="214">
        <f>SUM(DW212:DW215)</f>
        <v>74.86666666666666</v>
      </c>
      <c r="DY216" s="211"/>
      <c r="EA216" s="211"/>
      <c r="EB216" s="211"/>
      <c r="EC216" s="215"/>
      <c r="ED216" s="215"/>
      <c r="EE216" s="214">
        <f>SUM(EE212:EE215)</f>
        <v>60.300000000000011</v>
      </c>
      <c r="EF216" s="214"/>
      <c r="EG216" s="214">
        <f>SUM(EG212:EG215)</f>
        <v>75.63333333333334</v>
      </c>
      <c r="EI216" s="211"/>
      <c r="EK216" s="211"/>
      <c r="EL216" s="211"/>
      <c r="EM216" s="215"/>
      <c r="EN216" s="215"/>
      <c r="EO216" s="214">
        <f>SUM(EO212:EO215)</f>
        <v>62.066666666666663</v>
      </c>
      <c r="EP216" s="214"/>
      <c r="EQ216" s="214">
        <f>SUM(EQ212:EQ215)</f>
        <v>80.233333333333334</v>
      </c>
      <c r="ES216" s="211"/>
      <c r="EU216" s="211"/>
      <c r="EV216" s="211"/>
      <c r="EW216" s="215"/>
      <c r="EX216" s="215"/>
      <c r="EY216" s="214">
        <f>SUM(EY212:EY215)</f>
        <v>55.466666666666661</v>
      </c>
      <c r="EZ216" s="214"/>
      <c r="FA216" s="214">
        <f>SUM(FA212:FA215)</f>
        <v>73.966666666666654</v>
      </c>
      <c r="FC216" s="211"/>
      <c r="FE216" s="211"/>
      <c r="FF216" s="211"/>
      <c r="FG216" s="215"/>
      <c r="FH216" s="215"/>
      <c r="FI216" s="214">
        <f>SUM(FI212:FI215)</f>
        <v>48.733333333333334</v>
      </c>
      <c r="FJ216" s="214"/>
      <c r="FK216" s="214">
        <f>SUM(FK212:FK215)</f>
        <v>72.900000000000006</v>
      </c>
      <c r="FM216" s="211"/>
      <c r="FO216" s="211"/>
      <c r="FP216" s="211"/>
      <c r="FQ216" s="215"/>
      <c r="FR216" s="215"/>
      <c r="FS216" s="214">
        <f>SUM(FS212:FS215)</f>
        <v>46.033333333333331</v>
      </c>
      <c r="FT216" s="214"/>
      <c r="FU216" s="214">
        <f>SUM(FU212:FU215)</f>
        <v>65.533333333333331</v>
      </c>
      <c r="FW216" s="211"/>
      <c r="FY216" s="211"/>
      <c r="FZ216" s="211"/>
      <c r="GA216" s="215"/>
      <c r="GB216" s="215"/>
      <c r="GC216" s="214">
        <f>SUM(GC212:GC215)</f>
        <v>44.766666666666666</v>
      </c>
      <c r="GD216" s="214"/>
      <c r="GE216" s="214">
        <f>SUM(GE212:GE215)</f>
        <v>73.766666666666666</v>
      </c>
      <c r="GG216" s="211"/>
      <c r="GI216" s="211"/>
      <c r="GJ216" s="211"/>
      <c r="GK216" s="215"/>
      <c r="GL216" s="215"/>
      <c r="GM216" s="214">
        <f>SUM(GM212:GM215)</f>
        <v>59.366666666666674</v>
      </c>
      <c r="GN216" s="214"/>
      <c r="GO216" s="214">
        <f>SUM(GO212:GO215)</f>
        <v>72.533333333333346</v>
      </c>
      <c r="GQ216" s="211"/>
    </row>
  </sheetData>
  <mergeCells count="399">
    <mergeCell ref="GP10:GQ10"/>
    <mergeCell ref="FP5:FQ5"/>
    <mergeCell ref="GF10:GG10"/>
    <mergeCell ref="GI1:GN1"/>
    <mergeCell ref="GJ2:GK2"/>
    <mergeCell ref="GM2:GO2"/>
    <mergeCell ref="GJ3:GK3"/>
    <mergeCell ref="GM3:GO3"/>
    <mergeCell ref="GJ4:GK4"/>
    <mergeCell ref="GL4:GM4"/>
    <mergeCell ref="GN4:GO4"/>
    <mergeCell ref="GJ5:GK5"/>
    <mergeCell ref="GL5:GM5"/>
    <mergeCell ref="GN5:GO5"/>
    <mergeCell ref="GJ6:GK6"/>
    <mergeCell ref="GL6:GM6"/>
    <mergeCell ref="GN6:GO6"/>
    <mergeCell ref="GJ7:GO7"/>
    <mergeCell ref="GJ8:GO8"/>
    <mergeCell ref="GJ9:GO9"/>
    <mergeCell ref="GK10:GN10"/>
    <mergeCell ref="FV10:FW10"/>
    <mergeCell ref="FY1:GD1"/>
    <mergeCell ref="FZ2:GA2"/>
    <mergeCell ref="GC2:GE2"/>
    <mergeCell ref="FZ3:GA3"/>
    <mergeCell ref="GC3:GE3"/>
    <mergeCell ref="FZ4:GA4"/>
    <mergeCell ref="GB4:GC4"/>
    <mergeCell ref="GD4:GE4"/>
    <mergeCell ref="FZ5:GA5"/>
    <mergeCell ref="GB5:GC5"/>
    <mergeCell ref="GD5:GE5"/>
    <mergeCell ref="FZ6:GA6"/>
    <mergeCell ref="GB6:GC6"/>
    <mergeCell ref="GD6:GE6"/>
    <mergeCell ref="FZ7:GE7"/>
    <mergeCell ref="FZ8:GE8"/>
    <mergeCell ref="FZ9:GE9"/>
    <mergeCell ref="GA10:GD10"/>
    <mergeCell ref="FL10:FM10"/>
    <mergeCell ref="FO1:FT1"/>
    <mergeCell ref="FP2:FQ2"/>
    <mergeCell ref="FS2:FU2"/>
    <mergeCell ref="FP3:FQ3"/>
    <mergeCell ref="FS3:FU3"/>
    <mergeCell ref="FP4:FQ4"/>
    <mergeCell ref="FR4:FS4"/>
    <mergeCell ref="FT4:FU4"/>
    <mergeCell ref="FP6:FQ6"/>
    <mergeCell ref="FR5:FS5"/>
    <mergeCell ref="FT5:FU5"/>
    <mergeCell ref="FR6:FS6"/>
    <mergeCell ref="FT6:FU6"/>
    <mergeCell ref="FP7:FU7"/>
    <mergeCell ref="FP8:FU8"/>
    <mergeCell ref="FP9:FU9"/>
    <mergeCell ref="FQ10:FT10"/>
    <mergeCell ref="EV7:FA7"/>
    <mergeCell ref="EV8:FA8"/>
    <mergeCell ref="EV9:FA9"/>
    <mergeCell ref="EW10:EZ10"/>
    <mergeCell ref="FB10:FC10"/>
    <mergeCell ref="FE1:FJ1"/>
    <mergeCell ref="FF2:FG2"/>
    <mergeCell ref="FI2:FK2"/>
    <mergeCell ref="FF3:FG3"/>
    <mergeCell ref="FI3:FK3"/>
    <mergeCell ref="FF4:FG4"/>
    <mergeCell ref="FH4:FI4"/>
    <mergeCell ref="FJ4:FK4"/>
    <mergeCell ref="FF5:FG5"/>
    <mergeCell ref="FH5:FI5"/>
    <mergeCell ref="FJ5:FK5"/>
    <mergeCell ref="FF6:FG6"/>
    <mergeCell ref="FH6:FI6"/>
    <mergeCell ref="FJ6:FK6"/>
    <mergeCell ref="FF7:FK7"/>
    <mergeCell ref="FF8:FK8"/>
    <mergeCell ref="FF9:FK9"/>
    <mergeCell ref="FG10:FJ10"/>
    <mergeCell ref="EV3:EW3"/>
    <mergeCell ref="EY3:FA3"/>
    <mergeCell ref="EV4:EW4"/>
    <mergeCell ref="EX4:EY4"/>
    <mergeCell ref="EZ4:FA4"/>
    <mergeCell ref="EV5:EW5"/>
    <mergeCell ref="EX5:EY5"/>
    <mergeCell ref="EZ5:FA5"/>
    <mergeCell ref="EV6:EW6"/>
    <mergeCell ref="EX6:EY6"/>
    <mergeCell ref="EZ6:FA6"/>
    <mergeCell ref="EZ198:FA198"/>
    <mergeCell ref="EH10:EI10"/>
    <mergeCell ref="EK1:EP1"/>
    <mergeCell ref="EL2:EM2"/>
    <mergeCell ref="EO2:EQ2"/>
    <mergeCell ref="EL3:EM3"/>
    <mergeCell ref="EO3:EQ3"/>
    <mergeCell ref="EL4:EM4"/>
    <mergeCell ref="EN4:EO4"/>
    <mergeCell ref="EP4:EQ4"/>
    <mergeCell ref="EL5:EM5"/>
    <mergeCell ref="EN5:EO5"/>
    <mergeCell ref="EP5:EQ5"/>
    <mergeCell ref="EL6:EM6"/>
    <mergeCell ref="EN6:EO6"/>
    <mergeCell ref="EP6:EQ6"/>
    <mergeCell ref="EL7:EQ7"/>
    <mergeCell ref="EL8:EQ8"/>
    <mergeCell ref="EL9:EQ9"/>
    <mergeCell ref="EM10:EP10"/>
    <mergeCell ref="ER10:ES10"/>
    <mergeCell ref="EU1:EZ1"/>
    <mergeCell ref="EV2:EW2"/>
    <mergeCell ref="EY2:FA2"/>
    <mergeCell ref="DV198:DW198"/>
    <mergeCell ref="DX10:DY10"/>
    <mergeCell ref="EA1:EF1"/>
    <mergeCell ref="EB2:EC2"/>
    <mergeCell ref="EE2:EG2"/>
    <mergeCell ref="EB3:EC3"/>
    <mergeCell ref="EE3:EG3"/>
    <mergeCell ref="EB4:EC4"/>
    <mergeCell ref="ED4:EE4"/>
    <mergeCell ref="EF4:EG4"/>
    <mergeCell ref="EB5:EC5"/>
    <mergeCell ref="ED5:EE5"/>
    <mergeCell ref="EF5:EG5"/>
    <mergeCell ref="EB6:EC6"/>
    <mergeCell ref="ED6:EE6"/>
    <mergeCell ref="EF6:EG6"/>
    <mergeCell ref="EB7:EG7"/>
    <mergeCell ref="EB8:EG8"/>
    <mergeCell ref="EB9:EG9"/>
    <mergeCell ref="EC10:EF10"/>
    <mergeCell ref="DN10:DO10"/>
    <mergeCell ref="DR2:DS2"/>
    <mergeCell ref="DU2:DW2"/>
    <mergeCell ref="DR3:DS3"/>
    <mergeCell ref="DU3:DW3"/>
    <mergeCell ref="DR4:DS4"/>
    <mergeCell ref="DT4:DU4"/>
    <mergeCell ref="DV4:DW4"/>
    <mergeCell ref="DR5:DS5"/>
    <mergeCell ref="DT5:DU5"/>
    <mergeCell ref="DV5:DW5"/>
    <mergeCell ref="DR6:DS6"/>
    <mergeCell ref="DT6:DU6"/>
    <mergeCell ref="DV6:DW6"/>
    <mergeCell ref="DR7:DW7"/>
    <mergeCell ref="DR8:DW8"/>
    <mergeCell ref="DR9:DW9"/>
    <mergeCell ref="DS10:DV10"/>
    <mergeCell ref="DH6:DI6"/>
    <mergeCell ref="DJ6:DK6"/>
    <mergeCell ref="DL6:DM6"/>
    <mergeCell ref="DH7:DM7"/>
    <mergeCell ref="DH8:DM8"/>
    <mergeCell ref="DH9:DM9"/>
    <mergeCell ref="DI10:DL10"/>
    <mergeCell ref="R10:S10"/>
    <mergeCell ref="AB10:AC10"/>
    <mergeCell ref="AL10:AM10"/>
    <mergeCell ref="AV10:AW10"/>
    <mergeCell ref="BF10:BG10"/>
    <mergeCell ref="BP10:BQ10"/>
    <mergeCell ref="BZ10:CA10"/>
    <mergeCell ref="CJ10:CK10"/>
    <mergeCell ref="CT10:CU10"/>
    <mergeCell ref="DD10:DE10"/>
    <mergeCell ref="CO10:CR10"/>
    <mergeCell ref="CX6:CY6"/>
    <mergeCell ref="CZ6:DA6"/>
    <mergeCell ref="DB6:DC6"/>
    <mergeCell ref="CX7:DC7"/>
    <mergeCell ref="CX8:DC8"/>
    <mergeCell ref="CX9:DC9"/>
    <mergeCell ref="DG1:DL1"/>
    <mergeCell ref="DH2:DI2"/>
    <mergeCell ref="DK2:DM2"/>
    <mergeCell ref="DH3:DI3"/>
    <mergeCell ref="DK3:DM3"/>
    <mergeCell ref="DH4:DI4"/>
    <mergeCell ref="DJ4:DK4"/>
    <mergeCell ref="DL4:DM4"/>
    <mergeCell ref="DH5:DI5"/>
    <mergeCell ref="DJ5:DK5"/>
    <mergeCell ref="DL5:DM5"/>
    <mergeCell ref="CW1:DB1"/>
    <mergeCell ref="CX2:CY2"/>
    <mergeCell ref="DA2:DC2"/>
    <mergeCell ref="CX3:CY3"/>
    <mergeCell ref="DA3:DC3"/>
    <mergeCell ref="CX4:CY4"/>
    <mergeCell ref="CZ4:DA4"/>
    <mergeCell ref="DB4:DC4"/>
    <mergeCell ref="CX5:CY5"/>
    <mergeCell ref="CZ5:DA5"/>
    <mergeCell ref="DB5:DC5"/>
    <mergeCell ref="CY10:DB10"/>
    <mergeCell ref="CD6:CE6"/>
    <mergeCell ref="CF6:CG6"/>
    <mergeCell ref="CH6:CI6"/>
    <mergeCell ref="CD7:CI7"/>
    <mergeCell ref="CD8:CI8"/>
    <mergeCell ref="CD9:CI9"/>
    <mergeCell ref="CE10:CH10"/>
    <mergeCell ref="CM1:CR1"/>
    <mergeCell ref="CN2:CO2"/>
    <mergeCell ref="CQ2:CS2"/>
    <mergeCell ref="CN3:CO3"/>
    <mergeCell ref="CQ3:CS3"/>
    <mergeCell ref="CN4:CO4"/>
    <mergeCell ref="CP4:CQ4"/>
    <mergeCell ref="CR4:CS4"/>
    <mergeCell ref="CN5:CO5"/>
    <mergeCell ref="CP5:CQ5"/>
    <mergeCell ref="CR5:CS5"/>
    <mergeCell ref="CN6:CO6"/>
    <mergeCell ref="CP6:CQ6"/>
    <mergeCell ref="CR6:CS6"/>
    <mergeCell ref="CN7:CS7"/>
    <mergeCell ref="CN9:CS9"/>
    <mergeCell ref="CC1:CI1"/>
    <mergeCell ref="CD2:CE2"/>
    <mergeCell ref="CG2:CI2"/>
    <mergeCell ref="CD3:CE3"/>
    <mergeCell ref="CG3:CI3"/>
    <mergeCell ref="CD4:CE4"/>
    <mergeCell ref="CF4:CG4"/>
    <mergeCell ref="CH4:CI4"/>
    <mergeCell ref="CD5:CE5"/>
    <mergeCell ref="CF5:CG5"/>
    <mergeCell ref="CH5:CI5"/>
    <mergeCell ref="BT6:BU6"/>
    <mergeCell ref="BV6:BW6"/>
    <mergeCell ref="BX6:BY6"/>
    <mergeCell ref="BT7:BY7"/>
    <mergeCell ref="BT8:BY8"/>
    <mergeCell ref="BT9:BY9"/>
    <mergeCell ref="BU10:BX10"/>
    <mergeCell ref="BS1:BY1"/>
    <mergeCell ref="BT2:BU2"/>
    <mergeCell ref="BW2:BY2"/>
    <mergeCell ref="BT3:BU3"/>
    <mergeCell ref="BW3:BY3"/>
    <mergeCell ref="BT4:BU4"/>
    <mergeCell ref="BV4:BW4"/>
    <mergeCell ref="BX4:BY4"/>
    <mergeCell ref="BT5:BU5"/>
    <mergeCell ref="BV5:BW5"/>
    <mergeCell ref="BX5:BY5"/>
    <mergeCell ref="BI1:BN1"/>
    <mergeCell ref="BJ2:BK2"/>
    <mergeCell ref="BM2:BO2"/>
    <mergeCell ref="BJ3:BK3"/>
    <mergeCell ref="BM3:BO3"/>
    <mergeCell ref="BJ7:BO7"/>
    <mergeCell ref="BJ8:BO8"/>
    <mergeCell ref="BJ9:BO9"/>
    <mergeCell ref="BK10:BN10"/>
    <mergeCell ref="BJ5:BK5"/>
    <mergeCell ref="BL5:BM5"/>
    <mergeCell ref="BN5:BO5"/>
    <mergeCell ref="BJ6:BK6"/>
    <mergeCell ref="BL6:BM6"/>
    <mergeCell ref="BN6:BO6"/>
    <mergeCell ref="BJ4:BK4"/>
    <mergeCell ref="BL4:BM4"/>
    <mergeCell ref="BN4:BO4"/>
    <mergeCell ref="AP8:AU8"/>
    <mergeCell ref="AZ4:BA4"/>
    <mergeCell ref="BB4:BC4"/>
    <mergeCell ref="BD4:BE4"/>
    <mergeCell ref="AZ5:BA5"/>
    <mergeCell ref="BB5:BC5"/>
    <mergeCell ref="BD5:BE5"/>
    <mergeCell ref="AZ6:BA6"/>
    <mergeCell ref="BB6:BC6"/>
    <mergeCell ref="BD6:BE6"/>
    <mergeCell ref="AZ7:BE7"/>
    <mergeCell ref="AZ8:BE8"/>
    <mergeCell ref="AR5:AS5"/>
    <mergeCell ref="AT5:AU5"/>
    <mergeCell ref="AP6:AQ6"/>
    <mergeCell ref="AR6:AS6"/>
    <mergeCell ref="AT6:AU6"/>
    <mergeCell ref="AP7:AU7"/>
    <mergeCell ref="V7:AA7"/>
    <mergeCell ref="V8:AA8"/>
    <mergeCell ref="V9:AA9"/>
    <mergeCell ref="AF7:AK7"/>
    <mergeCell ref="AF8:AK8"/>
    <mergeCell ref="AF9:AK9"/>
    <mergeCell ref="AG10:AJ10"/>
    <mergeCell ref="AO1:AT1"/>
    <mergeCell ref="AP2:AQ2"/>
    <mergeCell ref="AS2:AU2"/>
    <mergeCell ref="AP3:AQ3"/>
    <mergeCell ref="AS3:AU3"/>
    <mergeCell ref="AP4:AQ4"/>
    <mergeCell ref="AH4:AI4"/>
    <mergeCell ref="AJ4:AK4"/>
    <mergeCell ref="AF5:AG5"/>
    <mergeCell ref="AH5:AI5"/>
    <mergeCell ref="AJ5:AK5"/>
    <mergeCell ref="AF6:AG6"/>
    <mergeCell ref="AP9:AU9"/>
    <mergeCell ref="AQ10:AT10"/>
    <mergeCell ref="AR4:AS4"/>
    <mergeCell ref="AT4:AU4"/>
    <mergeCell ref="AP5:AQ5"/>
    <mergeCell ref="P6:Q6"/>
    <mergeCell ref="V3:W3"/>
    <mergeCell ref="Y3:AA3"/>
    <mergeCell ref="V4:W4"/>
    <mergeCell ref="X4:Y4"/>
    <mergeCell ref="Z4:AA4"/>
    <mergeCell ref="W10:Z10"/>
    <mergeCell ref="AE1:AJ1"/>
    <mergeCell ref="AF2:AG2"/>
    <mergeCell ref="AI2:AK2"/>
    <mergeCell ref="AF3:AG3"/>
    <mergeCell ref="AI3:AK3"/>
    <mergeCell ref="AF4:AG4"/>
    <mergeCell ref="V5:W5"/>
    <mergeCell ref="X5:Y5"/>
    <mergeCell ref="Z5:AA5"/>
    <mergeCell ref="V6:W6"/>
    <mergeCell ref="X6:Y6"/>
    <mergeCell ref="Z6:AA6"/>
    <mergeCell ref="U1:Z1"/>
    <mergeCell ref="V2:W2"/>
    <mergeCell ref="Y2:AA2"/>
    <mergeCell ref="AH6:AI6"/>
    <mergeCell ref="AJ6:AK6"/>
    <mergeCell ref="AZ9:BE9"/>
    <mergeCell ref="BA10:BD10"/>
    <mergeCell ref="AY1:BD1"/>
    <mergeCell ref="AZ2:BA2"/>
    <mergeCell ref="BC2:BE2"/>
    <mergeCell ref="AZ3:BA3"/>
    <mergeCell ref="BC3:BE3"/>
    <mergeCell ref="K1:P1"/>
    <mergeCell ref="L2:M2"/>
    <mergeCell ref="O2:Q2"/>
    <mergeCell ref="L3:M3"/>
    <mergeCell ref="O3:Q3"/>
    <mergeCell ref="L9:Q9"/>
    <mergeCell ref="M10:P10"/>
    <mergeCell ref="L4:M4"/>
    <mergeCell ref="N4:O4"/>
    <mergeCell ref="P4:Q4"/>
    <mergeCell ref="L5:M5"/>
    <mergeCell ref="N5:O5"/>
    <mergeCell ref="P5:Q5"/>
    <mergeCell ref="L6:M6"/>
    <mergeCell ref="N6:O6"/>
    <mergeCell ref="L8:Q8"/>
    <mergeCell ref="L7:Q7"/>
    <mergeCell ref="N211:O211"/>
    <mergeCell ref="P211:Q211"/>
    <mergeCell ref="X211:Y211"/>
    <mergeCell ref="Z211:AA211"/>
    <mergeCell ref="AH211:AI211"/>
    <mergeCell ref="AJ211:AK211"/>
    <mergeCell ref="AR211:AS211"/>
    <mergeCell ref="AT211:AU211"/>
    <mergeCell ref="BB211:BC211"/>
    <mergeCell ref="BD211:BE211"/>
    <mergeCell ref="BL211:BM211"/>
    <mergeCell ref="BN211:BO211"/>
    <mergeCell ref="BV211:BW211"/>
    <mergeCell ref="BX211:BY211"/>
    <mergeCell ref="CF211:CG211"/>
    <mergeCell ref="CH211:CI211"/>
    <mergeCell ref="CP211:CQ211"/>
    <mergeCell ref="CR211:CS211"/>
    <mergeCell ref="CZ211:DA211"/>
    <mergeCell ref="DB211:DC211"/>
    <mergeCell ref="DJ211:DK211"/>
    <mergeCell ref="DL211:DM211"/>
    <mergeCell ref="DT211:DU211"/>
    <mergeCell ref="DV211:DW211"/>
    <mergeCell ref="ED211:EE211"/>
    <mergeCell ref="EF211:EG211"/>
    <mergeCell ref="EN211:EO211"/>
    <mergeCell ref="GL211:GM211"/>
    <mergeCell ref="GN211:GO211"/>
    <mergeCell ref="EP211:EQ211"/>
    <mergeCell ref="EX211:EY211"/>
    <mergeCell ref="EZ211:FA211"/>
    <mergeCell ref="FH211:FI211"/>
    <mergeCell ref="FJ211:FK211"/>
    <mergeCell ref="FR211:FS211"/>
    <mergeCell ref="FT211:FU211"/>
    <mergeCell ref="GB211:GC211"/>
    <mergeCell ref="GD211:GE211"/>
  </mergeCells>
  <phoneticPr fontId="0" type="noConversion"/>
  <pageMargins left="0.7" right="0.7" top="0.75" bottom="0.75" header="0.3" footer="0.3"/>
  <pageSetup scale="70" orientation="landscape"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A214"/>
  <sheetViews>
    <sheetView zoomScale="75" zoomScaleNormal="75" workbookViewId="0">
      <pane xSplit="3" ySplit="10" topLeftCell="D184" activePane="bottomRight" state="frozenSplit"/>
      <selection pane="topRight" activeCell="D1" sqref="D1"/>
      <selection pane="bottomLeft" activeCell="A11" sqref="A11"/>
      <selection pane="bottomRight" activeCell="K184" sqref="K184"/>
    </sheetView>
  </sheetViews>
  <sheetFormatPr defaultRowHeight="15" x14ac:dyDescent="0.25"/>
  <cols>
    <col min="1" max="1" width="5.7109375" customWidth="1"/>
    <col min="2" max="2" width="42.28515625" customWidth="1"/>
    <col min="3" max="3" width="42.5703125" customWidth="1"/>
    <col min="5" max="5" width="17.140625" customWidth="1"/>
    <col min="8" max="8" width="10.28515625" style="116" customWidth="1"/>
    <col min="9" max="9" width="9.42578125" style="116" customWidth="1"/>
    <col min="10" max="10" width="3.5703125" customWidth="1"/>
    <col min="11" max="11" width="43.5703125" customWidth="1"/>
    <col min="12" max="12" width="33.28515625" customWidth="1"/>
    <col min="17" max="17" width="13" customWidth="1"/>
    <col min="18" max="18" width="9.28515625" customWidth="1"/>
    <col min="19" max="19" width="12.140625" style="6" customWidth="1"/>
    <col min="20" max="20" width="6.28515625" customWidth="1"/>
    <col min="21" max="21" width="38.140625" customWidth="1"/>
    <col min="22" max="22" width="39.42578125" customWidth="1"/>
    <col min="27" max="27" width="13.140625" customWidth="1"/>
    <col min="28" max="28" width="9.28515625" customWidth="1"/>
    <col min="29" max="29" width="12.140625" style="6" customWidth="1"/>
    <col min="30" max="30" width="5.5703125" customWidth="1"/>
    <col min="31" max="31" width="42.7109375" customWidth="1"/>
    <col min="32" max="32" width="36.42578125" customWidth="1"/>
    <col min="37" max="37" width="14.140625" customWidth="1"/>
    <col min="38" max="38" width="9.28515625" customWidth="1"/>
    <col min="39" max="39" width="12.140625" style="6" customWidth="1"/>
    <col min="40" max="40" width="5.140625" customWidth="1"/>
    <col min="41" max="41" width="45.42578125" customWidth="1"/>
    <col min="42" max="42" width="32" customWidth="1"/>
    <col min="47" max="47" width="12.7109375" customWidth="1"/>
    <col min="48" max="48" width="9.28515625" customWidth="1"/>
    <col min="49" max="49" width="12.140625" style="6" customWidth="1"/>
    <col min="50" max="50" width="5.85546875" customWidth="1"/>
    <col min="51" max="51" width="50.7109375" customWidth="1"/>
    <col min="52" max="52" width="32.140625" customWidth="1"/>
    <col min="57" max="57" width="13.85546875" customWidth="1"/>
    <col min="58" max="58" width="9.28515625" customWidth="1"/>
    <col min="59" max="59" width="12.140625" style="6" customWidth="1"/>
    <col min="60" max="60" width="5.85546875" customWidth="1"/>
    <col min="61" max="61" width="42" customWidth="1"/>
    <col min="62" max="62" width="33.85546875" customWidth="1"/>
    <col min="67" max="67" width="13.42578125" customWidth="1"/>
    <col min="68" max="68" width="9.28515625" customWidth="1"/>
    <col min="69" max="69" width="12.140625" style="6" customWidth="1"/>
    <col min="70" max="70" width="6.140625" customWidth="1"/>
    <col min="71" max="71" width="44.28515625" customWidth="1"/>
    <col min="72" max="72" width="26.85546875" customWidth="1"/>
    <col min="77" max="77" width="14.42578125" customWidth="1"/>
    <col min="78" max="78" width="9.28515625" customWidth="1"/>
    <col min="79" max="79" width="12.140625" style="6" customWidth="1"/>
    <col min="80" max="80" width="5.5703125" customWidth="1"/>
    <col min="81" max="81" width="41.28515625" customWidth="1"/>
    <col min="82" max="82" width="32" customWidth="1"/>
    <col min="87" max="87" width="13.85546875" customWidth="1"/>
    <col min="88" max="88" width="9.28515625" customWidth="1"/>
    <col min="89" max="89" width="12.140625" style="6" customWidth="1"/>
    <col min="90" max="90" width="6.85546875" customWidth="1"/>
    <col min="91" max="91" width="43.42578125" customWidth="1"/>
    <col min="92" max="92" width="32.42578125" customWidth="1"/>
    <col min="97" max="97" width="14.7109375" customWidth="1"/>
    <col min="98" max="98" width="9.28515625" customWidth="1"/>
    <col min="99" max="99" width="12.140625" style="6" customWidth="1"/>
    <col min="100" max="100" width="6.140625" customWidth="1"/>
    <col min="101" max="101" width="43.5703125" customWidth="1"/>
    <col min="102" max="102" width="36.85546875" customWidth="1"/>
    <col min="107" max="107" width="13.28515625" customWidth="1"/>
    <col min="108" max="108" width="9.28515625" customWidth="1"/>
    <col min="109" max="109" width="12.140625" style="6" customWidth="1"/>
    <col min="110" max="110" width="6.85546875" customWidth="1"/>
    <col min="111" max="111" width="42.85546875" customWidth="1"/>
    <col min="112" max="112" width="32.7109375" customWidth="1"/>
    <col min="117" max="117" width="12.5703125" customWidth="1"/>
    <col min="118" max="118" width="9.28515625" customWidth="1"/>
    <col min="119" max="119" width="12.140625" style="6" customWidth="1"/>
    <col min="120" max="120" width="4.5703125" customWidth="1"/>
    <col min="121" max="121" width="46.28515625" customWidth="1"/>
    <col min="122" max="122" width="36" customWidth="1"/>
    <col min="127" max="127" width="12.42578125" customWidth="1"/>
    <col min="128" max="128" width="9.28515625" customWidth="1"/>
    <col min="129" max="129" width="12.140625" style="6" customWidth="1"/>
    <col min="130" max="130" width="5.28515625" customWidth="1"/>
    <col min="131" max="131" width="43.28515625" customWidth="1"/>
    <col min="132" max="132" width="33" customWidth="1"/>
    <col min="137" max="137" width="12.5703125" customWidth="1"/>
    <col min="138" max="138" width="9.28515625" customWidth="1"/>
    <col min="139" max="139" width="12.140625" style="6" customWidth="1"/>
    <col min="140" max="140" width="4.5703125" customWidth="1"/>
    <col min="141" max="141" width="46.85546875" customWidth="1"/>
    <col min="142" max="142" width="33" customWidth="1"/>
    <col min="147" max="147" width="12.7109375" customWidth="1"/>
    <col min="148" max="148" width="9.28515625" customWidth="1"/>
    <col min="149" max="149" width="12.140625" style="6" customWidth="1"/>
    <col min="150" max="150" width="6.85546875" customWidth="1"/>
    <col min="151" max="151" width="46.140625" customWidth="1"/>
    <col min="152" max="152" width="34.42578125" customWidth="1"/>
    <col min="157" max="157" width="12.5703125" customWidth="1"/>
    <col min="158" max="158" width="9.28515625" customWidth="1"/>
    <col min="159" max="159" width="12.140625" style="6" customWidth="1"/>
    <col min="160" max="160" width="6.7109375" customWidth="1"/>
    <col min="161" max="161" width="42.7109375" customWidth="1"/>
    <col min="162" max="162" width="34.85546875" customWidth="1"/>
    <col min="167" max="167" width="14.28515625" customWidth="1"/>
    <col min="168" max="168" width="9.28515625" customWidth="1"/>
    <col min="169" max="169" width="12.140625" style="6" customWidth="1"/>
    <col min="170" max="170" width="6.42578125" customWidth="1"/>
    <col min="171" max="171" width="46" customWidth="1"/>
    <col min="172" max="172" width="33" customWidth="1"/>
    <col min="177" max="177" width="13.140625" customWidth="1"/>
    <col min="178" max="178" width="9.28515625" customWidth="1"/>
    <col min="179" max="179" width="12.140625" style="6" customWidth="1"/>
    <col min="180" max="180" width="6.140625" customWidth="1"/>
    <col min="181" max="181" width="46.5703125" customWidth="1"/>
    <col min="182" max="182" width="35.42578125" customWidth="1"/>
    <col min="187" max="187" width="11.85546875" customWidth="1"/>
    <col min="188" max="188" width="9.28515625" customWidth="1"/>
    <col min="189" max="189" width="12.140625" style="6" customWidth="1"/>
    <col min="190" max="190" width="5.5703125" customWidth="1"/>
    <col min="191" max="191" width="46.28515625" customWidth="1"/>
    <col min="192" max="192" width="32.7109375" customWidth="1"/>
    <col min="197" max="197" width="12.7109375" customWidth="1"/>
    <col min="198" max="198" width="9.28515625" customWidth="1"/>
    <col min="199" max="199" width="12.140625" style="6" customWidth="1"/>
    <col min="200" max="200" width="5.7109375" customWidth="1"/>
    <col min="201" max="201" width="47.85546875" customWidth="1"/>
    <col min="202" max="202" width="34.140625" customWidth="1"/>
    <col min="207" max="207" width="12.7109375" customWidth="1"/>
    <col min="208" max="208" width="9.28515625" customWidth="1"/>
    <col min="209" max="209" width="12.140625" style="6" customWidth="1"/>
    <col min="210" max="210" width="5.140625" customWidth="1"/>
  </cols>
  <sheetData>
    <row r="1" spans="1:209" ht="15.75" x14ac:dyDescent="0.25">
      <c r="D1" s="6"/>
      <c r="J1" s="6"/>
      <c r="K1" s="447" t="s">
        <v>0</v>
      </c>
      <c r="L1" s="447"/>
      <c r="M1" s="447"/>
      <c r="N1" s="447"/>
      <c r="O1" s="447"/>
      <c r="P1" s="447"/>
      <c r="Q1" s="117"/>
      <c r="R1" s="24"/>
      <c r="S1" s="34"/>
      <c r="U1" s="406" t="s">
        <v>0</v>
      </c>
      <c r="V1" s="406"/>
      <c r="W1" s="406"/>
      <c r="X1" s="406"/>
      <c r="Y1" s="406"/>
      <c r="Z1" s="406"/>
      <c r="AA1" s="117"/>
      <c r="AB1" s="24"/>
      <c r="AC1" s="34"/>
      <c r="AE1" s="406" t="s">
        <v>0</v>
      </c>
      <c r="AF1" s="406"/>
      <c r="AG1" s="406"/>
      <c r="AH1" s="406"/>
      <c r="AI1" s="406"/>
      <c r="AJ1" s="406"/>
      <c r="AK1" s="117"/>
      <c r="AL1" s="24"/>
      <c r="AM1" s="34"/>
      <c r="AO1" s="406" t="s">
        <v>0</v>
      </c>
      <c r="AP1" s="406"/>
      <c r="AQ1" s="406"/>
      <c r="AR1" s="406"/>
      <c r="AS1" s="406"/>
      <c r="AT1" s="406"/>
      <c r="AU1" s="117"/>
      <c r="AV1" s="24"/>
      <c r="AW1" s="34"/>
      <c r="AY1" s="406" t="s">
        <v>0</v>
      </c>
      <c r="AZ1" s="406"/>
      <c r="BA1" s="406"/>
      <c r="BB1" s="406"/>
      <c r="BC1" s="406"/>
      <c r="BD1" s="406"/>
      <c r="BE1" s="117"/>
      <c r="BF1" s="24"/>
      <c r="BG1" s="34"/>
      <c r="BI1" s="406" t="s">
        <v>0</v>
      </c>
      <c r="BJ1" s="406"/>
      <c r="BK1" s="406"/>
      <c r="BL1" s="406"/>
      <c r="BM1" s="406"/>
      <c r="BN1" s="406"/>
      <c r="BO1" s="117"/>
      <c r="BP1" s="24"/>
      <c r="BQ1" s="34"/>
      <c r="BS1" s="438" t="s">
        <v>400</v>
      </c>
      <c r="BT1" s="438"/>
      <c r="BU1" s="438"/>
      <c r="BV1" s="438"/>
      <c r="BW1" s="438"/>
      <c r="BX1" s="438"/>
      <c r="BY1" s="439"/>
      <c r="BZ1" s="24"/>
      <c r="CA1" s="34"/>
      <c r="CC1" s="438" t="s">
        <v>400</v>
      </c>
      <c r="CD1" s="438"/>
      <c r="CE1" s="438"/>
      <c r="CF1" s="438"/>
      <c r="CG1" s="438"/>
      <c r="CH1" s="438"/>
      <c r="CI1" s="439"/>
      <c r="CJ1" s="24"/>
      <c r="CK1" s="34"/>
      <c r="CM1" s="406" t="s">
        <v>0</v>
      </c>
      <c r="CN1" s="406"/>
      <c r="CO1" s="406"/>
      <c r="CP1" s="406"/>
      <c r="CQ1" s="406"/>
      <c r="CR1" s="406"/>
      <c r="CS1" s="117"/>
      <c r="CT1" s="24"/>
      <c r="CU1" s="34"/>
      <c r="CW1" s="406" t="s">
        <v>0</v>
      </c>
      <c r="CX1" s="406"/>
      <c r="CY1" s="406"/>
      <c r="CZ1" s="406"/>
      <c r="DA1" s="406"/>
      <c r="DB1" s="406"/>
      <c r="DC1" s="117"/>
      <c r="DD1" s="24"/>
      <c r="DE1" s="34"/>
      <c r="DG1" s="406" t="s">
        <v>0</v>
      </c>
      <c r="DH1" s="406"/>
      <c r="DI1" s="406"/>
      <c r="DJ1" s="406"/>
      <c r="DK1" s="406"/>
      <c r="DL1" s="406"/>
      <c r="DM1" s="117"/>
      <c r="DN1" s="24"/>
      <c r="DO1" s="34"/>
      <c r="DQ1" s="406" t="s">
        <v>0</v>
      </c>
      <c r="DR1" s="406"/>
      <c r="DS1" s="406"/>
      <c r="DT1" s="406"/>
      <c r="DU1" s="406"/>
      <c r="DV1" s="406"/>
      <c r="DW1" s="117"/>
      <c r="DX1" s="24"/>
      <c r="DY1" s="34"/>
      <c r="EA1" s="406" t="s">
        <v>0</v>
      </c>
      <c r="EB1" s="406"/>
      <c r="EC1" s="406"/>
      <c r="ED1" s="406"/>
      <c r="EE1" s="406"/>
      <c r="EF1" s="406"/>
      <c r="EG1" s="117"/>
      <c r="EH1" s="24"/>
      <c r="EI1" s="34"/>
      <c r="EK1" s="406" t="s">
        <v>0</v>
      </c>
      <c r="EL1" s="406"/>
      <c r="EM1" s="406"/>
      <c r="EN1" s="406"/>
      <c r="EO1" s="406"/>
      <c r="EP1" s="406"/>
      <c r="EQ1" s="117"/>
      <c r="ER1" s="24"/>
      <c r="ES1" s="34"/>
      <c r="EU1" s="406" t="s">
        <v>0</v>
      </c>
      <c r="EV1" s="406"/>
      <c r="EW1" s="406"/>
      <c r="EX1" s="406"/>
      <c r="EY1" s="406"/>
      <c r="EZ1" s="406"/>
      <c r="FA1" s="117"/>
      <c r="FB1" s="24"/>
      <c r="FC1" s="34"/>
      <c r="FE1" s="406" t="s">
        <v>0</v>
      </c>
      <c r="FF1" s="406"/>
      <c r="FG1" s="406"/>
      <c r="FH1" s="406"/>
      <c r="FI1" s="406"/>
      <c r="FJ1" s="406"/>
      <c r="FK1" s="117"/>
      <c r="FL1" s="24"/>
      <c r="FM1" s="34"/>
      <c r="FO1" s="406" t="s">
        <v>0</v>
      </c>
      <c r="FP1" s="406"/>
      <c r="FQ1" s="406"/>
      <c r="FR1" s="406"/>
      <c r="FS1" s="406"/>
      <c r="FT1" s="406"/>
      <c r="FU1" s="117"/>
      <c r="FV1" s="24"/>
      <c r="FW1" s="34"/>
      <c r="FY1" s="406" t="s">
        <v>0</v>
      </c>
      <c r="FZ1" s="406"/>
      <c r="GA1" s="406"/>
      <c r="GB1" s="406"/>
      <c r="GC1" s="406"/>
      <c r="GD1" s="406"/>
      <c r="GE1" s="117"/>
      <c r="GF1" s="24"/>
      <c r="GG1" s="34"/>
      <c r="GI1" s="406" t="s">
        <v>0</v>
      </c>
      <c r="GJ1" s="406"/>
      <c r="GK1" s="406"/>
      <c r="GL1" s="406"/>
      <c r="GM1" s="406"/>
      <c r="GN1" s="406"/>
      <c r="GO1" s="117"/>
      <c r="GP1" s="24"/>
      <c r="GQ1" s="34"/>
      <c r="GS1" s="406" t="s">
        <v>0</v>
      </c>
      <c r="GT1" s="406"/>
      <c r="GU1" s="406"/>
      <c r="GV1" s="406"/>
      <c r="GW1" s="406"/>
      <c r="GX1" s="406"/>
      <c r="GY1" s="117"/>
      <c r="GZ1" s="24"/>
      <c r="HA1" s="34"/>
    </row>
    <row r="2" spans="1:209" ht="15.75" x14ac:dyDescent="0.25">
      <c r="B2" s="305" t="s">
        <v>639</v>
      </c>
      <c r="D2" s="6"/>
      <c r="J2" s="6"/>
      <c r="K2" s="28" t="s">
        <v>1</v>
      </c>
      <c r="L2" s="407" t="s">
        <v>173</v>
      </c>
      <c r="M2" s="408"/>
      <c r="N2" s="28" t="s">
        <v>2</v>
      </c>
      <c r="O2" s="407" t="s">
        <v>172</v>
      </c>
      <c r="P2" s="409"/>
      <c r="Q2" s="408"/>
      <c r="R2" s="100"/>
      <c r="S2" s="99"/>
      <c r="U2" s="28" t="s">
        <v>1</v>
      </c>
      <c r="V2" s="407" t="s">
        <v>173</v>
      </c>
      <c r="W2" s="408"/>
      <c r="X2" s="28" t="s">
        <v>2</v>
      </c>
      <c r="Y2" s="407" t="s">
        <v>172</v>
      </c>
      <c r="Z2" s="409"/>
      <c r="AA2" s="408"/>
      <c r="AB2" s="100"/>
      <c r="AC2" s="99"/>
      <c r="AE2" s="28" t="s">
        <v>1</v>
      </c>
      <c r="AF2" s="407" t="s">
        <v>173</v>
      </c>
      <c r="AG2" s="408"/>
      <c r="AH2" s="28" t="s">
        <v>2</v>
      </c>
      <c r="AI2" s="407" t="s">
        <v>172</v>
      </c>
      <c r="AJ2" s="409"/>
      <c r="AK2" s="408"/>
      <c r="AL2" s="100"/>
      <c r="AM2" s="99"/>
      <c r="AO2" s="28" t="s">
        <v>1</v>
      </c>
      <c r="AP2" s="407" t="s">
        <v>173</v>
      </c>
      <c r="AQ2" s="408"/>
      <c r="AR2" s="28" t="s">
        <v>2</v>
      </c>
      <c r="AS2" s="407" t="s">
        <v>172</v>
      </c>
      <c r="AT2" s="409"/>
      <c r="AU2" s="408"/>
      <c r="AV2" s="100"/>
      <c r="AW2" s="99"/>
      <c r="AY2" s="28" t="s">
        <v>1</v>
      </c>
      <c r="AZ2" s="407" t="s">
        <v>173</v>
      </c>
      <c r="BA2" s="408"/>
      <c r="BB2" s="28" t="s">
        <v>2</v>
      </c>
      <c r="BC2" s="407" t="s">
        <v>172</v>
      </c>
      <c r="BD2" s="409"/>
      <c r="BE2" s="408"/>
      <c r="BF2" s="100"/>
      <c r="BG2" s="99"/>
      <c r="BI2" s="28" t="s">
        <v>1</v>
      </c>
      <c r="BJ2" s="407" t="s">
        <v>173</v>
      </c>
      <c r="BK2" s="408"/>
      <c r="BL2" s="28" t="s">
        <v>2</v>
      </c>
      <c r="BM2" s="407" t="s">
        <v>172</v>
      </c>
      <c r="BN2" s="409"/>
      <c r="BO2" s="408"/>
      <c r="BP2" s="100"/>
      <c r="BQ2" s="99"/>
      <c r="BS2" s="28" t="s">
        <v>1</v>
      </c>
      <c r="BT2" s="407" t="s">
        <v>401</v>
      </c>
      <c r="BU2" s="408"/>
      <c r="BV2" s="28" t="s">
        <v>2</v>
      </c>
      <c r="BW2" s="407" t="s">
        <v>401</v>
      </c>
      <c r="BX2" s="409"/>
      <c r="BY2" s="408"/>
      <c r="BZ2" s="100"/>
      <c r="CA2" s="99"/>
      <c r="CC2" s="28" t="s">
        <v>1</v>
      </c>
      <c r="CD2" s="407" t="s">
        <v>401</v>
      </c>
      <c r="CE2" s="408"/>
      <c r="CF2" s="28" t="s">
        <v>2</v>
      </c>
      <c r="CG2" s="407" t="s">
        <v>401</v>
      </c>
      <c r="CH2" s="409"/>
      <c r="CI2" s="408"/>
      <c r="CJ2" s="100"/>
      <c r="CK2" s="99"/>
      <c r="CM2" s="28" t="s">
        <v>1</v>
      </c>
      <c r="CN2" s="407" t="s">
        <v>401</v>
      </c>
      <c r="CO2" s="408"/>
      <c r="CP2" s="28" t="s">
        <v>2</v>
      </c>
      <c r="CQ2" s="407" t="s">
        <v>401</v>
      </c>
      <c r="CR2" s="409"/>
      <c r="CS2" s="408"/>
      <c r="CT2" s="100"/>
      <c r="CU2" s="99"/>
      <c r="CW2" s="28" t="s">
        <v>1</v>
      </c>
      <c r="CX2" s="407" t="s">
        <v>401</v>
      </c>
      <c r="CY2" s="408"/>
      <c r="CZ2" s="28" t="s">
        <v>2</v>
      </c>
      <c r="DA2" s="407" t="s">
        <v>435</v>
      </c>
      <c r="DB2" s="409"/>
      <c r="DC2" s="408"/>
      <c r="DD2" s="100"/>
      <c r="DE2" s="99"/>
      <c r="DG2" s="28" t="s">
        <v>1</v>
      </c>
      <c r="DH2" s="407" t="s">
        <v>401</v>
      </c>
      <c r="DI2" s="408"/>
      <c r="DJ2" s="28" t="s">
        <v>2</v>
      </c>
      <c r="DK2" s="407" t="s">
        <v>435</v>
      </c>
      <c r="DL2" s="409"/>
      <c r="DM2" s="408"/>
      <c r="DN2" s="100"/>
      <c r="DO2" s="99"/>
      <c r="DQ2" s="28" t="s">
        <v>1</v>
      </c>
      <c r="DR2" s="407" t="s">
        <v>459</v>
      </c>
      <c r="DS2" s="408"/>
      <c r="DT2" s="28" t="s">
        <v>2</v>
      </c>
      <c r="DU2" s="407" t="s">
        <v>460</v>
      </c>
      <c r="DV2" s="409"/>
      <c r="DW2" s="408"/>
      <c r="DX2" s="100"/>
      <c r="DY2" s="99"/>
      <c r="EA2" s="28" t="s">
        <v>1</v>
      </c>
      <c r="EB2" s="407" t="s">
        <v>473</v>
      </c>
      <c r="EC2" s="408"/>
      <c r="ED2" s="28" t="s">
        <v>2</v>
      </c>
      <c r="EE2" s="407" t="s">
        <v>460</v>
      </c>
      <c r="EF2" s="409"/>
      <c r="EG2" s="408"/>
      <c r="EH2" s="100"/>
      <c r="EI2" s="99"/>
      <c r="EK2" s="28" t="s">
        <v>1</v>
      </c>
      <c r="EL2" s="407" t="s">
        <v>473</v>
      </c>
      <c r="EM2" s="408"/>
      <c r="EN2" s="28" t="s">
        <v>2</v>
      </c>
      <c r="EO2" s="407" t="s">
        <v>460</v>
      </c>
      <c r="EP2" s="409"/>
      <c r="EQ2" s="408"/>
      <c r="ER2" s="100"/>
      <c r="ES2" s="99"/>
      <c r="EU2" s="28" t="s">
        <v>1</v>
      </c>
      <c r="EV2" s="407" t="s">
        <v>473</v>
      </c>
      <c r="EW2" s="408"/>
      <c r="EX2" s="28" t="s">
        <v>2</v>
      </c>
      <c r="EY2" s="407" t="s">
        <v>460</v>
      </c>
      <c r="EZ2" s="409"/>
      <c r="FA2" s="408"/>
      <c r="FB2" s="100"/>
      <c r="FC2" s="99"/>
      <c r="FE2" s="28" t="s">
        <v>1</v>
      </c>
      <c r="FF2" s="407" t="s">
        <v>473</v>
      </c>
      <c r="FG2" s="408"/>
      <c r="FH2" s="28" t="s">
        <v>2</v>
      </c>
      <c r="FI2" s="407" t="s">
        <v>515</v>
      </c>
      <c r="FJ2" s="409"/>
      <c r="FK2" s="408"/>
      <c r="FL2" s="100"/>
      <c r="FM2" s="99"/>
      <c r="FO2" s="28" t="s">
        <v>1</v>
      </c>
      <c r="FP2" s="407" t="s">
        <v>473</v>
      </c>
      <c r="FQ2" s="408"/>
      <c r="FR2" s="28" t="s">
        <v>2</v>
      </c>
      <c r="FS2" s="407" t="s">
        <v>460</v>
      </c>
      <c r="FT2" s="409"/>
      <c r="FU2" s="408"/>
      <c r="FV2" s="100"/>
      <c r="FW2" s="99"/>
      <c r="FY2" s="28" t="s">
        <v>1</v>
      </c>
      <c r="FZ2" s="407" t="s">
        <v>473</v>
      </c>
      <c r="GA2" s="408"/>
      <c r="GB2" s="28" t="s">
        <v>2</v>
      </c>
      <c r="GC2" s="407" t="s">
        <v>515</v>
      </c>
      <c r="GD2" s="409"/>
      <c r="GE2" s="408"/>
      <c r="GF2" s="100"/>
      <c r="GG2" s="99"/>
      <c r="GI2" s="28" t="s">
        <v>1</v>
      </c>
      <c r="GJ2" s="407" t="s">
        <v>473</v>
      </c>
      <c r="GK2" s="408"/>
      <c r="GL2" s="28" t="s">
        <v>2</v>
      </c>
      <c r="GM2" s="407" t="s">
        <v>526</v>
      </c>
      <c r="GN2" s="409"/>
      <c r="GO2" s="408"/>
      <c r="GP2" s="100"/>
      <c r="GQ2" s="99"/>
      <c r="GS2" s="28" t="s">
        <v>1</v>
      </c>
      <c r="GT2" s="407" t="s">
        <v>473</v>
      </c>
      <c r="GU2" s="408"/>
      <c r="GV2" s="28" t="s">
        <v>2</v>
      </c>
      <c r="GW2" s="407" t="s">
        <v>537</v>
      </c>
      <c r="GX2" s="409"/>
      <c r="GY2" s="408"/>
      <c r="GZ2" s="100"/>
      <c r="HA2" s="99"/>
    </row>
    <row r="3" spans="1:209" x14ac:dyDescent="0.25">
      <c r="A3" s="6"/>
      <c r="B3" s="6"/>
      <c r="C3" s="6"/>
      <c r="D3" s="6"/>
      <c r="F3" s="6"/>
      <c r="G3" s="6"/>
      <c r="H3" s="259"/>
      <c r="I3" s="259"/>
      <c r="J3" s="6"/>
      <c r="K3" s="28" t="s">
        <v>3</v>
      </c>
      <c r="L3" s="407" t="s">
        <v>179</v>
      </c>
      <c r="M3" s="408"/>
      <c r="N3" s="28" t="s">
        <v>4</v>
      </c>
      <c r="O3" s="407" t="s">
        <v>180</v>
      </c>
      <c r="P3" s="409"/>
      <c r="Q3" s="408"/>
      <c r="R3" s="101"/>
      <c r="S3" s="63"/>
      <c r="U3" s="28" t="s">
        <v>3</v>
      </c>
      <c r="V3" s="407" t="s">
        <v>179</v>
      </c>
      <c r="W3" s="408"/>
      <c r="X3" s="28" t="s">
        <v>4</v>
      </c>
      <c r="Y3" s="407" t="s">
        <v>182</v>
      </c>
      <c r="Z3" s="409"/>
      <c r="AA3" s="408"/>
      <c r="AB3" s="101"/>
      <c r="AC3" s="63"/>
      <c r="AE3" s="28" t="s">
        <v>3</v>
      </c>
      <c r="AF3" s="407" t="s">
        <v>185</v>
      </c>
      <c r="AG3" s="408"/>
      <c r="AH3" s="28" t="s">
        <v>4</v>
      </c>
      <c r="AI3" s="407" t="s">
        <v>182</v>
      </c>
      <c r="AJ3" s="409"/>
      <c r="AK3" s="408"/>
      <c r="AL3" s="101"/>
      <c r="AM3" s="63"/>
      <c r="AO3" s="28" t="s">
        <v>3</v>
      </c>
      <c r="AP3" s="407" t="s">
        <v>185</v>
      </c>
      <c r="AQ3" s="408"/>
      <c r="AR3" s="28" t="s">
        <v>4</v>
      </c>
      <c r="AS3" s="407" t="s">
        <v>188</v>
      </c>
      <c r="AT3" s="409"/>
      <c r="AU3" s="408"/>
      <c r="AV3" s="101"/>
      <c r="AW3" s="63"/>
      <c r="AY3" s="28" t="s">
        <v>3</v>
      </c>
      <c r="AZ3" s="407" t="s">
        <v>185</v>
      </c>
      <c r="BA3" s="408"/>
      <c r="BB3" s="28" t="s">
        <v>4</v>
      </c>
      <c r="BC3" s="407" t="s">
        <v>189</v>
      </c>
      <c r="BD3" s="409"/>
      <c r="BE3" s="408"/>
      <c r="BF3" s="101"/>
      <c r="BG3" s="63"/>
      <c r="BI3" s="28" t="s">
        <v>3</v>
      </c>
      <c r="BJ3" s="407" t="s">
        <v>265</v>
      </c>
      <c r="BK3" s="408"/>
      <c r="BL3" s="28" t="s">
        <v>4</v>
      </c>
      <c r="BM3" s="407" t="s">
        <v>189</v>
      </c>
      <c r="BN3" s="409"/>
      <c r="BO3" s="408"/>
      <c r="BP3" s="101"/>
      <c r="BQ3" s="63"/>
      <c r="BS3" s="28" t="s">
        <v>3</v>
      </c>
      <c r="BT3" s="407" t="s">
        <v>402</v>
      </c>
      <c r="BU3" s="408"/>
      <c r="BV3" s="28" t="s">
        <v>4</v>
      </c>
      <c r="BW3" s="407" t="s">
        <v>403</v>
      </c>
      <c r="BX3" s="409"/>
      <c r="BY3" s="408"/>
      <c r="BZ3" s="101"/>
      <c r="CA3" s="63"/>
      <c r="CC3" s="28" t="s">
        <v>3</v>
      </c>
      <c r="CD3" s="407" t="s">
        <v>402</v>
      </c>
      <c r="CE3" s="408"/>
      <c r="CF3" s="28" t="s">
        <v>4</v>
      </c>
      <c r="CG3" s="407" t="s">
        <v>417</v>
      </c>
      <c r="CH3" s="409"/>
      <c r="CI3" s="408"/>
      <c r="CJ3" s="101"/>
      <c r="CK3" s="63"/>
      <c r="CM3" s="28" t="s">
        <v>3</v>
      </c>
      <c r="CN3" s="407" t="s">
        <v>402</v>
      </c>
      <c r="CO3" s="408"/>
      <c r="CP3" s="28" t="s">
        <v>4</v>
      </c>
      <c r="CQ3" s="407" t="s">
        <v>417</v>
      </c>
      <c r="CR3" s="409"/>
      <c r="CS3" s="408"/>
      <c r="CT3" s="101"/>
      <c r="CU3" s="63"/>
      <c r="CW3" s="28" t="s">
        <v>3</v>
      </c>
      <c r="CX3" s="407" t="s">
        <v>436</v>
      </c>
      <c r="CY3" s="408"/>
      <c r="CZ3" s="28" t="s">
        <v>4</v>
      </c>
      <c r="DA3" s="407" t="s">
        <v>437</v>
      </c>
      <c r="DB3" s="409"/>
      <c r="DC3" s="408"/>
      <c r="DD3" s="101"/>
      <c r="DE3" s="63"/>
      <c r="DG3" s="28" t="s">
        <v>3</v>
      </c>
      <c r="DH3" s="407" t="s">
        <v>436</v>
      </c>
      <c r="DI3" s="408"/>
      <c r="DJ3" s="28" t="s">
        <v>4</v>
      </c>
      <c r="DK3" s="407" t="s">
        <v>445</v>
      </c>
      <c r="DL3" s="409"/>
      <c r="DM3" s="408"/>
      <c r="DN3" s="101"/>
      <c r="DO3" s="63"/>
      <c r="DQ3" s="28" t="s">
        <v>3</v>
      </c>
      <c r="DR3" s="407" t="s">
        <v>460</v>
      </c>
      <c r="DS3" s="408"/>
      <c r="DT3" s="28" t="s">
        <v>4</v>
      </c>
      <c r="DU3" s="407" t="s">
        <v>584</v>
      </c>
      <c r="DV3" s="409"/>
      <c r="DW3" s="408"/>
      <c r="DX3" s="101"/>
      <c r="DY3" s="63"/>
      <c r="EA3" s="28" t="s">
        <v>3</v>
      </c>
      <c r="EB3" s="407" t="s">
        <v>460</v>
      </c>
      <c r="EC3" s="408"/>
      <c r="ED3" s="28" t="s">
        <v>4</v>
      </c>
      <c r="EE3" s="407" t="s">
        <v>474</v>
      </c>
      <c r="EF3" s="409"/>
      <c r="EG3" s="408"/>
      <c r="EH3" s="101"/>
      <c r="EI3" s="63"/>
      <c r="EK3" s="28" t="s">
        <v>3</v>
      </c>
      <c r="EL3" s="407" t="s">
        <v>460</v>
      </c>
      <c r="EM3" s="408"/>
      <c r="EN3" s="28" t="s">
        <v>4</v>
      </c>
      <c r="EO3" s="407" t="s">
        <v>474</v>
      </c>
      <c r="EP3" s="409"/>
      <c r="EQ3" s="408"/>
      <c r="ER3" s="101"/>
      <c r="ES3" s="63"/>
      <c r="EU3" s="28" t="s">
        <v>3</v>
      </c>
      <c r="EV3" s="407" t="s">
        <v>460</v>
      </c>
      <c r="EW3" s="408"/>
      <c r="EX3" s="28" t="s">
        <v>4</v>
      </c>
      <c r="EY3" s="407" t="s">
        <v>474</v>
      </c>
      <c r="EZ3" s="409"/>
      <c r="FA3" s="408"/>
      <c r="FB3" s="101"/>
      <c r="FC3" s="63"/>
      <c r="FE3" s="28" t="s">
        <v>3</v>
      </c>
      <c r="FF3" s="407" t="s">
        <v>493</v>
      </c>
      <c r="FG3" s="408"/>
      <c r="FH3" s="28" t="s">
        <v>4</v>
      </c>
      <c r="FI3" s="407" t="s">
        <v>494</v>
      </c>
      <c r="FJ3" s="409"/>
      <c r="FK3" s="408"/>
      <c r="FL3" s="101"/>
      <c r="FM3" s="63"/>
      <c r="FO3" s="28" t="s">
        <v>3</v>
      </c>
      <c r="FP3" s="407" t="s">
        <v>505</v>
      </c>
      <c r="FQ3" s="408"/>
      <c r="FR3" s="28" t="s">
        <v>4</v>
      </c>
      <c r="FS3" s="407" t="s">
        <v>506</v>
      </c>
      <c r="FT3" s="409"/>
      <c r="FU3" s="408"/>
      <c r="FV3" s="101"/>
      <c r="FW3" s="63"/>
      <c r="FY3" s="28" t="s">
        <v>3</v>
      </c>
      <c r="FZ3" s="407" t="s">
        <v>605</v>
      </c>
      <c r="GA3" s="408"/>
      <c r="GB3" s="28" t="s">
        <v>4</v>
      </c>
      <c r="GC3" s="407" t="s">
        <v>516</v>
      </c>
      <c r="GD3" s="409"/>
      <c r="GE3" s="408"/>
      <c r="GF3" s="101"/>
      <c r="GG3" s="63"/>
      <c r="GI3" s="28" t="s">
        <v>3</v>
      </c>
      <c r="GJ3" s="407" t="s">
        <v>527</v>
      </c>
      <c r="GK3" s="408"/>
      <c r="GL3" s="28" t="s">
        <v>4</v>
      </c>
      <c r="GM3" s="407" t="s">
        <v>528</v>
      </c>
      <c r="GN3" s="409"/>
      <c r="GO3" s="408"/>
      <c r="GP3" s="101"/>
      <c r="GQ3" s="63"/>
      <c r="GS3" s="28" t="s">
        <v>3</v>
      </c>
      <c r="GT3" s="407" t="s">
        <v>527</v>
      </c>
      <c r="GU3" s="408"/>
      <c r="GV3" s="28" t="s">
        <v>4</v>
      </c>
      <c r="GW3" s="407" t="s">
        <v>538</v>
      </c>
      <c r="GX3" s="409"/>
      <c r="GY3" s="408"/>
      <c r="GZ3" s="101"/>
      <c r="HA3" s="63"/>
    </row>
    <row r="4" spans="1:209" x14ac:dyDescent="0.25">
      <c r="D4" s="6"/>
      <c r="J4" s="6"/>
      <c r="K4" s="28" t="s">
        <v>5</v>
      </c>
      <c r="L4" s="407" t="s">
        <v>180</v>
      </c>
      <c r="M4" s="408"/>
      <c r="N4" s="410" t="s">
        <v>174</v>
      </c>
      <c r="O4" s="411"/>
      <c r="P4" s="412" t="s">
        <v>175</v>
      </c>
      <c r="Q4" s="413"/>
      <c r="R4" s="102"/>
      <c r="S4" s="64"/>
      <c r="U4" s="28" t="s">
        <v>5</v>
      </c>
      <c r="V4" s="407" t="s">
        <v>183</v>
      </c>
      <c r="W4" s="408"/>
      <c r="X4" s="410" t="s">
        <v>174</v>
      </c>
      <c r="Y4" s="411"/>
      <c r="Z4" s="412" t="s">
        <v>175</v>
      </c>
      <c r="AA4" s="413"/>
      <c r="AB4" s="102"/>
      <c r="AC4" s="64"/>
      <c r="AE4" s="28" t="s">
        <v>5</v>
      </c>
      <c r="AF4" s="407" t="s">
        <v>182</v>
      </c>
      <c r="AG4" s="408"/>
      <c r="AH4" s="410" t="s">
        <v>174</v>
      </c>
      <c r="AI4" s="411"/>
      <c r="AJ4" s="412" t="s">
        <v>175</v>
      </c>
      <c r="AK4" s="413"/>
      <c r="AL4" s="102"/>
      <c r="AM4" s="64"/>
      <c r="AO4" s="28" t="s">
        <v>5</v>
      </c>
      <c r="AP4" s="407" t="s">
        <v>188</v>
      </c>
      <c r="AQ4" s="408"/>
      <c r="AR4" s="410" t="s">
        <v>174</v>
      </c>
      <c r="AS4" s="411"/>
      <c r="AT4" s="412" t="s">
        <v>175</v>
      </c>
      <c r="AU4" s="413"/>
      <c r="AV4" s="102"/>
      <c r="AW4" s="64"/>
      <c r="AY4" s="28" t="s">
        <v>5</v>
      </c>
      <c r="AZ4" s="407" t="s">
        <v>189</v>
      </c>
      <c r="BA4" s="408"/>
      <c r="BB4" s="426" t="s">
        <v>174</v>
      </c>
      <c r="BC4" s="427"/>
      <c r="BD4" s="412" t="s">
        <v>175</v>
      </c>
      <c r="BE4" s="413"/>
      <c r="BF4" s="102"/>
      <c r="BG4" s="64"/>
      <c r="BI4" s="28" t="s">
        <v>5</v>
      </c>
      <c r="BJ4" s="407" t="s">
        <v>189</v>
      </c>
      <c r="BK4" s="408"/>
      <c r="BL4" s="410" t="s">
        <v>174</v>
      </c>
      <c r="BM4" s="411"/>
      <c r="BN4" s="412" t="s">
        <v>175</v>
      </c>
      <c r="BO4" s="413"/>
      <c r="BP4" s="102"/>
      <c r="BQ4" s="64"/>
      <c r="BS4" s="28" t="s">
        <v>5</v>
      </c>
      <c r="BT4" s="407" t="s">
        <v>404</v>
      </c>
      <c r="BU4" s="408"/>
      <c r="BV4" s="410" t="s">
        <v>405</v>
      </c>
      <c r="BW4" s="444"/>
      <c r="BX4" s="407" t="s">
        <v>406</v>
      </c>
      <c r="BY4" s="445"/>
      <c r="BZ4" s="102"/>
      <c r="CA4" s="64"/>
      <c r="CC4" s="28" t="s">
        <v>5</v>
      </c>
      <c r="CD4" s="407" t="s">
        <v>417</v>
      </c>
      <c r="CE4" s="408"/>
      <c r="CF4" s="426" t="s">
        <v>174</v>
      </c>
      <c r="CG4" s="427"/>
      <c r="CH4" s="440" t="s">
        <v>175</v>
      </c>
      <c r="CI4" s="441"/>
      <c r="CJ4" s="102"/>
      <c r="CK4" s="64"/>
      <c r="CM4" s="28" t="s">
        <v>5</v>
      </c>
      <c r="CN4" s="407" t="s">
        <v>429</v>
      </c>
      <c r="CO4" s="408"/>
      <c r="CP4" s="426" t="s">
        <v>174</v>
      </c>
      <c r="CQ4" s="427"/>
      <c r="CR4" s="412" t="s">
        <v>574</v>
      </c>
      <c r="CS4" s="413"/>
      <c r="CT4" s="102"/>
      <c r="CU4" s="64"/>
      <c r="CW4" s="28" t="s">
        <v>5</v>
      </c>
      <c r="CX4" s="407" t="s">
        <v>437</v>
      </c>
      <c r="CY4" s="408"/>
      <c r="CZ4" s="426" t="s">
        <v>174</v>
      </c>
      <c r="DA4" s="427"/>
      <c r="DB4" s="412" t="s">
        <v>175</v>
      </c>
      <c r="DC4" s="413"/>
      <c r="DD4" s="102"/>
      <c r="DE4" s="64"/>
      <c r="DG4" s="28" t="s">
        <v>5</v>
      </c>
      <c r="DH4" s="407" t="s">
        <v>446</v>
      </c>
      <c r="DI4" s="408"/>
      <c r="DJ4" s="426" t="s">
        <v>174</v>
      </c>
      <c r="DK4" s="427"/>
      <c r="DL4" s="412" t="s">
        <v>447</v>
      </c>
      <c r="DM4" s="413"/>
      <c r="DN4" s="102"/>
      <c r="DO4" s="64"/>
      <c r="DQ4" s="28" t="s">
        <v>5</v>
      </c>
      <c r="DR4" s="407" t="s">
        <v>461</v>
      </c>
      <c r="DS4" s="408"/>
      <c r="DT4" s="410" t="s">
        <v>174</v>
      </c>
      <c r="DU4" s="411"/>
      <c r="DV4" s="412" t="s">
        <v>175</v>
      </c>
      <c r="DW4" s="413"/>
      <c r="DX4" s="102"/>
      <c r="DY4" s="64"/>
      <c r="EA4" s="28" t="s">
        <v>5</v>
      </c>
      <c r="EB4" s="407" t="s">
        <v>475</v>
      </c>
      <c r="EC4" s="408"/>
      <c r="ED4" s="410" t="s">
        <v>174</v>
      </c>
      <c r="EE4" s="411"/>
      <c r="EF4" s="412" t="s">
        <v>476</v>
      </c>
      <c r="EG4" s="413"/>
      <c r="EH4" s="102"/>
      <c r="EI4" s="64"/>
      <c r="EK4" s="28" t="s">
        <v>5</v>
      </c>
      <c r="EL4" s="407" t="s">
        <v>485</v>
      </c>
      <c r="EM4" s="408"/>
      <c r="EN4" s="410" t="s">
        <v>174</v>
      </c>
      <c r="EO4" s="411"/>
      <c r="EP4" s="412" t="s">
        <v>476</v>
      </c>
      <c r="EQ4" s="413"/>
      <c r="ER4" s="102"/>
      <c r="ES4" s="64"/>
      <c r="EU4" s="28" t="s">
        <v>5</v>
      </c>
      <c r="EV4" s="407" t="s">
        <v>593</v>
      </c>
      <c r="EW4" s="408"/>
      <c r="EX4" s="410" t="s">
        <v>174</v>
      </c>
      <c r="EY4" s="411"/>
      <c r="EZ4" s="412" t="s">
        <v>476</v>
      </c>
      <c r="FA4" s="413"/>
      <c r="FB4" s="102"/>
      <c r="FC4" s="64"/>
      <c r="FE4" s="28" t="s">
        <v>5</v>
      </c>
      <c r="FF4" s="407" t="s">
        <v>495</v>
      </c>
      <c r="FG4" s="408"/>
      <c r="FH4" s="410" t="s">
        <v>174</v>
      </c>
      <c r="FI4" s="411"/>
      <c r="FJ4" s="412" t="s">
        <v>598</v>
      </c>
      <c r="FK4" s="413"/>
      <c r="FL4" s="102"/>
      <c r="FM4" s="64"/>
      <c r="FO4" s="28" t="s">
        <v>5</v>
      </c>
      <c r="FP4" s="407" t="s">
        <v>506</v>
      </c>
      <c r="FQ4" s="408"/>
      <c r="FR4" s="410" t="s">
        <v>174</v>
      </c>
      <c r="FS4" s="411"/>
      <c r="FT4" s="412" t="s">
        <v>175</v>
      </c>
      <c r="FU4" s="413"/>
      <c r="FV4" s="102"/>
      <c r="FW4" s="64"/>
      <c r="FY4" s="28" t="s">
        <v>5</v>
      </c>
      <c r="FZ4" s="407" t="s">
        <v>516</v>
      </c>
      <c r="GA4" s="408"/>
      <c r="GB4" s="410" t="s">
        <v>174</v>
      </c>
      <c r="GC4" s="411"/>
      <c r="GD4" s="412" t="s">
        <v>476</v>
      </c>
      <c r="GE4" s="413"/>
      <c r="GF4" s="102"/>
      <c r="GG4" s="64"/>
      <c r="GI4" s="28" t="s">
        <v>5</v>
      </c>
      <c r="GJ4" s="407" t="s">
        <v>528</v>
      </c>
      <c r="GK4" s="408"/>
      <c r="GL4" s="410" t="s">
        <v>174</v>
      </c>
      <c r="GM4" s="411"/>
      <c r="GN4" s="412" t="s">
        <v>476</v>
      </c>
      <c r="GO4" s="413"/>
      <c r="GP4" s="102"/>
      <c r="GQ4" s="64"/>
      <c r="GS4" s="28" t="s">
        <v>5</v>
      </c>
      <c r="GT4" s="407" t="s">
        <v>538</v>
      </c>
      <c r="GU4" s="408"/>
      <c r="GV4" s="410" t="s">
        <v>174</v>
      </c>
      <c r="GW4" s="411"/>
      <c r="GX4" s="412" t="s">
        <v>175</v>
      </c>
      <c r="GY4" s="413"/>
      <c r="GZ4" s="102"/>
      <c r="HA4" s="64"/>
    </row>
    <row r="5" spans="1:209" x14ac:dyDescent="0.25">
      <c r="D5" s="6"/>
      <c r="J5" s="6"/>
      <c r="K5" s="28" t="s">
        <v>176</v>
      </c>
      <c r="L5" s="407" t="s">
        <v>181</v>
      </c>
      <c r="M5" s="408"/>
      <c r="N5" s="410" t="s">
        <v>177</v>
      </c>
      <c r="O5" s="411"/>
      <c r="P5" s="414">
        <v>4150</v>
      </c>
      <c r="Q5" s="414"/>
      <c r="R5" s="102"/>
      <c r="S5" s="64"/>
      <c r="U5" s="28" t="s">
        <v>176</v>
      </c>
      <c r="V5" s="407" t="s">
        <v>184</v>
      </c>
      <c r="W5" s="408"/>
      <c r="X5" s="410" t="s">
        <v>177</v>
      </c>
      <c r="Y5" s="411"/>
      <c r="Z5" s="414">
        <v>4060</v>
      </c>
      <c r="AA5" s="414"/>
      <c r="AB5" s="102"/>
      <c r="AC5" s="64"/>
      <c r="AE5" s="28" t="s">
        <v>176</v>
      </c>
      <c r="AF5" s="407" t="s">
        <v>187</v>
      </c>
      <c r="AG5" s="408"/>
      <c r="AH5" s="410" t="s">
        <v>177</v>
      </c>
      <c r="AI5" s="411"/>
      <c r="AJ5" s="414">
        <v>4060</v>
      </c>
      <c r="AK5" s="414"/>
      <c r="AL5" s="102"/>
      <c r="AM5" s="64"/>
      <c r="AO5" s="28" t="s">
        <v>176</v>
      </c>
      <c r="AP5" s="407" t="s">
        <v>186</v>
      </c>
      <c r="AQ5" s="408"/>
      <c r="AR5" s="410" t="s">
        <v>177</v>
      </c>
      <c r="AS5" s="411"/>
      <c r="AT5" s="414">
        <v>4580</v>
      </c>
      <c r="AU5" s="414"/>
      <c r="AV5" s="102"/>
      <c r="AW5" s="64"/>
      <c r="AY5" s="28" t="s">
        <v>176</v>
      </c>
      <c r="AZ5" s="407" t="s">
        <v>190</v>
      </c>
      <c r="BA5" s="408"/>
      <c r="BB5" s="426" t="s">
        <v>177</v>
      </c>
      <c r="BC5" s="427"/>
      <c r="BD5" s="414">
        <v>4150</v>
      </c>
      <c r="BE5" s="414"/>
      <c r="BF5" s="102"/>
      <c r="BG5" s="64"/>
      <c r="BI5" s="28" t="s">
        <v>176</v>
      </c>
      <c r="BJ5" s="407" t="s">
        <v>204</v>
      </c>
      <c r="BK5" s="408"/>
      <c r="BL5" s="410" t="s">
        <v>177</v>
      </c>
      <c r="BM5" s="411"/>
      <c r="BN5" s="414">
        <v>4150</v>
      </c>
      <c r="BO5" s="414"/>
      <c r="BP5" s="102"/>
      <c r="BQ5" s="64"/>
      <c r="BS5" s="28" t="s">
        <v>176</v>
      </c>
      <c r="BT5" s="407" t="s">
        <v>407</v>
      </c>
      <c r="BU5" s="408"/>
      <c r="BV5" s="410" t="s">
        <v>177</v>
      </c>
      <c r="BW5" s="411"/>
      <c r="BX5" s="407">
        <v>3632</v>
      </c>
      <c r="BY5" s="445"/>
      <c r="BZ5" s="102"/>
      <c r="CA5" s="64"/>
      <c r="CC5" s="28" t="s">
        <v>176</v>
      </c>
      <c r="CD5" s="407" t="s">
        <v>418</v>
      </c>
      <c r="CE5" s="408"/>
      <c r="CF5" s="426" t="s">
        <v>177</v>
      </c>
      <c r="CG5" s="427"/>
      <c r="CH5" s="442">
        <v>4253</v>
      </c>
      <c r="CI5" s="442"/>
      <c r="CJ5" s="102"/>
      <c r="CK5" s="64"/>
      <c r="CM5" s="28" t="s">
        <v>176</v>
      </c>
      <c r="CN5" s="407" t="s">
        <v>430</v>
      </c>
      <c r="CO5" s="408"/>
      <c r="CP5" s="426" t="s">
        <v>177</v>
      </c>
      <c r="CQ5" s="427"/>
      <c r="CR5" s="414">
        <v>4280</v>
      </c>
      <c r="CS5" s="414"/>
      <c r="CT5" s="102"/>
      <c r="CU5" s="64"/>
      <c r="CW5" s="28" t="s">
        <v>176</v>
      </c>
      <c r="CX5" s="407" t="s">
        <v>438</v>
      </c>
      <c r="CY5" s="408"/>
      <c r="CZ5" s="426" t="s">
        <v>177</v>
      </c>
      <c r="DA5" s="427"/>
      <c r="DB5" s="414">
        <v>4078</v>
      </c>
      <c r="DC5" s="414"/>
      <c r="DD5" s="102"/>
      <c r="DE5" s="64"/>
      <c r="DG5" s="28" t="s">
        <v>176</v>
      </c>
      <c r="DH5" s="407" t="s">
        <v>448</v>
      </c>
      <c r="DI5" s="408"/>
      <c r="DJ5" s="426" t="s">
        <v>177</v>
      </c>
      <c r="DK5" s="427"/>
      <c r="DL5" s="414">
        <v>4300</v>
      </c>
      <c r="DM5" s="414"/>
      <c r="DN5" s="102"/>
      <c r="DO5" s="64"/>
      <c r="DQ5" s="28" t="s">
        <v>176</v>
      </c>
      <c r="DR5" s="407" t="s">
        <v>462</v>
      </c>
      <c r="DS5" s="408"/>
      <c r="DT5" s="410" t="s">
        <v>177</v>
      </c>
      <c r="DU5" s="411"/>
      <c r="DV5" s="414">
        <v>3805</v>
      </c>
      <c r="DW5" s="414"/>
      <c r="DX5" s="102"/>
      <c r="DY5" s="64"/>
      <c r="EA5" s="28" t="s">
        <v>176</v>
      </c>
      <c r="EB5" s="407" t="s">
        <v>477</v>
      </c>
      <c r="EC5" s="408"/>
      <c r="ED5" s="410" t="s">
        <v>177</v>
      </c>
      <c r="EE5" s="411"/>
      <c r="EF5" s="414">
        <v>4200</v>
      </c>
      <c r="EG5" s="414"/>
      <c r="EH5" s="102"/>
      <c r="EI5" s="64"/>
      <c r="EK5" s="28" t="s">
        <v>176</v>
      </c>
      <c r="EL5" s="407" t="s">
        <v>487</v>
      </c>
      <c r="EM5" s="408"/>
      <c r="EN5" s="410" t="s">
        <v>177</v>
      </c>
      <c r="EO5" s="411"/>
      <c r="EP5" s="414">
        <v>4150</v>
      </c>
      <c r="EQ5" s="414"/>
      <c r="ER5" s="102"/>
      <c r="ES5" s="64"/>
      <c r="EU5" s="28" t="s">
        <v>176</v>
      </c>
      <c r="EV5" s="407" t="s">
        <v>594</v>
      </c>
      <c r="EW5" s="408"/>
      <c r="EX5" s="410" t="s">
        <v>177</v>
      </c>
      <c r="EY5" s="411"/>
      <c r="EZ5" s="414">
        <v>4150</v>
      </c>
      <c r="FA5" s="414"/>
      <c r="FB5" s="102"/>
      <c r="FC5" s="64"/>
      <c r="FE5" s="28" t="s">
        <v>176</v>
      </c>
      <c r="FF5" s="407" t="s">
        <v>497</v>
      </c>
      <c r="FG5" s="408"/>
      <c r="FH5" s="410" t="s">
        <v>177</v>
      </c>
      <c r="FI5" s="411"/>
      <c r="FJ5" s="414">
        <v>4252</v>
      </c>
      <c r="FK5" s="414"/>
      <c r="FL5" s="102"/>
      <c r="FM5" s="64"/>
      <c r="FO5" s="28" t="s">
        <v>176</v>
      </c>
      <c r="FP5" s="407" t="s">
        <v>507</v>
      </c>
      <c r="FQ5" s="408"/>
      <c r="FR5" s="410" t="s">
        <v>177</v>
      </c>
      <c r="FS5" s="411"/>
      <c r="FT5" s="414">
        <v>4154</v>
      </c>
      <c r="FU5" s="414"/>
      <c r="FV5" s="102"/>
      <c r="FW5" s="64"/>
      <c r="FY5" s="165" t="s">
        <v>616</v>
      </c>
      <c r="FZ5" s="415" t="s">
        <v>518</v>
      </c>
      <c r="GA5" s="416"/>
      <c r="GB5" s="417" t="s">
        <v>177</v>
      </c>
      <c r="GC5" s="418"/>
      <c r="GD5" s="419">
        <v>4139</v>
      </c>
      <c r="GE5" s="420"/>
      <c r="GF5" s="102"/>
      <c r="GG5" s="64"/>
      <c r="GI5" s="28" t="s">
        <v>176</v>
      </c>
      <c r="GJ5" s="407" t="s">
        <v>530</v>
      </c>
      <c r="GK5" s="408"/>
      <c r="GL5" s="410" t="s">
        <v>177</v>
      </c>
      <c r="GM5" s="411"/>
      <c r="GN5" s="414">
        <v>4350</v>
      </c>
      <c r="GO5" s="414"/>
      <c r="GP5" s="102"/>
      <c r="GQ5" s="64"/>
      <c r="GS5" s="28" t="s">
        <v>176</v>
      </c>
      <c r="GT5" s="407" t="s">
        <v>539</v>
      </c>
      <c r="GU5" s="408"/>
      <c r="GV5" s="410" t="s">
        <v>177</v>
      </c>
      <c r="GW5" s="411"/>
      <c r="GX5" s="414">
        <v>4000</v>
      </c>
      <c r="GY5" s="414"/>
      <c r="GZ5" s="102"/>
      <c r="HA5" s="64"/>
    </row>
    <row r="6" spans="1:209" x14ac:dyDescent="0.25">
      <c r="D6" s="6"/>
      <c r="J6" s="6"/>
      <c r="K6" s="118" t="s">
        <v>193</v>
      </c>
      <c r="L6" s="446">
        <v>0.80330000000000001</v>
      </c>
      <c r="M6" s="378"/>
      <c r="N6" s="417" t="s">
        <v>194</v>
      </c>
      <c r="O6" s="418"/>
      <c r="P6" s="430" t="s">
        <v>552</v>
      </c>
      <c r="Q6" s="431"/>
      <c r="R6" s="103"/>
      <c r="S6" s="66"/>
      <c r="U6" s="118" t="s">
        <v>193</v>
      </c>
      <c r="V6" s="415">
        <v>0.82330000000000003</v>
      </c>
      <c r="W6" s="416"/>
      <c r="X6" s="417" t="s">
        <v>194</v>
      </c>
      <c r="Y6" s="418"/>
      <c r="Z6" s="430" t="s">
        <v>555</v>
      </c>
      <c r="AA6" s="431"/>
      <c r="AB6" s="103"/>
      <c r="AC6" s="66"/>
      <c r="AE6" s="118" t="s">
        <v>193</v>
      </c>
      <c r="AF6" s="415">
        <v>0.93</v>
      </c>
      <c r="AG6" s="416"/>
      <c r="AH6" s="417" t="s">
        <v>194</v>
      </c>
      <c r="AI6" s="418"/>
      <c r="AJ6" s="430" t="s">
        <v>558</v>
      </c>
      <c r="AK6" s="431"/>
      <c r="AL6" s="103"/>
      <c r="AM6" s="66"/>
      <c r="AO6" s="118" t="s">
        <v>193</v>
      </c>
      <c r="AP6" s="415">
        <v>0.84660000000000002</v>
      </c>
      <c r="AQ6" s="416"/>
      <c r="AR6" s="417" t="s">
        <v>200</v>
      </c>
      <c r="AS6" s="418"/>
      <c r="AT6" s="430" t="s">
        <v>561</v>
      </c>
      <c r="AU6" s="448"/>
      <c r="AV6" s="103"/>
      <c r="AW6" s="66"/>
      <c r="AY6" s="118" t="s">
        <v>193</v>
      </c>
      <c r="AZ6" s="415">
        <v>0.94</v>
      </c>
      <c r="BA6" s="416"/>
      <c r="BB6" s="428" t="s">
        <v>200</v>
      </c>
      <c r="BC6" s="429"/>
      <c r="BD6" s="419" t="s">
        <v>563</v>
      </c>
      <c r="BE6" s="420"/>
      <c r="BF6" s="103"/>
      <c r="BG6" s="66"/>
      <c r="BI6" s="118" t="s">
        <v>193</v>
      </c>
      <c r="BJ6" s="415">
        <v>0.99</v>
      </c>
      <c r="BK6" s="416"/>
      <c r="BL6" s="417" t="s">
        <v>200</v>
      </c>
      <c r="BM6" s="418"/>
      <c r="BN6" s="430" t="s">
        <v>566</v>
      </c>
      <c r="BO6" s="448"/>
      <c r="BP6" s="103"/>
      <c r="BQ6" s="66"/>
      <c r="BS6" s="118" t="s">
        <v>193</v>
      </c>
      <c r="BT6" s="415">
        <v>0.89</v>
      </c>
      <c r="BU6" s="416"/>
      <c r="BV6" s="417" t="s">
        <v>194</v>
      </c>
      <c r="BW6" s="418"/>
      <c r="BX6" s="430" t="s">
        <v>568</v>
      </c>
      <c r="BY6" s="431"/>
      <c r="BZ6" s="103"/>
      <c r="CA6" s="66"/>
      <c r="CC6" s="118" t="s">
        <v>193</v>
      </c>
      <c r="CD6" s="415">
        <v>0.98299999999999998</v>
      </c>
      <c r="CE6" s="416"/>
      <c r="CF6" s="428" t="s">
        <v>419</v>
      </c>
      <c r="CG6" s="429"/>
      <c r="CH6" s="419" t="s">
        <v>571</v>
      </c>
      <c r="CI6" s="443"/>
      <c r="CJ6" s="103"/>
      <c r="CK6" s="66"/>
      <c r="CM6" s="118" t="s">
        <v>193</v>
      </c>
      <c r="CN6" s="415">
        <v>0.94</v>
      </c>
      <c r="CO6" s="416"/>
      <c r="CP6" s="428" t="s">
        <v>194</v>
      </c>
      <c r="CQ6" s="429"/>
      <c r="CR6" s="430" t="s">
        <v>575</v>
      </c>
      <c r="CS6" s="431"/>
      <c r="CT6" s="103"/>
      <c r="CU6" s="66"/>
      <c r="CW6" s="118" t="s">
        <v>193</v>
      </c>
      <c r="CX6" s="415">
        <v>0.93</v>
      </c>
      <c r="CY6" s="416"/>
      <c r="CZ6" s="428" t="s">
        <v>194</v>
      </c>
      <c r="DA6" s="429"/>
      <c r="DB6" s="430" t="s">
        <v>578</v>
      </c>
      <c r="DC6" s="431"/>
      <c r="DD6" s="103"/>
      <c r="DE6" s="66"/>
      <c r="DG6" s="118" t="s">
        <v>193</v>
      </c>
      <c r="DH6" s="415">
        <v>0.90666670000000005</v>
      </c>
      <c r="DI6" s="416"/>
      <c r="DJ6" s="428" t="s">
        <v>194</v>
      </c>
      <c r="DK6" s="429"/>
      <c r="DL6" s="430" t="s">
        <v>581</v>
      </c>
      <c r="DM6" s="431"/>
      <c r="DN6" s="103"/>
      <c r="DO6" s="66"/>
      <c r="DQ6" s="118" t="s">
        <v>193</v>
      </c>
      <c r="DR6" s="415">
        <v>0.97499999999999998</v>
      </c>
      <c r="DS6" s="416"/>
      <c r="DT6" s="417" t="s">
        <v>200</v>
      </c>
      <c r="DU6" s="418"/>
      <c r="DV6" s="419" t="s">
        <v>585</v>
      </c>
      <c r="DW6" s="420"/>
      <c r="DX6" s="103"/>
      <c r="DY6" s="66"/>
      <c r="EA6" s="118" t="s">
        <v>193</v>
      </c>
      <c r="EB6" s="415">
        <v>0.93</v>
      </c>
      <c r="EC6" s="416"/>
      <c r="ED6" s="417" t="s">
        <v>200</v>
      </c>
      <c r="EE6" s="418"/>
      <c r="EF6" s="419" t="s">
        <v>588</v>
      </c>
      <c r="EG6" s="420"/>
      <c r="EH6" s="103"/>
      <c r="EI6" s="66"/>
      <c r="EK6" s="118" t="s">
        <v>193</v>
      </c>
      <c r="EL6" s="415">
        <v>0.89</v>
      </c>
      <c r="EM6" s="416"/>
      <c r="EN6" s="417" t="s">
        <v>200</v>
      </c>
      <c r="EO6" s="418"/>
      <c r="EP6" s="419" t="s">
        <v>591</v>
      </c>
      <c r="EQ6" s="420"/>
      <c r="ER6" s="103"/>
      <c r="ES6" s="66"/>
      <c r="EU6" s="118" t="s">
        <v>193</v>
      </c>
      <c r="EV6" s="415">
        <v>0.96</v>
      </c>
      <c r="EW6" s="416"/>
      <c r="EX6" s="417" t="s">
        <v>200</v>
      </c>
      <c r="EY6" s="418"/>
      <c r="EZ6" s="419" t="s">
        <v>595</v>
      </c>
      <c r="FA6" s="420"/>
      <c r="FB6" s="103"/>
      <c r="FC6" s="66"/>
      <c r="FE6" s="118" t="s">
        <v>193</v>
      </c>
      <c r="FF6" s="415">
        <v>0.9</v>
      </c>
      <c r="FG6" s="416"/>
      <c r="FH6" s="417" t="s">
        <v>200</v>
      </c>
      <c r="FI6" s="418"/>
      <c r="FJ6" s="419" t="s">
        <v>599</v>
      </c>
      <c r="FK6" s="420"/>
      <c r="FL6" s="103"/>
      <c r="FM6" s="66"/>
      <c r="FO6" s="118" t="s">
        <v>193</v>
      </c>
      <c r="FP6" s="415">
        <v>0.91</v>
      </c>
      <c r="FQ6" s="416"/>
      <c r="FR6" s="417" t="s">
        <v>200</v>
      </c>
      <c r="FS6" s="418"/>
      <c r="FT6" s="419" t="s">
        <v>602</v>
      </c>
      <c r="FU6" s="420"/>
      <c r="FV6" s="103"/>
      <c r="FW6" s="66"/>
      <c r="FY6" s="118" t="s">
        <v>193</v>
      </c>
      <c r="FZ6" s="415">
        <v>0.95</v>
      </c>
      <c r="GA6" s="416"/>
      <c r="GB6" s="417" t="s">
        <v>200</v>
      </c>
      <c r="GC6" s="418"/>
      <c r="GD6" s="419" t="s">
        <v>606</v>
      </c>
      <c r="GE6" s="420"/>
      <c r="GF6" s="103"/>
      <c r="GG6" s="66"/>
      <c r="GI6" s="118" t="s">
        <v>193</v>
      </c>
      <c r="GJ6" s="415">
        <v>0.92</v>
      </c>
      <c r="GK6" s="416"/>
      <c r="GL6" s="417" t="s">
        <v>200</v>
      </c>
      <c r="GM6" s="418"/>
      <c r="GN6" s="419" t="s">
        <v>610</v>
      </c>
      <c r="GO6" s="420"/>
      <c r="GP6" s="103"/>
      <c r="GQ6" s="66"/>
      <c r="GS6" s="118" t="s">
        <v>193</v>
      </c>
      <c r="GT6" s="415">
        <v>0.98</v>
      </c>
      <c r="GU6" s="416"/>
      <c r="GV6" s="417" t="s">
        <v>488</v>
      </c>
      <c r="GW6" s="418"/>
      <c r="GX6" s="419" t="s">
        <v>613</v>
      </c>
      <c r="GY6" s="420"/>
      <c r="GZ6" s="103"/>
      <c r="HA6" s="66"/>
    </row>
    <row r="7" spans="1:209" s="306" customFormat="1" ht="81" customHeight="1" x14ac:dyDescent="0.25">
      <c r="B7" s="304" t="s">
        <v>640</v>
      </c>
      <c r="D7" s="307"/>
      <c r="H7" s="308"/>
      <c r="I7" s="308"/>
      <c r="J7" s="307"/>
      <c r="K7" s="309" t="s">
        <v>178</v>
      </c>
      <c r="L7" s="421" t="s">
        <v>553</v>
      </c>
      <c r="M7" s="422"/>
      <c r="N7" s="422"/>
      <c r="O7" s="422"/>
      <c r="P7" s="422"/>
      <c r="Q7" s="422"/>
      <c r="R7" s="104"/>
      <c r="S7" s="105"/>
      <c r="U7" s="310" t="s">
        <v>178</v>
      </c>
      <c r="V7" s="421" t="s">
        <v>556</v>
      </c>
      <c r="W7" s="422"/>
      <c r="X7" s="422"/>
      <c r="Y7" s="422"/>
      <c r="Z7" s="422"/>
      <c r="AA7" s="422"/>
      <c r="AB7" s="104"/>
      <c r="AC7" s="105"/>
      <c r="AE7" s="310" t="s">
        <v>178</v>
      </c>
      <c r="AF7" s="421" t="s">
        <v>559</v>
      </c>
      <c r="AG7" s="422"/>
      <c r="AH7" s="422"/>
      <c r="AI7" s="422"/>
      <c r="AJ7" s="422"/>
      <c r="AK7" s="422"/>
      <c r="AL7" s="104"/>
      <c r="AM7" s="105"/>
      <c r="AO7" s="310" t="s">
        <v>178</v>
      </c>
      <c r="AP7" s="421" t="s">
        <v>199</v>
      </c>
      <c r="AQ7" s="422"/>
      <c r="AR7" s="422"/>
      <c r="AS7" s="422"/>
      <c r="AT7" s="422"/>
      <c r="AU7" s="422"/>
      <c r="AV7" s="104"/>
      <c r="AW7" s="105"/>
      <c r="AY7" s="310" t="s">
        <v>178</v>
      </c>
      <c r="AZ7" s="421" t="s">
        <v>564</v>
      </c>
      <c r="BA7" s="422"/>
      <c r="BB7" s="422"/>
      <c r="BC7" s="422"/>
      <c r="BD7" s="422"/>
      <c r="BE7" s="422"/>
      <c r="BF7" s="104"/>
      <c r="BG7" s="105"/>
      <c r="BI7" s="310" t="s">
        <v>178</v>
      </c>
      <c r="BJ7" s="421" t="s">
        <v>203</v>
      </c>
      <c r="BK7" s="422"/>
      <c r="BL7" s="422"/>
      <c r="BM7" s="422"/>
      <c r="BN7" s="422"/>
      <c r="BO7" s="422"/>
      <c r="BP7" s="104"/>
      <c r="BQ7" s="105"/>
      <c r="BS7" s="309" t="s">
        <v>178</v>
      </c>
      <c r="BT7" s="423" t="s">
        <v>569</v>
      </c>
      <c r="BU7" s="424"/>
      <c r="BV7" s="424"/>
      <c r="BW7" s="424"/>
      <c r="BX7" s="424"/>
      <c r="BY7" s="424"/>
      <c r="BZ7" s="104"/>
      <c r="CA7" s="105"/>
      <c r="CC7" s="309" t="s">
        <v>178</v>
      </c>
      <c r="CD7" s="423" t="s">
        <v>572</v>
      </c>
      <c r="CE7" s="424"/>
      <c r="CF7" s="424"/>
      <c r="CG7" s="424"/>
      <c r="CH7" s="424"/>
      <c r="CI7" s="424"/>
      <c r="CJ7" s="104"/>
      <c r="CK7" s="105"/>
      <c r="CM7" s="309" t="s">
        <v>178</v>
      </c>
      <c r="CN7" s="433" t="s">
        <v>576</v>
      </c>
      <c r="CO7" s="354"/>
      <c r="CP7" s="354"/>
      <c r="CQ7" s="354"/>
      <c r="CR7" s="354"/>
      <c r="CS7" s="355"/>
      <c r="CT7" s="104"/>
      <c r="CU7" s="105"/>
      <c r="CW7" s="309" t="s">
        <v>178</v>
      </c>
      <c r="CX7" s="423" t="s">
        <v>579</v>
      </c>
      <c r="CY7" s="424"/>
      <c r="CZ7" s="424"/>
      <c r="DA7" s="424"/>
      <c r="DB7" s="424"/>
      <c r="DC7" s="424"/>
      <c r="DD7" s="104"/>
      <c r="DE7" s="105"/>
      <c r="DG7" s="309" t="s">
        <v>178</v>
      </c>
      <c r="DH7" s="423" t="s">
        <v>582</v>
      </c>
      <c r="DI7" s="424"/>
      <c r="DJ7" s="424"/>
      <c r="DK7" s="424"/>
      <c r="DL7" s="424"/>
      <c r="DM7" s="424"/>
      <c r="DN7" s="104"/>
      <c r="DO7" s="105"/>
      <c r="DQ7" s="310" t="s">
        <v>178</v>
      </c>
      <c r="DR7" s="421" t="s">
        <v>586</v>
      </c>
      <c r="DS7" s="422"/>
      <c r="DT7" s="422"/>
      <c r="DU7" s="422"/>
      <c r="DV7" s="422"/>
      <c r="DW7" s="422"/>
      <c r="DX7" s="104"/>
      <c r="DY7" s="105"/>
      <c r="EA7" s="309" t="s">
        <v>178</v>
      </c>
      <c r="EB7" s="423" t="s">
        <v>589</v>
      </c>
      <c r="EC7" s="424"/>
      <c r="ED7" s="424"/>
      <c r="EE7" s="424"/>
      <c r="EF7" s="424"/>
      <c r="EG7" s="424"/>
      <c r="EH7" s="104"/>
      <c r="EI7" s="105"/>
      <c r="EK7" s="310" t="s">
        <v>178</v>
      </c>
      <c r="EL7" s="421" t="s">
        <v>592</v>
      </c>
      <c r="EM7" s="422"/>
      <c r="EN7" s="422"/>
      <c r="EO7" s="422"/>
      <c r="EP7" s="422"/>
      <c r="EQ7" s="422"/>
      <c r="ER7" s="104"/>
      <c r="ES7" s="105"/>
      <c r="EU7" s="310" t="s">
        <v>178</v>
      </c>
      <c r="EV7" s="421" t="s">
        <v>596</v>
      </c>
      <c r="EW7" s="422"/>
      <c r="EX7" s="422"/>
      <c r="EY7" s="422"/>
      <c r="EZ7" s="422"/>
      <c r="FA7" s="422"/>
      <c r="FB7" s="104"/>
      <c r="FC7" s="105"/>
      <c r="FE7" s="310" t="s">
        <v>178</v>
      </c>
      <c r="FF7" s="421" t="s">
        <v>600</v>
      </c>
      <c r="FG7" s="422"/>
      <c r="FH7" s="422"/>
      <c r="FI7" s="422"/>
      <c r="FJ7" s="422"/>
      <c r="FK7" s="422"/>
      <c r="FL7" s="104"/>
      <c r="FM7" s="105"/>
      <c r="FO7" s="310" t="s">
        <v>178</v>
      </c>
      <c r="FP7" s="421" t="s">
        <v>603</v>
      </c>
      <c r="FQ7" s="422"/>
      <c r="FR7" s="422"/>
      <c r="FS7" s="422"/>
      <c r="FT7" s="422"/>
      <c r="FU7" s="422"/>
      <c r="FV7" s="104"/>
      <c r="FW7" s="105"/>
      <c r="FY7" s="310" t="s">
        <v>178</v>
      </c>
      <c r="FZ7" s="421" t="s">
        <v>607</v>
      </c>
      <c r="GA7" s="422"/>
      <c r="GB7" s="422"/>
      <c r="GC7" s="422"/>
      <c r="GD7" s="422"/>
      <c r="GE7" s="422"/>
      <c r="GF7" s="104"/>
      <c r="GG7" s="105"/>
      <c r="GI7" s="310" t="s">
        <v>178</v>
      </c>
      <c r="GJ7" s="421" t="s">
        <v>611</v>
      </c>
      <c r="GK7" s="422"/>
      <c r="GL7" s="422"/>
      <c r="GM7" s="422"/>
      <c r="GN7" s="422"/>
      <c r="GO7" s="422"/>
      <c r="GP7" s="104"/>
      <c r="GQ7" s="105"/>
      <c r="GS7" s="310" t="s">
        <v>178</v>
      </c>
      <c r="GT7" s="421" t="s">
        <v>614</v>
      </c>
      <c r="GU7" s="422"/>
      <c r="GV7" s="422"/>
      <c r="GW7" s="422"/>
      <c r="GX7" s="422"/>
      <c r="GY7" s="422"/>
      <c r="GZ7" s="104"/>
      <c r="HA7" s="105"/>
    </row>
    <row r="8" spans="1:209" s="306" customFormat="1" ht="120" x14ac:dyDescent="0.25">
      <c r="B8" s="306" t="s">
        <v>642</v>
      </c>
      <c r="D8" s="307"/>
      <c r="E8" s="304" t="s">
        <v>637</v>
      </c>
      <c r="H8" s="308"/>
      <c r="I8" s="308"/>
      <c r="J8" s="307"/>
      <c r="K8" s="309" t="s">
        <v>166</v>
      </c>
      <c r="L8" s="433" t="s">
        <v>554</v>
      </c>
      <c r="M8" s="434"/>
      <c r="N8" s="434"/>
      <c r="O8" s="434"/>
      <c r="P8" s="434"/>
      <c r="Q8" s="435"/>
      <c r="R8" s="106"/>
      <c r="S8" s="68"/>
      <c r="U8" s="309" t="s">
        <v>166</v>
      </c>
      <c r="V8" s="433" t="s">
        <v>557</v>
      </c>
      <c r="W8" s="434"/>
      <c r="X8" s="434"/>
      <c r="Y8" s="434"/>
      <c r="Z8" s="434"/>
      <c r="AA8" s="435"/>
      <c r="AB8" s="106"/>
      <c r="AC8" s="68"/>
      <c r="AE8" s="309" t="s">
        <v>166</v>
      </c>
      <c r="AF8" s="433" t="s">
        <v>560</v>
      </c>
      <c r="AG8" s="434"/>
      <c r="AH8" s="434"/>
      <c r="AI8" s="434"/>
      <c r="AJ8" s="434"/>
      <c r="AK8" s="435"/>
      <c r="AL8" s="106"/>
      <c r="AM8" s="68"/>
      <c r="AO8" s="309" t="s">
        <v>166</v>
      </c>
      <c r="AP8" s="423" t="s">
        <v>562</v>
      </c>
      <c r="AQ8" s="424"/>
      <c r="AR8" s="424"/>
      <c r="AS8" s="424"/>
      <c r="AT8" s="424"/>
      <c r="AU8" s="424"/>
      <c r="AV8" s="106"/>
      <c r="AW8" s="68"/>
      <c r="AY8" s="309" t="s">
        <v>166</v>
      </c>
      <c r="AZ8" s="423" t="s">
        <v>565</v>
      </c>
      <c r="BA8" s="424"/>
      <c r="BB8" s="424"/>
      <c r="BC8" s="424"/>
      <c r="BD8" s="424"/>
      <c r="BE8" s="424"/>
      <c r="BF8" s="106"/>
      <c r="BG8" s="68"/>
      <c r="BI8" s="309" t="s">
        <v>166</v>
      </c>
      <c r="BJ8" s="423" t="s">
        <v>567</v>
      </c>
      <c r="BK8" s="424"/>
      <c r="BL8" s="424"/>
      <c r="BM8" s="424"/>
      <c r="BN8" s="424"/>
      <c r="BO8" s="424"/>
      <c r="BP8" s="106"/>
      <c r="BQ8" s="68"/>
      <c r="BS8" s="309" t="s">
        <v>166</v>
      </c>
      <c r="BT8" s="433" t="s">
        <v>570</v>
      </c>
      <c r="BU8" s="434"/>
      <c r="BV8" s="434"/>
      <c r="BW8" s="434"/>
      <c r="BX8" s="434"/>
      <c r="BY8" s="435"/>
      <c r="BZ8" s="106"/>
      <c r="CA8" s="68"/>
      <c r="CC8" s="309" t="s">
        <v>166</v>
      </c>
      <c r="CD8" s="433" t="s">
        <v>573</v>
      </c>
      <c r="CE8" s="434"/>
      <c r="CF8" s="434"/>
      <c r="CG8" s="434"/>
      <c r="CH8" s="434"/>
      <c r="CI8" s="435"/>
      <c r="CJ8" s="106"/>
      <c r="CK8" s="68"/>
      <c r="CM8" s="309" t="s">
        <v>166</v>
      </c>
      <c r="CN8" s="423" t="s">
        <v>577</v>
      </c>
      <c r="CO8" s="432"/>
      <c r="CP8" s="432"/>
      <c r="CQ8" s="432"/>
      <c r="CR8" s="432"/>
      <c r="CS8" s="432"/>
      <c r="CT8" s="106"/>
      <c r="CU8" s="68"/>
      <c r="CW8" s="309" t="s">
        <v>166</v>
      </c>
      <c r="CX8" s="433" t="s">
        <v>580</v>
      </c>
      <c r="CY8" s="434"/>
      <c r="CZ8" s="434"/>
      <c r="DA8" s="434"/>
      <c r="DB8" s="434"/>
      <c r="DC8" s="435"/>
      <c r="DD8" s="106"/>
      <c r="DE8" s="68"/>
      <c r="DG8" s="309" t="s">
        <v>166</v>
      </c>
      <c r="DH8" s="423" t="s">
        <v>583</v>
      </c>
      <c r="DI8" s="432"/>
      <c r="DJ8" s="432"/>
      <c r="DK8" s="432"/>
      <c r="DL8" s="432"/>
      <c r="DM8" s="432"/>
      <c r="DN8" s="106"/>
      <c r="DO8" s="68"/>
      <c r="DQ8" s="309" t="s">
        <v>166</v>
      </c>
      <c r="DR8" s="423" t="s">
        <v>587</v>
      </c>
      <c r="DS8" s="424"/>
      <c r="DT8" s="424"/>
      <c r="DU8" s="424"/>
      <c r="DV8" s="424"/>
      <c r="DW8" s="424"/>
      <c r="DX8" s="106"/>
      <c r="DY8" s="68"/>
      <c r="EA8" s="309" t="s">
        <v>166</v>
      </c>
      <c r="EB8" s="423" t="s">
        <v>590</v>
      </c>
      <c r="EC8" s="424"/>
      <c r="ED8" s="424"/>
      <c r="EE8" s="424"/>
      <c r="EF8" s="424"/>
      <c r="EG8" s="424"/>
      <c r="EH8" s="106"/>
      <c r="EI8" s="68"/>
      <c r="EK8" s="309" t="s">
        <v>166</v>
      </c>
      <c r="EL8" s="423" t="s">
        <v>590</v>
      </c>
      <c r="EM8" s="424"/>
      <c r="EN8" s="424"/>
      <c r="EO8" s="424"/>
      <c r="EP8" s="424"/>
      <c r="EQ8" s="424"/>
      <c r="ER8" s="106"/>
      <c r="ES8" s="68"/>
      <c r="EU8" s="309" t="s">
        <v>166</v>
      </c>
      <c r="EV8" s="423" t="s">
        <v>597</v>
      </c>
      <c r="EW8" s="424"/>
      <c r="EX8" s="424"/>
      <c r="EY8" s="424"/>
      <c r="EZ8" s="424"/>
      <c r="FA8" s="424"/>
      <c r="FB8" s="106"/>
      <c r="FC8" s="68"/>
      <c r="FE8" s="309" t="s">
        <v>166</v>
      </c>
      <c r="FF8" s="423" t="s">
        <v>601</v>
      </c>
      <c r="FG8" s="424"/>
      <c r="FH8" s="424"/>
      <c r="FI8" s="424"/>
      <c r="FJ8" s="424"/>
      <c r="FK8" s="424"/>
      <c r="FL8" s="106"/>
      <c r="FM8" s="68"/>
      <c r="FO8" s="309" t="s">
        <v>166</v>
      </c>
      <c r="FP8" s="423" t="s">
        <v>604</v>
      </c>
      <c r="FQ8" s="424"/>
      <c r="FR8" s="424"/>
      <c r="FS8" s="424"/>
      <c r="FT8" s="424"/>
      <c r="FU8" s="424"/>
      <c r="FV8" s="106"/>
      <c r="FW8" s="68"/>
      <c r="FY8" s="309" t="s">
        <v>166</v>
      </c>
      <c r="FZ8" s="423" t="s">
        <v>608</v>
      </c>
      <c r="GA8" s="424"/>
      <c r="GB8" s="424"/>
      <c r="GC8" s="424"/>
      <c r="GD8" s="424"/>
      <c r="GE8" s="424"/>
      <c r="GF8" s="106"/>
      <c r="GG8" s="68"/>
      <c r="GI8" s="309" t="s">
        <v>166</v>
      </c>
      <c r="GJ8" s="423" t="s">
        <v>612</v>
      </c>
      <c r="GK8" s="424"/>
      <c r="GL8" s="424"/>
      <c r="GM8" s="424"/>
      <c r="GN8" s="424"/>
      <c r="GO8" s="424"/>
      <c r="GP8" s="106"/>
      <c r="GQ8" s="68"/>
      <c r="GS8" s="309" t="s">
        <v>166</v>
      </c>
      <c r="GT8" s="423" t="s">
        <v>615</v>
      </c>
      <c r="GU8" s="424"/>
      <c r="GV8" s="424"/>
      <c r="GW8" s="424"/>
      <c r="GX8" s="424"/>
      <c r="GY8" s="424"/>
      <c r="GZ8" s="106"/>
      <c r="HA8" s="68"/>
    </row>
    <row r="9" spans="1:209" s="306" customFormat="1" ht="15.75" thickBot="1" x14ac:dyDescent="0.3">
      <c r="B9" s="311"/>
      <c r="C9" s="311"/>
      <c r="D9" s="312"/>
      <c r="H9" s="308"/>
      <c r="I9" s="308"/>
      <c r="J9" s="307"/>
      <c r="K9" s="151"/>
      <c r="L9" s="119"/>
      <c r="M9" s="120"/>
      <c r="N9" s="120"/>
      <c r="O9" s="120"/>
      <c r="P9" s="120"/>
      <c r="Q9" s="120"/>
      <c r="R9" s="106"/>
      <c r="S9" s="68"/>
      <c r="U9" s="161"/>
      <c r="V9" s="134"/>
      <c r="W9" s="135"/>
      <c r="X9" s="135"/>
      <c r="Y9" s="135"/>
      <c r="Z9" s="135"/>
      <c r="AA9" s="135"/>
      <c r="AB9" s="106"/>
      <c r="AC9" s="68"/>
      <c r="AE9" s="161"/>
      <c r="AF9" s="134"/>
      <c r="AG9" s="135"/>
      <c r="AH9" s="135"/>
      <c r="AI9" s="135"/>
      <c r="AJ9" s="135"/>
      <c r="AK9" s="135"/>
      <c r="AL9" s="106"/>
      <c r="AM9" s="68"/>
      <c r="AO9" s="161"/>
      <c r="AP9" s="134"/>
      <c r="AQ9" s="294"/>
      <c r="AR9" s="294"/>
      <c r="AS9" s="294"/>
      <c r="AT9" s="294"/>
      <c r="AU9" s="294"/>
      <c r="AV9" s="106"/>
      <c r="AW9" s="68"/>
      <c r="AY9" s="119"/>
      <c r="AZ9" s="151"/>
      <c r="BA9" s="107"/>
      <c r="BB9" s="107"/>
      <c r="BC9" s="107"/>
      <c r="BD9" s="107"/>
      <c r="BE9" s="107"/>
      <c r="BF9" s="106"/>
      <c r="BG9" s="68"/>
      <c r="BI9" s="119"/>
      <c r="BJ9" s="151"/>
      <c r="BK9" s="107"/>
      <c r="BL9" s="107"/>
      <c r="BM9" s="107"/>
      <c r="BN9" s="107"/>
      <c r="BO9" s="107"/>
      <c r="BP9" s="106"/>
      <c r="BQ9" s="68"/>
      <c r="BS9" s="161"/>
      <c r="BT9" s="155"/>
      <c r="BU9" s="295"/>
      <c r="BV9" s="295"/>
      <c r="BW9" s="295"/>
      <c r="BX9" s="295"/>
      <c r="BY9" s="295"/>
      <c r="BZ9" s="106"/>
      <c r="CA9" s="68"/>
      <c r="CC9" s="161"/>
      <c r="CD9" s="155"/>
      <c r="CE9" s="295"/>
      <c r="CF9" s="295"/>
      <c r="CG9" s="295"/>
      <c r="CH9" s="295"/>
      <c r="CI9" s="295"/>
      <c r="CJ9" s="106"/>
      <c r="CK9" s="68"/>
      <c r="CM9" s="313"/>
      <c r="CN9" s="155"/>
      <c r="CO9" s="158"/>
      <c r="CP9" s="158"/>
      <c r="CQ9" s="158"/>
      <c r="CR9" s="158"/>
      <c r="CS9" s="158"/>
      <c r="CT9" s="106"/>
      <c r="CU9" s="68"/>
      <c r="CW9" s="313"/>
      <c r="CX9" s="155"/>
      <c r="CY9" s="158"/>
      <c r="CZ9" s="158"/>
      <c r="DA9" s="158"/>
      <c r="DB9" s="158"/>
      <c r="DC9" s="158"/>
      <c r="DD9" s="106"/>
      <c r="DE9" s="68"/>
      <c r="DG9" s="161"/>
      <c r="DH9" s="134"/>
      <c r="DI9" s="135"/>
      <c r="DJ9" s="135"/>
      <c r="DK9" s="135"/>
      <c r="DL9" s="135"/>
      <c r="DM9" s="135"/>
      <c r="DN9" s="106"/>
      <c r="DO9" s="68"/>
      <c r="DQ9" s="161"/>
      <c r="DR9" s="134"/>
      <c r="DS9" s="294"/>
      <c r="DT9" s="294"/>
      <c r="DU9" s="294"/>
      <c r="DV9" s="294"/>
      <c r="DW9" s="294"/>
      <c r="DX9" s="106"/>
      <c r="DY9" s="68"/>
      <c r="EA9" s="134"/>
      <c r="EB9" s="161"/>
      <c r="EC9" s="162"/>
      <c r="ED9" s="162"/>
      <c r="EE9" s="162"/>
      <c r="EF9" s="162"/>
      <c r="EG9" s="162"/>
      <c r="EH9" s="106"/>
      <c r="EI9" s="68"/>
      <c r="EK9" s="161"/>
      <c r="EL9" s="134"/>
      <c r="EM9" s="294"/>
      <c r="EN9" s="294"/>
      <c r="EO9" s="294"/>
      <c r="EP9" s="294"/>
      <c r="EQ9" s="294"/>
      <c r="ER9" s="106"/>
      <c r="ES9" s="68"/>
      <c r="EU9" s="161"/>
      <c r="EV9" s="134"/>
      <c r="EW9" s="294"/>
      <c r="EX9" s="294"/>
      <c r="EY9" s="294"/>
      <c r="EZ9" s="294"/>
      <c r="FA9" s="294"/>
      <c r="FB9" s="106"/>
      <c r="FC9" s="68"/>
      <c r="FE9" s="119"/>
      <c r="FF9" s="151"/>
      <c r="FG9" s="107"/>
      <c r="FH9" s="107"/>
      <c r="FI9" s="107"/>
      <c r="FJ9" s="107"/>
      <c r="FK9" s="107"/>
      <c r="FL9" s="106"/>
      <c r="FM9" s="68"/>
      <c r="FO9" s="119"/>
      <c r="FP9" s="151"/>
      <c r="FQ9" s="107"/>
      <c r="FR9" s="107"/>
      <c r="FS9" s="107"/>
      <c r="FT9" s="107"/>
      <c r="FU9" s="107"/>
      <c r="FV9" s="106"/>
      <c r="FW9" s="68"/>
      <c r="FY9" s="119"/>
      <c r="FZ9" s="151"/>
      <c r="GA9" s="107"/>
      <c r="GB9" s="107"/>
      <c r="GC9" s="107"/>
      <c r="GD9" s="107"/>
      <c r="GE9" s="107"/>
      <c r="GF9" s="106"/>
      <c r="GG9" s="68"/>
      <c r="GI9" s="119"/>
      <c r="GJ9" s="151"/>
      <c r="GK9" s="107"/>
      <c r="GL9" s="107"/>
      <c r="GM9" s="107"/>
      <c r="GN9" s="107"/>
      <c r="GO9" s="107"/>
      <c r="GP9" s="106"/>
      <c r="GQ9" s="68"/>
      <c r="GS9" s="161"/>
      <c r="GT9" s="134"/>
      <c r="GU9" s="294"/>
      <c r="GV9" s="294"/>
      <c r="GW9" s="294"/>
      <c r="GX9" s="294"/>
      <c r="GY9" s="294"/>
      <c r="GZ9" s="106"/>
      <c r="HA9" s="68"/>
    </row>
    <row r="10" spans="1:209" s="192" customFormat="1" ht="16.5" thickBot="1" x14ac:dyDescent="0.3">
      <c r="A10" s="173"/>
      <c r="B10" s="174" t="s">
        <v>274</v>
      </c>
      <c r="C10" s="174" t="s">
        <v>7</v>
      </c>
      <c r="D10" s="175" t="s">
        <v>620</v>
      </c>
      <c r="E10" s="174" t="s">
        <v>641</v>
      </c>
      <c r="F10" s="174" t="s">
        <v>392</v>
      </c>
      <c r="G10" s="174" t="s">
        <v>393</v>
      </c>
      <c r="H10" s="174" t="s">
        <v>630</v>
      </c>
      <c r="I10" s="174" t="s">
        <v>631</v>
      </c>
      <c r="J10" s="174"/>
      <c r="K10" s="190" t="s">
        <v>6</v>
      </c>
      <c r="L10" s="190" t="s">
        <v>7</v>
      </c>
      <c r="M10" s="436" t="s">
        <v>8</v>
      </c>
      <c r="N10" s="379"/>
      <c r="O10" s="379"/>
      <c r="P10" s="379"/>
      <c r="Q10" s="191"/>
      <c r="R10" s="334" t="s">
        <v>636</v>
      </c>
      <c r="S10" s="399"/>
      <c r="U10" s="190" t="s">
        <v>6</v>
      </c>
      <c r="V10" s="190" t="s">
        <v>7</v>
      </c>
      <c r="W10" s="436" t="s">
        <v>8</v>
      </c>
      <c r="X10" s="379"/>
      <c r="Y10" s="379"/>
      <c r="Z10" s="379"/>
      <c r="AA10" s="191"/>
      <c r="AB10" s="334" t="s">
        <v>636</v>
      </c>
      <c r="AC10" s="399"/>
      <c r="AE10" s="193" t="s">
        <v>6</v>
      </c>
      <c r="AF10" s="193" t="s">
        <v>7</v>
      </c>
      <c r="AG10" s="425" t="s">
        <v>8</v>
      </c>
      <c r="AH10" s="425"/>
      <c r="AI10" s="425"/>
      <c r="AJ10" s="425"/>
      <c r="AL10" s="334" t="s">
        <v>636</v>
      </c>
      <c r="AM10" s="399"/>
      <c r="AO10" s="193" t="s">
        <v>6</v>
      </c>
      <c r="AP10" s="193" t="s">
        <v>7</v>
      </c>
      <c r="AQ10" s="425" t="s">
        <v>8</v>
      </c>
      <c r="AR10" s="402"/>
      <c r="AS10" s="402"/>
      <c r="AT10" s="402"/>
      <c r="AV10" s="334" t="s">
        <v>636</v>
      </c>
      <c r="AW10" s="399"/>
      <c r="AY10" s="193" t="s">
        <v>6</v>
      </c>
      <c r="AZ10" s="193" t="s">
        <v>7</v>
      </c>
      <c r="BA10" s="425" t="s">
        <v>8</v>
      </c>
      <c r="BB10" s="425"/>
      <c r="BC10" s="425"/>
      <c r="BD10" s="425"/>
      <c r="BF10" s="334" t="s">
        <v>636</v>
      </c>
      <c r="BG10" s="399"/>
      <c r="BI10" s="193" t="s">
        <v>6</v>
      </c>
      <c r="BJ10" s="193" t="s">
        <v>7</v>
      </c>
      <c r="BK10" s="425" t="s">
        <v>8</v>
      </c>
      <c r="BL10" s="425"/>
      <c r="BM10" s="425"/>
      <c r="BN10" s="425"/>
      <c r="BP10" s="334" t="s">
        <v>636</v>
      </c>
      <c r="BQ10" s="399"/>
      <c r="BS10" s="190" t="s">
        <v>6</v>
      </c>
      <c r="BT10" s="190" t="s">
        <v>7</v>
      </c>
      <c r="BU10" s="436" t="s">
        <v>8</v>
      </c>
      <c r="BV10" s="379"/>
      <c r="BW10" s="379"/>
      <c r="BX10" s="379"/>
      <c r="BY10" s="191"/>
      <c r="BZ10" s="334" t="s">
        <v>636</v>
      </c>
      <c r="CA10" s="399"/>
      <c r="CC10" s="190" t="s">
        <v>6</v>
      </c>
      <c r="CD10" s="190" t="s">
        <v>7</v>
      </c>
      <c r="CE10" s="436" t="s">
        <v>8</v>
      </c>
      <c r="CF10" s="379"/>
      <c r="CG10" s="379"/>
      <c r="CH10" s="379"/>
      <c r="CI10" s="191"/>
      <c r="CJ10" s="334" t="s">
        <v>636</v>
      </c>
      <c r="CK10" s="399"/>
      <c r="CM10" s="190" t="s">
        <v>6</v>
      </c>
      <c r="CN10" s="190" t="s">
        <v>7</v>
      </c>
      <c r="CO10" s="436" t="s">
        <v>8</v>
      </c>
      <c r="CP10" s="379"/>
      <c r="CQ10" s="379"/>
      <c r="CR10" s="379"/>
      <c r="CS10" s="191"/>
      <c r="CT10" s="334" t="s">
        <v>636</v>
      </c>
      <c r="CU10" s="399"/>
      <c r="CW10" s="190" t="s">
        <v>6</v>
      </c>
      <c r="CX10" s="190" t="s">
        <v>7</v>
      </c>
      <c r="CY10" s="436" t="s">
        <v>8</v>
      </c>
      <c r="CZ10" s="379"/>
      <c r="DA10" s="379"/>
      <c r="DB10" s="379"/>
      <c r="DC10" s="191"/>
      <c r="DD10" s="334" t="s">
        <v>636</v>
      </c>
      <c r="DE10" s="399"/>
      <c r="DG10" s="193" t="s">
        <v>6</v>
      </c>
      <c r="DH10" s="193" t="s">
        <v>7</v>
      </c>
      <c r="DI10" s="425" t="s">
        <v>8</v>
      </c>
      <c r="DJ10" s="402"/>
      <c r="DK10" s="402"/>
      <c r="DL10" s="402"/>
      <c r="DN10" s="334" t="s">
        <v>636</v>
      </c>
      <c r="DO10" s="399"/>
      <c r="DQ10" s="193" t="s">
        <v>6</v>
      </c>
      <c r="DR10" s="193" t="s">
        <v>7</v>
      </c>
      <c r="DS10" s="425" t="s">
        <v>8</v>
      </c>
      <c r="DT10" s="402"/>
      <c r="DU10" s="402"/>
      <c r="DV10" s="402"/>
      <c r="DX10" s="334" t="s">
        <v>636</v>
      </c>
      <c r="DY10" s="399"/>
      <c r="EA10" s="193" t="s">
        <v>6</v>
      </c>
      <c r="EB10" s="193" t="s">
        <v>7</v>
      </c>
      <c r="EC10" s="425" t="s">
        <v>8</v>
      </c>
      <c r="ED10" s="402"/>
      <c r="EE10" s="402"/>
      <c r="EF10" s="402"/>
      <c r="EH10" s="334" t="s">
        <v>636</v>
      </c>
      <c r="EI10" s="399"/>
      <c r="EK10" s="193" t="s">
        <v>6</v>
      </c>
      <c r="EL10" s="193" t="s">
        <v>7</v>
      </c>
      <c r="EM10" s="425" t="s">
        <v>8</v>
      </c>
      <c r="EN10" s="402"/>
      <c r="EO10" s="402"/>
      <c r="EP10" s="402"/>
      <c r="ER10" s="334" t="s">
        <v>636</v>
      </c>
      <c r="ES10" s="399"/>
      <c r="EU10" s="193" t="s">
        <v>6</v>
      </c>
      <c r="EV10" s="193" t="s">
        <v>7</v>
      </c>
      <c r="EW10" s="425" t="s">
        <v>8</v>
      </c>
      <c r="EX10" s="402"/>
      <c r="EY10" s="402"/>
      <c r="EZ10" s="402"/>
      <c r="FB10" s="334" t="s">
        <v>636</v>
      </c>
      <c r="FC10" s="399"/>
      <c r="FE10" s="193" t="s">
        <v>6</v>
      </c>
      <c r="FF10" s="193" t="s">
        <v>7</v>
      </c>
      <c r="FG10" s="425" t="s">
        <v>8</v>
      </c>
      <c r="FH10" s="402"/>
      <c r="FI10" s="402"/>
      <c r="FJ10" s="402"/>
      <c r="FL10" s="334" t="s">
        <v>636</v>
      </c>
      <c r="FM10" s="399"/>
      <c r="FO10" s="193" t="s">
        <v>6</v>
      </c>
      <c r="FP10" s="193" t="s">
        <v>7</v>
      </c>
      <c r="FQ10" s="425" t="s">
        <v>8</v>
      </c>
      <c r="FR10" s="402"/>
      <c r="FS10" s="402"/>
      <c r="FT10" s="402"/>
      <c r="FV10" s="334" t="s">
        <v>636</v>
      </c>
      <c r="FW10" s="399"/>
      <c r="FY10" s="193" t="s">
        <v>6</v>
      </c>
      <c r="FZ10" s="193" t="s">
        <v>7</v>
      </c>
      <c r="GA10" s="425" t="s">
        <v>8</v>
      </c>
      <c r="GB10" s="402"/>
      <c r="GC10" s="402"/>
      <c r="GD10" s="402"/>
      <c r="GF10" s="334" t="s">
        <v>636</v>
      </c>
      <c r="GG10" s="399"/>
      <c r="GI10" s="193" t="s">
        <v>6</v>
      </c>
      <c r="GJ10" s="193" t="s">
        <v>7</v>
      </c>
      <c r="GK10" s="425" t="s">
        <v>8</v>
      </c>
      <c r="GL10" s="402"/>
      <c r="GM10" s="402"/>
      <c r="GN10" s="402"/>
      <c r="GP10" s="334" t="s">
        <v>636</v>
      </c>
      <c r="GQ10" s="399"/>
      <c r="GS10" s="193" t="s">
        <v>6</v>
      </c>
      <c r="GT10" s="193" t="s">
        <v>7</v>
      </c>
      <c r="GU10" s="425" t="s">
        <v>8</v>
      </c>
      <c r="GV10" s="425"/>
      <c r="GW10" s="425"/>
      <c r="GX10" s="425"/>
      <c r="GZ10" s="334" t="s">
        <v>636</v>
      </c>
      <c r="HA10" s="399"/>
    </row>
    <row r="11" spans="1:209" ht="15.75" thickBot="1" x14ac:dyDescent="0.3">
      <c r="A11" s="14"/>
      <c r="B11" s="14"/>
      <c r="C11" s="14"/>
      <c r="D11" s="167"/>
      <c r="E11" s="14"/>
      <c r="F11" s="14"/>
      <c r="G11" s="14"/>
      <c r="H11" s="260"/>
      <c r="I11" s="260"/>
      <c r="J11" s="16"/>
      <c r="K11" s="178" t="s">
        <v>9</v>
      </c>
      <c r="L11" s="179"/>
      <c r="M11" s="180" t="s">
        <v>10</v>
      </c>
      <c r="N11" s="180" t="s">
        <v>11</v>
      </c>
      <c r="O11" s="180" t="s">
        <v>12</v>
      </c>
      <c r="P11" s="180" t="s">
        <v>13</v>
      </c>
      <c r="Q11" s="181" t="s">
        <v>14</v>
      </c>
      <c r="R11" s="97" t="s">
        <v>457</v>
      </c>
      <c r="S11" s="98" t="s">
        <v>456</v>
      </c>
      <c r="U11" s="182" t="s">
        <v>9</v>
      </c>
      <c r="V11" s="182"/>
      <c r="W11" s="183" t="s">
        <v>10</v>
      </c>
      <c r="X11" s="183" t="s">
        <v>11</v>
      </c>
      <c r="Y11" s="183" t="s">
        <v>12</v>
      </c>
      <c r="Z11" s="183" t="s">
        <v>13</v>
      </c>
      <c r="AA11" s="184" t="s">
        <v>14</v>
      </c>
      <c r="AB11" s="97" t="s">
        <v>457</v>
      </c>
      <c r="AC11" s="98" t="s">
        <v>456</v>
      </c>
      <c r="AE11" s="185" t="s">
        <v>9</v>
      </c>
      <c r="AF11" s="185"/>
      <c r="AG11" s="186" t="s">
        <v>10</v>
      </c>
      <c r="AH11" s="186" t="s">
        <v>11</v>
      </c>
      <c r="AI11" s="186" t="s">
        <v>12</v>
      </c>
      <c r="AJ11" s="186" t="s">
        <v>13</v>
      </c>
      <c r="AK11" s="187" t="s">
        <v>14</v>
      </c>
      <c r="AL11" s="97" t="s">
        <v>457</v>
      </c>
      <c r="AM11" s="98" t="s">
        <v>456</v>
      </c>
      <c r="AO11" s="188" t="s">
        <v>9</v>
      </c>
      <c r="AP11" s="188"/>
      <c r="AQ11" s="189" t="s">
        <v>10</v>
      </c>
      <c r="AR11" s="189" t="s">
        <v>11</v>
      </c>
      <c r="AS11" s="189" t="s">
        <v>12</v>
      </c>
      <c r="AT11" s="189" t="s">
        <v>13</v>
      </c>
      <c r="AU11" s="189" t="s">
        <v>14</v>
      </c>
      <c r="AV11" s="97" t="s">
        <v>457</v>
      </c>
      <c r="AW11" s="98" t="s">
        <v>456</v>
      </c>
      <c r="AY11" s="188" t="s">
        <v>9</v>
      </c>
      <c r="AZ11" s="188"/>
      <c r="BA11" s="189" t="s">
        <v>10</v>
      </c>
      <c r="BB11" s="189" t="s">
        <v>11</v>
      </c>
      <c r="BC11" s="189" t="s">
        <v>12</v>
      </c>
      <c r="BD11" s="189" t="s">
        <v>13</v>
      </c>
      <c r="BE11" s="189" t="s">
        <v>14</v>
      </c>
      <c r="BF11" s="97" t="s">
        <v>457</v>
      </c>
      <c r="BG11" s="98" t="s">
        <v>456</v>
      </c>
      <c r="BI11" s="185" t="s">
        <v>9</v>
      </c>
      <c r="BJ11" s="185"/>
      <c r="BK11" s="186" t="s">
        <v>10</v>
      </c>
      <c r="BL11" s="186" t="s">
        <v>11</v>
      </c>
      <c r="BM11" s="186" t="s">
        <v>12</v>
      </c>
      <c r="BN11" s="186" t="s">
        <v>13</v>
      </c>
      <c r="BO11" s="186" t="s">
        <v>14</v>
      </c>
      <c r="BP11" s="97" t="s">
        <v>457</v>
      </c>
      <c r="BQ11" s="98" t="s">
        <v>456</v>
      </c>
      <c r="BS11" s="121" t="s">
        <v>9</v>
      </c>
      <c r="BT11" s="121"/>
      <c r="BU11" s="122" t="s">
        <v>10</v>
      </c>
      <c r="BV11" s="122" t="s">
        <v>11</v>
      </c>
      <c r="BW11" s="122" t="s">
        <v>12</v>
      </c>
      <c r="BX11" s="122" t="s">
        <v>13</v>
      </c>
      <c r="BY11" s="122" t="s">
        <v>14</v>
      </c>
      <c r="BZ11" s="97" t="s">
        <v>457</v>
      </c>
      <c r="CA11" s="98" t="s">
        <v>456</v>
      </c>
      <c r="CC11" s="182" t="s">
        <v>9</v>
      </c>
      <c r="CD11" s="182"/>
      <c r="CE11" s="183" t="s">
        <v>10</v>
      </c>
      <c r="CF11" s="183" t="s">
        <v>11</v>
      </c>
      <c r="CG11" s="183" t="s">
        <v>12</v>
      </c>
      <c r="CH11" s="183" t="s">
        <v>13</v>
      </c>
      <c r="CI11" s="183" t="s">
        <v>14</v>
      </c>
      <c r="CJ11" s="97" t="s">
        <v>457</v>
      </c>
      <c r="CK11" s="98" t="s">
        <v>456</v>
      </c>
      <c r="CM11" s="182" t="s">
        <v>9</v>
      </c>
      <c r="CN11" s="182"/>
      <c r="CO11" s="183" t="s">
        <v>10</v>
      </c>
      <c r="CP11" s="183" t="s">
        <v>11</v>
      </c>
      <c r="CQ11" s="183" t="s">
        <v>12</v>
      </c>
      <c r="CR11" s="183" t="s">
        <v>13</v>
      </c>
      <c r="CS11" s="183" t="s">
        <v>14</v>
      </c>
      <c r="CT11" s="97" t="s">
        <v>457</v>
      </c>
      <c r="CU11" s="98" t="s">
        <v>456</v>
      </c>
      <c r="CW11" s="182" t="s">
        <v>9</v>
      </c>
      <c r="CX11" s="182"/>
      <c r="CY11" s="183" t="s">
        <v>10</v>
      </c>
      <c r="CZ11" s="183" t="s">
        <v>11</v>
      </c>
      <c r="DA11" s="183" t="s">
        <v>12</v>
      </c>
      <c r="DB11" s="183" t="s">
        <v>13</v>
      </c>
      <c r="DC11" s="183" t="s">
        <v>14</v>
      </c>
      <c r="DD11" s="97" t="s">
        <v>457</v>
      </c>
      <c r="DE11" s="98" t="s">
        <v>456</v>
      </c>
      <c r="DG11" s="188" t="s">
        <v>9</v>
      </c>
      <c r="DH11" s="188"/>
      <c r="DI11" s="189" t="s">
        <v>10</v>
      </c>
      <c r="DJ11" s="189" t="s">
        <v>11</v>
      </c>
      <c r="DK11" s="189" t="s">
        <v>12</v>
      </c>
      <c r="DL11" s="189" t="s">
        <v>13</v>
      </c>
      <c r="DM11" s="189" t="s">
        <v>14</v>
      </c>
      <c r="DN11" s="97" t="s">
        <v>457</v>
      </c>
      <c r="DO11" s="98" t="s">
        <v>456</v>
      </c>
      <c r="DQ11" s="188" t="s">
        <v>9</v>
      </c>
      <c r="DR11" s="188"/>
      <c r="DS11" s="189" t="s">
        <v>10</v>
      </c>
      <c r="DT11" s="189" t="s">
        <v>11</v>
      </c>
      <c r="DU11" s="189" t="s">
        <v>12</v>
      </c>
      <c r="DV11" s="189" t="s">
        <v>13</v>
      </c>
      <c r="DW11" s="189" t="s">
        <v>14</v>
      </c>
      <c r="DX11" s="97" t="s">
        <v>457</v>
      </c>
      <c r="DY11" s="98" t="s">
        <v>456</v>
      </c>
      <c r="EA11" s="188" t="s">
        <v>9</v>
      </c>
      <c r="EB11" s="188"/>
      <c r="EC11" s="189" t="s">
        <v>10</v>
      </c>
      <c r="ED11" s="189" t="s">
        <v>11</v>
      </c>
      <c r="EE11" s="189" t="s">
        <v>12</v>
      </c>
      <c r="EF11" s="189" t="s">
        <v>13</v>
      </c>
      <c r="EG11" s="189" t="s">
        <v>14</v>
      </c>
      <c r="EH11" s="97" t="s">
        <v>457</v>
      </c>
      <c r="EI11" s="98" t="s">
        <v>456</v>
      </c>
      <c r="EK11" s="188" t="s">
        <v>9</v>
      </c>
      <c r="EL11" s="188"/>
      <c r="EM11" s="189" t="s">
        <v>10</v>
      </c>
      <c r="EN11" s="189" t="s">
        <v>11</v>
      </c>
      <c r="EO11" s="189" t="s">
        <v>12</v>
      </c>
      <c r="EP11" s="189" t="s">
        <v>13</v>
      </c>
      <c r="EQ11" s="189" t="s">
        <v>14</v>
      </c>
      <c r="ER11" s="97" t="s">
        <v>457</v>
      </c>
      <c r="ES11" s="98" t="s">
        <v>456</v>
      </c>
      <c r="EU11" s="188" t="s">
        <v>9</v>
      </c>
      <c r="EV11" s="188"/>
      <c r="EW11" s="189" t="s">
        <v>10</v>
      </c>
      <c r="EX11" s="189" t="s">
        <v>11</v>
      </c>
      <c r="EY11" s="189" t="s">
        <v>12</v>
      </c>
      <c r="EZ11" s="189" t="s">
        <v>13</v>
      </c>
      <c r="FA11" s="189" t="s">
        <v>14</v>
      </c>
      <c r="FB11" s="97" t="s">
        <v>457</v>
      </c>
      <c r="FC11" s="98" t="s">
        <v>456</v>
      </c>
      <c r="FE11" s="188" t="s">
        <v>9</v>
      </c>
      <c r="FF11" s="188"/>
      <c r="FG11" s="189" t="s">
        <v>10</v>
      </c>
      <c r="FH11" s="189" t="s">
        <v>11</v>
      </c>
      <c r="FI11" s="189" t="s">
        <v>12</v>
      </c>
      <c r="FJ11" s="189" t="s">
        <v>13</v>
      </c>
      <c r="FK11" s="189" t="s">
        <v>14</v>
      </c>
      <c r="FL11" s="97" t="s">
        <v>457</v>
      </c>
      <c r="FM11" s="98" t="s">
        <v>456</v>
      </c>
      <c r="FO11" s="188" t="s">
        <v>9</v>
      </c>
      <c r="FP11" s="188"/>
      <c r="FQ11" s="189" t="s">
        <v>10</v>
      </c>
      <c r="FR11" s="189" t="s">
        <v>11</v>
      </c>
      <c r="FS11" s="189" t="s">
        <v>12</v>
      </c>
      <c r="FT11" s="189" t="s">
        <v>13</v>
      </c>
      <c r="FU11" s="189" t="s">
        <v>14</v>
      </c>
      <c r="FV11" s="97" t="s">
        <v>457</v>
      </c>
      <c r="FW11" s="98" t="s">
        <v>456</v>
      </c>
      <c r="FY11" s="139" t="s">
        <v>9</v>
      </c>
      <c r="FZ11" s="139"/>
      <c r="GA11" s="147" t="s">
        <v>10</v>
      </c>
      <c r="GB11" s="147" t="s">
        <v>11</v>
      </c>
      <c r="GC11" s="147" t="s">
        <v>12</v>
      </c>
      <c r="GD11" s="147" t="s">
        <v>13</v>
      </c>
      <c r="GE11" s="147" t="s">
        <v>14</v>
      </c>
      <c r="GF11" s="97" t="s">
        <v>457</v>
      </c>
      <c r="GG11" s="98" t="s">
        <v>456</v>
      </c>
      <c r="GI11" s="188" t="s">
        <v>9</v>
      </c>
      <c r="GJ11" s="188"/>
      <c r="GK11" s="189" t="s">
        <v>10</v>
      </c>
      <c r="GL11" s="189" t="s">
        <v>11</v>
      </c>
      <c r="GM11" s="189" t="s">
        <v>12</v>
      </c>
      <c r="GN11" s="189" t="s">
        <v>13</v>
      </c>
      <c r="GO11" s="189" t="s">
        <v>14</v>
      </c>
      <c r="GP11" s="97" t="s">
        <v>457</v>
      </c>
      <c r="GQ11" s="98" t="s">
        <v>456</v>
      </c>
      <c r="GS11" s="188" t="s">
        <v>9</v>
      </c>
      <c r="GT11" s="188"/>
      <c r="GU11" s="189" t="s">
        <v>10</v>
      </c>
      <c r="GV11" s="189" t="s">
        <v>11</v>
      </c>
      <c r="GW11" s="189" t="s">
        <v>12</v>
      </c>
      <c r="GX11" s="189" t="s">
        <v>13</v>
      </c>
      <c r="GY11" s="189" t="s">
        <v>14</v>
      </c>
      <c r="GZ11" s="97" t="s">
        <v>457</v>
      </c>
      <c r="HA11" s="98" t="s">
        <v>456</v>
      </c>
    </row>
    <row r="12" spans="1:209" ht="15.75" x14ac:dyDescent="0.25">
      <c r="A12" s="47"/>
      <c r="B12" s="48" t="s">
        <v>275</v>
      </c>
      <c r="C12" s="49"/>
      <c r="D12" s="177"/>
      <c r="E12" s="176"/>
      <c r="F12" s="176"/>
      <c r="G12" s="176"/>
      <c r="H12" s="176"/>
      <c r="I12" s="176"/>
      <c r="J12" s="72"/>
      <c r="R12" s="14"/>
      <c r="S12" s="16"/>
      <c r="AB12" s="14"/>
      <c r="AC12" s="16"/>
      <c r="AL12" s="14"/>
      <c r="AM12" s="16"/>
      <c r="AV12" s="14"/>
      <c r="AW12" s="16"/>
      <c r="BF12" s="14"/>
      <c r="BG12" s="16"/>
      <c r="BP12" s="14"/>
      <c r="BQ12" s="16"/>
      <c r="BZ12" s="14"/>
      <c r="CA12" s="16"/>
      <c r="CJ12" s="14"/>
      <c r="CK12" s="16"/>
      <c r="CT12" s="14"/>
      <c r="CU12" s="16"/>
      <c r="DD12" s="14"/>
      <c r="DE12" s="16"/>
      <c r="DN12" s="14"/>
      <c r="DO12" s="16"/>
      <c r="DX12" s="14"/>
      <c r="DY12" s="16"/>
      <c r="EH12" s="14"/>
      <c r="EI12" s="16"/>
      <c r="ER12" s="14"/>
      <c r="ES12" s="16"/>
      <c r="FB12" s="14"/>
      <c r="FC12" s="16"/>
      <c r="FL12" s="14"/>
      <c r="FM12" s="16"/>
      <c r="FV12" s="14"/>
      <c r="FW12" s="16"/>
      <c r="GF12" s="14"/>
      <c r="GG12" s="16"/>
      <c r="GI12" s="139" t="s">
        <v>275</v>
      </c>
      <c r="GJ12" s="139"/>
      <c r="GK12" s="147"/>
      <c r="GL12" s="147"/>
      <c r="GM12" s="147"/>
      <c r="GN12" s="147"/>
      <c r="GO12" s="147"/>
      <c r="GP12" s="14"/>
      <c r="GQ12" s="16"/>
      <c r="GZ12" s="14"/>
      <c r="HA12" s="16"/>
    </row>
    <row r="13" spans="1:209" x14ac:dyDescent="0.25">
      <c r="A13" s="46">
        <v>1</v>
      </c>
      <c r="B13" s="28" t="s">
        <v>276</v>
      </c>
      <c r="C13" s="28"/>
      <c r="D13" s="75">
        <v>1</v>
      </c>
      <c r="E13" s="73" t="s">
        <v>394</v>
      </c>
      <c r="F13" s="73" t="s">
        <v>394</v>
      </c>
      <c r="G13" s="73" t="s">
        <v>396</v>
      </c>
      <c r="H13" s="58" t="b">
        <f>OR(E13="MD",F13="MD",E13="D",F13="D",E13="PD",F13="PD")</f>
        <v>1</v>
      </c>
      <c r="I13" s="58" t="b">
        <f>OR(E13="MD",F13="MD",G13="MD",E13="D",F13="D",G13="D",E13="PD",F13="PD",G13="PD")</f>
        <v>1</v>
      </c>
      <c r="J13" s="73"/>
      <c r="R13" s="14">
        <f t="shared" ref="R13:R29" si="0">IF(P13&gt;0,(P13/(300-SUM(P$187:P$191)))*(P13/(300-SUM(P$187:P$191))),0)</f>
        <v>0</v>
      </c>
      <c r="S13" s="71">
        <f t="shared" ref="S13:S29" si="1">IF(P13&gt;0,(P13/(300-SUM(P$187:P$191)))*LN(P13/(300-SUM(P$187:P$191))),0)</f>
        <v>0</v>
      </c>
      <c r="AB13" s="14">
        <f t="shared" ref="AB13:AB29" si="2">IF(Z13&gt;0,(Z13/(300-SUM(Z$187:Z$191)))*(Z13/(300-SUM(Z$187:Z$191))),0)</f>
        <v>0</v>
      </c>
      <c r="AC13" s="71">
        <f t="shared" ref="AC13:AC29" si="3">IF(Z13&gt;0,(Z13/(300-SUM(Z$187:Z$191)))*LN(Z13/(300-SUM(Z$187:Z$191))),0)</f>
        <v>0</v>
      </c>
      <c r="AL13" s="14">
        <f t="shared" ref="AL13:AL29" si="4">IF(AJ13&gt;0,(AJ13/(300-SUM(AJ$187:AJ$191)))*(AJ13/(300-SUM(AJ$187:AJ$191))),0)</f>
        <v>0</v>
      </c>
      <c r="AM13" s="71">
        <f t="shared" ref="AM13:AM29" si="5">IF(AJ13&gt;0,(AJ13/(300-SUM(AJ$187:AJ$191)))*LN(AJ13/(300-SUM(AJ$187:AJ$191))),0)</f>
        <v>0</v>
      </c>
      <c r="AV13" s="14">
        <f t="shared" ref="AV13:AV29" si="6">IF(AT13&gt;0,(AT13/(300-SUM(AT$187:AT$191)))*(AT13/(300-SUM(AT$187:AT$191))),0)</f>
        <v>0</v>
      </c>
      <c r="AW13" s="71">
        <f t="shared" ref="AW13:AW29" si="7">IF(AT13&gt;0,(AT13/(300-SUM(AT$187:AT$191)))*LN(AT13/(300-SUM(AT$187:AT$191))),0)</f>
        <v>0</v>
      </c>
      <c r="BF13" s="14">
        <f t="shared" ref="BF13:BF29" si="8">IF(BD13&gt;0,(BD13/(300-SUM(BD$187:BD$191)))*(BD13/(300-SUM(BD$187:BD$191))),0)</f>
        <v>0</v>
      </c>
      <c r="BG13" s="71">
        <f t="shared" ref="BG13:BG29" si="9">IF(BD13&gt;0,(BD13/(300-SUM(BD$187:BD$191)))*LN(BD13/(300-SUM(BD$187:BD$191))),0)</f>
        <v>0</v>
      </c>
      <c r="BP13" s="14">
        <f t="shared" ref="BP13:BP29" si="10">IF(BN13&gt;0,(BN13/(200-SUM(BN$187:BN$191)))*(BN13/(200-SUM(BN$187:BN$191))),0)</f>
        <v>0</v>
      </c>
      <c r="BQ13" s="71">
        <f t="shared" ref="BQ13:BQ29" si="11">IF(BN13&gt;0,(BN13/(200-SUM(BN$187:BN$191)))*LN(BN13/(200-SUM(BN$187:BN$191))),0)</f>
        <v>0</v>
      </c>
      <c r="BZ13" s="14">
        <f t="shared" ref="BZ13:BZ29" si="12">IF(BX13&gt;0,(BX13/(300-SUM(BX$187:BX$191)))*(BX13/(300-SUM(BX$187:BX$191))),0)</f>
        <v>0</v>
      </c>
      <c r="CA13" s="71">
        <f t="shared" ref="CA13:CA29" si="13">IF(BX13&gt;0,(BX13/(300-SUM(BX$187:BX$191)))*LN(BX13/(300-SUM(BX$187:BX$191))),0)</f>
        <v>0</v>
      </c>
      <c r="CJ13" s="14">
        <f t="shared" ref="CJ13:CJ29" si="14">IF(CH13&gt;0,(CH13/(300-SUM(CH$187:CH$191)))*(CH13/(300-SUM(CH$187:CH$191))),0)</f>
        <v>0</v>
      </c>
      <c r="CK13" s="71">
        <f t="shared" ref="CK13:CK29" si="15">IF(CH13&gt;0,(CH13/(300-SUM(CH$187:CH$191)))*LN(CH13/(300-SUM(CH$187:CH$191))),0)</f>
        <v>0</v>
      </c>
      <c r="CT13" s="14">
        <f t="shared" ref="CT13:CT35" si="16">IF(CR13&gt;0,(CR13/(300-SUM(CR$187:CR$191)))*(CR13/(300-SUM(CR$187:CR$191))),0)</f>
        <v>0</v>
      </c>
      <c r="CU13" s="71">
        <f t="shared" ref="CU13:CU35" si="17">IF(CR13&gt;0,(CR13/(300-SUM(CR$187:CR$191)))*LN(CR13/(300-SUM(CR$187:CR$191))),0)</f>
        <v>0</v>
      </c>
      <c r="DD13" s="14">
        <f t="shared" ref="DD13:DD29" si="18">IF(DB13&gt;0,(DB13/(300-SUM(DB$187:DB$191)))*(DB13/(300-SUM(DB$187:DB$191))),0)</f>
        <v>0</v>
      </c>
      <c r="DE13" s="71">
        <f t="shared" ref="DE13:DE29" si="19">IF(DB13&gt;0,(DB13/(300-SUM(DB$187:DB$191)))*LN(DB13/(300-SUM(DB$187:DB$191))),0)</f>
        <v>0</v>
      </c>
      <c r="DN13" s="14">
        <f t="shared" ref="DN13:DN29" si="20">IF(DL13&gt;0,(DL13/(300-SUM(DL$187:DL$191)))*(DL13/(300-SUM(DL$187:DL$191))),0)</f>
        <v>0</v>
      </c>
      <c r="DO13" s="71">
        <f t="shared" ref="DO13:DO29" si="21">IF(DL13&gt;0,(DL13/(300-SUM(DL$187:DL$191)))*LN(DL13/(300-SUM(DL$187:DL$191))),0)</f>
        <v>0</v>
      </c>
      <c r="DX13" s="14">
        <f t="shared" ref="DX13:DX29" si="22">IF(DV13&gt;0,(DV13/(200-SUM(DV$187:DV$191)))*(DV13/(200-SUM(DV$187:DV$191))),0)</f>
        <v>0</v>
      </c>
      <c r="DY13" s="71">
        <f t="shared" ref="DY13:DY29" si="23">IF(DV13&gt;0,(DV13/(200-SUM(DV$187:DV$191)))*LN(DV13/(200-SUM(DV$187:DV$191))),0)</f>
        <v>0</v>
      </c>
      <c r="EH13" s="14">
        <f t="shared" ref="EH13:EH29" si="24">IF(EF13&gt;0,(EF13/(200-SUM(EF$187:EF$191)))*(EF13/(200-SUM(EF$187:EF$191))),0)</f>
        <v>0</v>
      </c>
      <c r="EI13" s="71">
        <f t="shared" ref="EI13:EI29" si="25">IF(EF13&gt;0,(EF13/(200-SUM(EF$187:EF$191)))*LN(EF13/(200-SUM(EF$187:EF$191))),0)</f>
        <v>0</v>
      </c>
      <c r="ER13" s="14">
        <f t="shared" ref="ER13:ER29" si="26">IF(EP13&gt;0,(EP13/(200-SUM(EP$187:EP$191)))*(EP13/(200-SUM(EP$187:EP$191))),0)</f>
        <v>0</v>
      </c>
      <c r="ES13" s="71">
        <f t="shared" ref="ES13:ES29" si="27">IF(EP13&gt;0,(EP13/(200-SUM(EP$187:EP$191)))*LN(EP13/(200-SUM(EP$187:EP$191))),0)</f>
        <v>0</v>
      </c>
      <c r="FB13" s="14">
        <f t="shared" ref="FB13:FB29" si="28">IF(EZ13&gt;0,(EZ13/(100-SUM(EZ$187:EZ$191)))*(EZ13/(100-SUM(EZ$187:EZ$191))),0)</f>
        <v>0</v>
      </c>
      <c r="FC13" s="71">
        <f t="shared" ref="FC13:FC29" si="29">IF(EZ13&gt;0,(EZ13/(100-SUM(EZ$187:EZ$191)))*LN(EZ13/(100-SUM(EZ$187:EZ$191))),0)</f>
        <v>0</v>
      </c>
      <c r="FL13" s="14">
        <f t="shared" ref="FL13:FL29" si="30">IF(FJ13&gt;0,(FJ13/(200-SUM(FJ$187:FJ$191)))*(FJ13/(200-SUM(FJ$187:FJ$191))),0)</f>
        <v>0</v>
      </c>
      <c r="FM13" s="71">
        <f t="shared" ref="FM13:FM29" si="31">IF(FJ13&gt;0,(FJ13/(200-SUM(FJ$187:FJ$191)))*LN(FJ13/(200-SUM(FJ$187:FJ$191))),0)</f>
        <v>0</v>
      </c>
      <c r="FV13" s="14">
        <f t="shared" ref="FV13:FV29" si="32">IF(FT13&gt;0,(FT13/(200-SUM(FT$187:FT$191)))*(FT13/(200-SUM(FT$187:FT$191))),0)</f>
        <v>0</v>
      </c>
      <c r="FW13" s="71">
        <f t="shared" ref="FW13:FW29" si="33">IF(FT13&gt;0,(FT13/(200-SUM(FT$187:FT$191)))*LN(FT13/(200-SUM(FT$187:FT$191))),0)</f>
        <v>0</v>
      </c>
      <c r="GF13" s="14">
        <f t="shared" ref="GF13:GF29" si="34">IF(GD13&gt;0,(GD13/(200-SUM(GD$187:GD$191)))*(GD13/(200-SUM(GD$187:GD$191))),0)</f>
        <v>0</v>
      </c>
      <c r="GG13" s="71">
        <f t="shared" ref="GG13:GG29" si="35">IF(GD13&gt;0,(GD13/(200-SUM(GD$187:GD$191)))*LN(GD13/(200-SUM(GD$187:GD$191))),0)</f>
        <v>0</v>
      </c>
      <c r="GI13" s="140" t="s">
        <v>276</v>
      </c>
      <c r="GJ13" s="139"/>
      <c r="GK13" s="141">
        <v>1</v>
      </c>
      <c r="GL13" s="141"/>
      <c r="GM13" s="141"/>
      <c r="GN13" s="141">
        <f>SUM(GK13:GM13)</f>
        <v>1</v>
      </c>
      <c r="GO13" s="141">
        <f>GN13</f>
        <v>1</v>
      </c>
      <c r="GP13" s="14">
        <f t="shared" ref="GP13:GP29" si="36">IF(GN13&gt;0,(GN13/(100-SUM(GN$187:GN$191)))*(GN13/(100-SUM(GN$187:GN$191))),0)</f>
        <v>1E-4</v>
      </c>
      <c r="GQ13" s="71">
        <f t="shared" ref="GQ13:GQ29" si="37">IF(GN13&gt;0,(GN13/(100-SUM(GN$187:GN$191)))*LN(GN13/(100-SUM(GN$187:GN$191))),0)</f>
        <v>-4.605170185988091E-2</v>
      </c>
      <c r="GZ13" s="14">
        <f t="shared" ref="GZ13:GZ29" si="38">IF(GX13&gt;0,(GX13/(200-SUM(GX$187:GX$191)))*(GX13/(200-SUM(GX$187:GX$191))),0)</f>
        <v>0</v>
      </c>
      <c r="HA13" s="71">
        <f t="shared" ref="HA13:HA29" si="39">IF(GX13&gt;0,(GX13/(200-SUM(GX$187:GX$191)))*LN(GX13/(200-SUM(GX$187:GX$191))),0)</f>
        <v>0</v>
      </c>
    </row>
    <row r="14" spans="1:209" x14ac:dyDescent="0.25">
      <c r="A14" s="46"/>
      <c r="B14" s="30" t="s">
        <v>239</v>
      </c>
      <c r="C14" s="28"/>
      <c r="D14" s="75"/>
      <c r="E14" s="73"/>
      <c r="F14" s="73"/>
      <c r="G14" s="73"/>
      <c r="H14" s="58"/>
      <c r="I14" s="58"/>
      <c r="J14" s="73"/>
      <c r="R14" s="14">
        <f t="shared" si="0"/>
        <v>0</v>
      </c>
      <c r="S14" s="71">
        <f t="shared" si="1"/>
        <v>0</v>
      </c>
      <c r="AB14" s="14">
        <f t="shared" si="2"/>
        <v>0</v>
      </c>
      <c r="AC14" s="71">
        <f t="shared" si="3"/>
        <v>0</v>
      </c>
      <c r="AL14" s="14">
        <f t="shared" si="4"/>
        <v>0</v>
      </c>
      <c r="AM14" s="71">
        <f t="shared" si="5"/>
        <v>0</v>
      </c>
      <c r="AV14" s="14">
        <f t="shared" si="6"/>
        <v>0</v>
      </c>
      <c r="AW14" s="71">
        <f t="shared" si="7"/>
        <v>0</v>
      </c>
      <c r="BF14" s="14">
        <f t="shared" si="8"/>
        <v>0</v>
      </c>
      <c r="BG14" s="71">
        <f t="shared" si="9"/>
        <v>0</v>
      </c>
      <c r="BP14" s="14">
        <f t="shared" si="10"/>
        <v>0</v>
      </c>
      <c r="BQ14" s="71">
        <f t="shared" si="11"/>
        <v>0</v>
      </c>
      <c r="BZ14" s="14">
        <f t="shared" si="12"/>
        <v>0</v>
      </c>
      <c r="CA14" s="71">
        <f t="shared" si="13"/>
        <v>0</v>
      </c>
      <c r="CJ14" s="14">
        <f t="shared" si="14"/>
        <v>0</v>
      </c>
      <c r="CK14" s="71">
        <f t="shared" si="15"/>
        <v>0</v>
      </c>
      <c r="CT14" s="14">
        <f t="shared" si="16"/>
        <v>0</v>
      </c>
      <c r="CU14" s="71">
        <f t="shared" si="17"/>
        <v>0</v>
      </c>
      <c r="DD14" s="14">
        <f t="shared" si="18"/>
        <v>0</v>
      </c>
      <c r="DE14" s="71">
        <f t="shared" si="19"/>
        <v>0</v>
      </c>
      <c r="DN14" s="14">
        <f t="shared" si="20"/>
        <v>0</v>
      </c>
      <c r="DO14" s="71">
        <f t="shared" si="21"/>
        <v>0</v>
      </c>
      <c r="DX14" s="14">
        <f t="shared" si="22"/>
        <v>0</v>
      </c>
      <c r="DY14" s="71">
        <f t="shared" si="23"/>
        <v>0</v>
      </c>
      <c r="EA14" s="139" t="s">
        <v>239</v>
      </c>
      <c r="EB14" s="139"/>
      <c r="EC14" s="147"/>
      <c r="ED14" s="147"/>
      <c r="EE14" s="147"/>
      <c r="EF14" s="147"/>
      <c r="EG14" s="147"/>
      <c r="EH14" s="14">
        <f t="shared" si="24"/>
        <v>0</v>
      </c>
      <c r="EI14" s="71">
        <f t="shared" si="25"/>
        <v>0</v>
      </c>
      <c r="EK14" s="139" t="s">
        <v>239</v>
      </c>
      <c r="EL14" s="139"/>
      <c r="EM14" s="147"/>
      <c r="EN14" s="147"/>
      <c r="EO14" s="147"/>
      <c r="EP14" s="147"/>
      <c r="EQ14" s="147"/>
      <c r="ER14" s="14">
        <f t="shared" si="26"/>
        <v>0</v>
      </c>
      <c r="ES14" s="71">
        <f t="shared" si="27"/>
        <v>0</v>
      </c>
      <c r="EU14" s="139" t="s">
        <v>239</v>
      </c>
      <c r="EV14" s="139"/>
      <c r="EW14" s="147"/>
      <c r="EX14" s="147"/>
      <c r="EY14" s="147"/>
      <c r="EZ14" s="147"/>
      <c r="FA14" s="147"/>
      <c r="FB14" s="14">
        <f t="shared" si="28"/>
        <v>0</v>
      </c>
      <c r="FC14" s="71">
        <f t="shared" si="29"/>
        <v>0</v>
      </c>
      <c r="FL14" s="14">
        <f t="shared" si="30"/>
        <v>0</v>
      </c>
      <c r="FM14" s="71">
        <f t="shared" si="31"/>
        <v>0</v>
      </c>
      <c r="FO14" s="139" t="s">
        <v>239</v>
      </c>
      <c r="FP14" s="139"/>
      <c r="FQ14" s="147"/>
      <c r="FR14" s="147"/>
      <c r="FS14" s="147"/>
      <c r="FT14" s="147"/>
      <c r="FU14" s="147"/>
      <c r="FV14" s="14">
        <f t="shared" si="32"/>
        <v>0</v>
      </c>
      <c r="FW14" s="71">
        <f t="shared" si="33"/>
        <v>0</v>
      </c>
      <c r="FY14" s="139" t="s">
        <v>239</v>
      </c>
      <c r="FZ14" s="139"/>
      <c r="GA14" s="147"/>
      <c r="GB14" s="147"/>
      <c r="GC14" s="147"/>
      <c r="GD14" s="147"/>
      <c r="GE14" s="147"/>
      <c r="GF14" s="14">
        <f t="shared" si="34"/>
        <v>0</v>
      </c>
      <c r="GG14" s="71">
        <f t="shared" si="35"/>
        <v>0</v>
      </c>
      <c r="GP14" s="14">
        <f t="shared" si="36"/>
        <v>0</v>
      </c>
      <c r="GQ14" s="71">
        <f t="shared" si="37"/>
        <v>0</v>
      </c>
      <c r="GZ14" s="14">
        <f t="shared" si="38"/>
        <v>0</v>
      </c>
      <c r="HA14" s="71">
        <f t="shared" si="39"/>
        <v>0</v>
      </c>
    </row>
    <row r="15" spans="1:209" x14ac:dyDescent="0.25">
      <c r="A15" s="46">
        <v>2</v>
      </c>
      <c r="B15" s="22" t="s">
        <v>277</v>
      </c>
      <c r="C15" s="22" t="s">
        <v>278</v>
      </c>
      <c r="D15" s="35">
        <v>2</v>
      </c>
      <c r="E15" s="34" t="s">
        <v>394</v>
      </c>
      <c r="F15" s="34" t="s">
        <v>397</v>
      </c>
      <c r="G15" s="34" t="s">
        <v>396</v>
      </c>
      <c r="H15" s="58" t="b">
        <f t="shared" ref="H15:H78" si="40">OR(E15="MD",F15="MD",E15="D",F15="D",E15="PD",F15="PD")</f>
        <v>1</v>
      </c>
      <c r="I15" s="58" t="b">
        <f t="shared" ref="I15:I78" si="41">OR(E15="MD",F15="MD",G15="MD",E15="D",F15="D",G15="D",E15="PD",F15="PD",G15="PD")</f>
        <v>1</v>
      </c>
      <c r="J15" s="34"/>
      <c r="R15" s="14">
        <f t="shared" si="0"/>
        <v>0</v>
      </c>
      <c r="S15" s="71">
        <f t="shared" si="1"/>
        <v>0</v>
      </c>
      <c r="AB15" s="14">
        <f t="shared" si="2"/>
        <v>0</v>
      </c>
      <c r="AC15" s="71">
        <f t="shared" si="3"/>
        <v>0</v>
      </c>
      <c r="AL15" s="14">
        <f t="shared" si="4"/>
        <v>0</v>
      </c>
      <c r="AM15" s="71">
        <f t="shared" si="5"/>
        <v>0</v>
      </c>
      <c r="AV15" s="14">
        <f t="shared" si="6"/>
        <v>0</v>
      </c>
      <c r="AW15" s="71">
        <f t="shared" si="7"/>
        <v>0</v>
      </c>
      <c r="BF15" s="14">
        <f t="shared" si="8"/>
        <v>0</v>
      </c>
      <c r="BG15" s="71">
        <f t="shared" si="9"/>
        <v>0</v>
      </c>
      <c r="BP15" s="14">
        <f t="shared" si="10"/>
        <v>0</v>
      </c>
      <c r="BQ15" s="71">
        <f t="shared" si="11"/>
        <v>0</v>
      </c>
      <c r="BZ15" s="14">
        <f t="shared" si="12"/>
        <v>0</v>
      </c>
      <c r="CA15" s="71">
        <f t="shared" si="13"/>
        <v>0</v>
      </c>
      <c r="CJ15" s="14">
        <f t="shared" si="14"/>
        <v>0</v>
      </c>
      <c r="CK15" s="71">
        <f t="shared" si="15"/>
        <v>0</v>
      </c>
      <c r="CT15" s="14">
        <f t="shared" si="16"/>
        <v>0</v>
      </c>
      <c r="CU15" s="71">
        <f t="shared" si="17"/>
        <v>0</v>
      </c>
      <c r="DD15" s="14">
        <f t="shared" si="18"/>
        <v>0</v>
      </c>
      <c r="DE15" s="71">
        <f t="shared" si="19"/>
        <v>0</v>
      </c>
      <c r="DN15" s="14">
        <f t="shared" si="20"/>
        <v>0</v>
      </c>
      <c r="DO15" s="71">
        <f t="shared" si="21"/>
        <v>0</v>
      </c>
      <c r="DX15" s="14">
        <f t="shared" si="22"/>
        <v>0</v>
      </c>
      <c r="DY15" s="71">
        <f t="shared" si="23"/>
        <v>0</v>
      </c>
      <c r="EA15" s="140" t="s">
        <v>277</v>
      </c>
      <c r="EB15" s="140" t="s">
        <v>278</v>
      </c>
      <c r="EC15" s="141">
        <v>2</v>
      </c>
      <c r="ED15" s="141"/>
      <c r="EE15" s="141"/>
      <c r="EF15" s="141">
        <f>SUM(EC15:EE15)</f>
        <v>2</v>
      </c>
      <c r="EG15" s="141">
        <f>EF15/2</f>
        <v>1</v>
      </c>
      <c r="EH15" s="14">
        <f t="shared" si="24"/>
        <v>1.1562030292519369E-4</v>
      </c>
      <c r="EI15" s="71">
        <f t="shared" si="25"/>
        <v>-4.8737628958637168E-2</v>
      </c>
      <c r="EK15" s="140" t="s">
        <v>277</v>
      </c>
      <c r="EL15" s="140" t="s">
        <v>278</v>
      </c>
      <c r="EM15" s="141">
        <v>3</v>
      </c>
      <c r="EN15" s="141">
        <v>1</v>
      </c>
      <c r="EO15" s="141"/>
      <c r="EP15" s="141">
        <f>SUM(EM15:EO15)</f>
        <v>4</v>
      </c>
      <c r="EQ15" s="141">
        <f>EP15/2</f>
        <v>2</v>
      </c>
      <c r="ER15" s="14">
        <f t="shared" si="26"/>
        <v>5.049867440979674E-4</v>
      </c>
      <c r="ES15" s="71">
        <f t="shared" si="27"/>
        <v>-8.5291891891509986E-2</v>
      </c>
      <c r="FB15" s="14">
        <f t="shared" si="28"/>
        <v>0</v>
      </c>
      <c r="FC15" s="71">
        <f t="shared" si="29"/>
        <v>0</v>
      </c>
      <c r="FL15" s="14">
        <f t="shared" si="30"/>
        <v>0</v>
      </c>
      <c r="FM15" s="71">
        <f t="shared" si="31"/>
        <v>0</v>
      </c>
      <c r="FV15" s="14">
        <f t="shared" si="32"/>
        <v>0</v>
      </c>
      <c r="FW15" s="71">
        <f t="shared" si="33"/>
        <v>0</v>
      </c>
      <c r="FY15" s="140" t="s">
        <v>277</v>
      </c>
      <c r="FZ15" s="140" t="s">
        <v>278</v>
      </c>
      <c r="GA15" s="141">
        <v>4</v>
      </c>
      <c r="GB15" s="141">
        <v>1</v>
      </c>
      <c r="GC15" s="141"/>
      <c r="GD15" s="141">
        <f>SUM(GA15:GC15)</f>
        <v>5</v>
      </c>
      <c r="GE15" s="141">
        <f>GD15/2</f>
        <v>2.5</v>
      </c>
      <c r="GF15" s="14">
        <f t="shared" si="34"/>
        <v>6.9252077562326859E-4</v>
      </c>
      <c r="GG15" s="71">
        <f t="shared" si="35"/>
        <v>-9.5725951571746987E-2</v>
      </c>
      <c r="GP15" s="14">
        <f t="shared" si="36"/>
        <v>0</v>
      </c>
      <c r="GQ15" s="71">
        <f t="shared" si="37"/>
        <v>0</v>
      </c>
      <c r="GZ15" s="14">
        <f t="shared" si="38"/>
        <v>0</v>
      </c>
      <c r="HA15" s="71">
        <f t="shared" si="39"/>
        <v>0</v>
      </c>
    </row>
    <row r="16" spans="1:209" x14ac:dyDescent="0.25">
      <c r="A16" s="46">
        <v>3</v>
      </c>
      <c r="B16" s="31" t="s">
        <v>240</v>
      </c>
      <c r="C16" s="31" t="s">
        <v>241</v>
      </c>
      <c r="D16" s="75">
        <v>3</v>
      </c>
      <c r="E16" s="58" t="s">
        <v>394</v>
      </c>
      <c r="F16" s="58" t="s">
        <v>397</v>
      </c>
      <c r="G16" s="58" t="s">
        <v>394</v>
      </c>
      <c r="H16" s="58" t="b">
        <f t="shared" si="40"/>
        <v>1</v>
      </c>
      <c r="I16" s="58" t="b">
        <f t="shared" si="41"/>
        <v>1</v>
      </c>
      <c r="J16" s="58"/>
      <c r="R16" s="14">
        <f t="shared" si="0"/>
        <v>0</v>
      </c>
      <c r="S16" s="71">
        <f t="shared" si="1"/>
        <v>0</v>
      </c>
      <c r="AB16" s="14">
        <f t="shared" si="2"/>
        <v>0</v>
      </c>
      <c r="AC16" s="71">
        <f t="shared" si="3"/>
        <v>0</v>
      </c>
      <c r="AL16" s="14">
        <f t="shared" si="4"/>
        <v>0</v>
      </c>
      <c r="AM16" s="71">
        <f t="shared" si="5"/>
        <v>0</v>
      </c>
      <c r="AV16" s="14">
        <f t="shared" si="6"/>
        <v>0</v>
      </c>
      <c r="AW16" s="71">
        <f t="shared" si="7"/>
        <v>0</v>
      </c>
      <c r="BF16" s="14">
        <f t="shared" si="8"/>
        <v>0</v>
      </c>
      <c r="BG16" s="71">
        <f t="shared" si="9"/>
        <v>0</v>
      </c>
      <c r="BP16" s="14">
        <f t="shared" si="10"/>
        <v>0</v>
      </c>
      <c r="BQ16" s="71">
        <f t="shared" si="11"/>
        <v>0</v>
      </c>
      <c r="BZ16" s="14">
        <f t="shared" si="12"/>
        <v>0</v>
      </c>
      <c r="CA16" s="71">
        <f t="shared" si="13"/>
        <v>0</v>
      </c>
      <c r="CJ16" s="14">
        <f t="shared" si="14"/>
        <v>0</v>
      </c>
      <c r="CK16" s="71">
        <f t="shared" si="15"/>
        <v>0</v>
      </c>
      <c r="CT16" s="14">
        <f t="shared" si="16"/>
        <v>0</v>
      </c>
      <c r="CU16" s="71">
        <f t="shared" si="17"/>
        <v>0</v>
      </c>
      <c r="DD16" s="14">
        <f t="shared" si="18"/>
        <v>0</v>
      </c>
      <c r="DE16" s="71">
        <f t="shared" si="19"/>
        <v>0</v>
      </c>
      <c r="DN16" s="14">
        <f t="shared" si="20"/>
        <v>0</v>
      </c>
      <c r="DO16" s="71">
        <f t="shared" si="21"/>
        <v>0</v>
      </c>
      <c r="DX16" s="14">
        <f t="shared" si="22"/>
        <v>0</v>
      </c>
      <c r="DY16" s="71">
        <f t="shared" si="23"/>
        <v>0</v>
      </c>
      <c r="EA16" s="140" t="s">
        <v>240</v>
      </c>
      <c r="EB16" s="140" t="s">
        <v>241</v>
      </c>
      <c r="EC16" s="141">
        <v>10</v>
      </c>
      <c r="ED16" s="141">
        <v>16</v>
      </c>
      <c r="EE16" s="141"/>
      <c r="EF16" s="141">
        <f>SUM(EC16:EE16)</f>
        <v>26</v>
      </c>
      <c r="EG16" s="141">
        <f t="shared" ref="EG16" si="42">EF16/2</f>
        <v>13</v>
      </c>
      <c r="EH16" s="14">
        <f t="shared" si="24"/>
        <v>1.9539831194357725E-2</v>
      </c>
      <c r="EI16" s="71">
        <f t="shared" si="25"/>
        <v>-0.27504786843002527</v>
      </c>
      <c r="EK16" s="140" t="s">
        <v>240</v>
      </c>
      <c r="EL16" s="140" t="s">
        <v>241</v>
      </c>
      <c r="EM16" s="141">
        <v>1</v>
      </c>
      <c r="EN16" s="141">
        <v>4</v>
      </c>
      <c r="EO16" s="141"/>
      <c r="EP16" s="141">
        <f>SUM(EM16:EO16)</f>
        <v>5</v>
      </c>
      <c r="EQ16" s="141">
        <f t="shared" ref="EQ16" si="43">EP16/2</f>
        <v>2.5</v>
      </c>
      <c r="ER16" s="14">
        <f t="shared" si="26"/>
        <v>7.8904178765307404E-4</v>
      </c>
      <c r="ES16" s="71">
        <f t="shared" si="27"/>
        <v>-0.10034678758028047</v>
      </c>
      <c r="EU16" s="140" t="s">
        <v>240</v>
      </c>
      <c r="EV16" s="140" t="s">
        <v>241</v>
      </c>
      <c r="EW16" s="141"/>
      <c r="EX16" s="141"/>
      <c r="EY16" s="141"/>
      <c r="EZ16" s="141"/>
      <c r="FA16" s="141"/>
      <c r="FB16" s="14">
        <f t="shared" si="28"/>
        <v>0</v>
      </c>
      <c r="FC16" s="71">
        <f t="shared" si="29"/>
        <v>0</v>
      </c>
      <c r="FL16" s="14">
        <f t="shared" si="30"/>
        <v>0</v>
      </c>
      <c r="FM16" s="71">
        <f t="shared" si="31"/>
        <v>0</v>
      </c>
      <c r="FO16" s="140" t="s">
        <v>240</v>
      </c>
      <c r="FP16" s="140" t="s">
        <v>241</v>
      </c>
      <c r="FQ16" s="141">
        <v>2</v>
      </c>
      <c r="FR16" s="141">
        <v>5</v>
      </c>
      <c r="FS16" s="141"/>
      <c r="FT16" s="141">
        <f>SUM(FQ16:FS16)</f>
        <v>7</v>
      </c>
      <c r="FU16" s="141">
        <f>FT16/2</f>
        <v>3.5</v>
      </c>
      <c r="FV16" s="14">
        <f t="shared" si="32"/>
        <v>1.4792899408284025E-3</v>
      </c>
      <c r="FW16" s="71">
        <f t="shared" si="33"/>
        <v>-0.12531140530851856</v>
      </c>
      <c r="FY16" s="140" t="s">
        <v>240</v>
      </c>
      <c r="FZ16" s="140" t="s">
        <v>241</v>
      </c>
      <c r="GA16" s="141">
        <v>2</v>
      </c>
      <c r="GB16" s="141"/>
      <c r="GC16" s="141"/>
      <c r="GD16" s="141">
        <f>SUM(GA16:GC16)</f>
        <v>2</v>
      </c>
      <c r="GE16" s="141">
        <f t="shared" ref="GE16" si="44">GD16/2</f>
        <v>1</v>
      </c>
      <c r="GF16" s="14">
        <f t="shared" si="34"/>
        <v>1.1080332409972299E-4</v>
      </c>
      <c r="GG16" s="71">
        <f t="shared" si="35"/>
        <v>-4.7935546227374115E-2</v>
      </c>
      <c r="GP16" s="14">
        <f t="shared" si="36"/>
        <v>0</v>
      </c>
      <c r="GQ16" s="71">
        <f t="shared" si="37"/>
        <v>0</v>
      </c>
      <c r="GZ16" s="14">
        <f t="shared" si="38"/>
        <v>0</v>
      </c>
      <c r="HA16" s="71">
        <f t="shared" si="39"/>
        <v>0</v>
      </c>
    </row>
    <row r="17" spans="1:209" x14ac:dyDescent="0.25">
      <c r="A17" s="46"/>
      <c r="B17" s="50" t="s">
        <v>15</v>
      </c>
      <c r="C17" s="31"/>
      <c r="D17" s="164"/>
      <c r="E17" s="58"/>
      <c r="F17" s="58"/>
      <c r="G17" s="58"/>
      <c r="H17" s="58"/>
      <c r="I17" s="58"/>
      <c r="J17" s="194"/>
      <c r="K17" s="121" t="s">
        <v>15</v>
      </c>
      <c r="L17" s="121"/>
      <c r="M17" s="122"/>
      <c r="N17" s="122"/>
      <c r="O17" s="122"/>
      <c r="P17" s="122"/>
      <c r="Q17" s="123"/>
      <c r="R17" s="14">
        <f t="shared" si="0"/>
        <v>0</v>
      </c>
      <c r="S17" s="71">
        <f t="shared" si="1"/>
        <v>0</v>
      </c>
      <c r="AB17" s="14">
        <f t="shared" si="2"/>
        <v>0</v>
      </c>
      <c r="AC17" s="71">
        <f t="shared" si="3"/>
        <v>0</v>
      </c>
      <c r="AL17" s="14">
        <f t="shared" si="4"/>
        <v>0</v>
      </c>
      <c r="AM17" s="71">
        <f t="shared" si="5"/>
        <v>0</v>
      </c>
      <c r="AO17" s="139" t="s">
        <v>15</v>
      </c>
      <c r="AP17" s="139"/>
      <c r="AQ17" s="147"/>
      <c r="AR17" s="147"/>
      <c r="AS17" s="147"/>
      <c r="AT17" s="147"/>
      <c r="AU17" s="148"/>
      <c r="AV17" s="14">
        <f t="shared" si="6"/>
        <v>0</v>
      </c>
      <c r="AW17" s="71">
        <f t="shared" si="7"/>
        <v>0</v>
      </c>
      <c r="BF17" s="14">
        <f t="shared" si="8"/>
        <v>0</v>
      </c>
      <c r="BG17" s="71">
        <f t="shared" si="9"/>
        <v>0</v>
      </c>
      <c r="BP17" s="14">
        <f t="shared" si="10"/>
        <v>0</v>
      </c>
      <c r="BQ17" s="71">
        <f t="shared" si="11"/>
        <v>0</v>
      </c>
      <c r="BZ17" s="14">
        <f t="shared" si="12"/>
        <v>0</v>
      </c>
      <c r="CA17" s="71">
        <f t="shared" si="13"/>
        <v>0</v>
      </c>
      <c r="CJ17" s="14">
        <f t="shared" si="14"/>
        <v>0</v>
      </c>
      <c r="CK17" s="71">
        <f t="shared" si="15"/>
        <v>0</v>
      </c>
      <c r="CM17" s="121" t="s">
        <v>15</v>
      </c>
      <c r="CN17" s="121"/>
      <c r="CO17" s="122"/>
      <c r="CP17" s="122"/>
      <c r="CQ17" s="122"/>
      <c r="CR17" s="122"/>
      <c r="CS17" s="123"/>
      <c r="CT17" s="14">
        <f t="shared" si="16"/>
        <v>0</v>
      </c>
      <c r="CU17" s="71">
        <f t="shared" si="17"/>
        <v>0</v>
      </c>
      <c r="DD17" s="14">
        <f t="shared" si="18"/>
        <v>0</v>
      </c>
      <c r="DE17" s="71">
        <f t="shared" si="19"/>
        <v>0</v>
      </c>
      <c r="DN17" s="14">
        <f t="shared" si="20"/>
        <v>0</v>
      </c>
      <c r="DO17" s="71">
        <f t="shared" si="21"/>
        <v>0</v>
      </c>
      <c r="DX17" s="14">
        <f t="shared" si="22"/>
        <v>0</v>
      </c>
      <c r="DY17" s="71">
        <f t="shared" si="23"/>
        <v>0</v>
      </c>
      <c r="EH17" s="14">
        <f t="shared" si="24"/>
        <v>0</v>
      </c>
      <c r="EI17" s="71">
        <f t="shared" si="25"/>
        <v>0</v>
      </c>
      <c r="ER17" s="14">
        <f t="shared" si="26"/>
        <v>0</v>
      </c>
      <c r="ES17" s="71">
        <f t="shared" si="27"/>
        <v>0</v>
      </c>
      <c r="FB17" s="14">
        <f t="shared" si="28"/>
        <v>0</v>
      </c>
      <c r="FC17" s="71">
        <f t="shared" si="29"/>
        <v>0</v>
      </c>
      <c r="FL17" s="14">
        <f t="shared" si="30"/>
        <v>0</v>
      </c>
      <c r="FM17" s="71">
        <f t="shared" si="31"/>
        <v>0</v>
      </c>
      <c r="FV17" s="14">
        <f t="shared" si="32"/>
        <v>0</v>
      </c>
      <c r="FW17" s="71">
        <f t="shared" si="33"/>
        <v>0</v>
      </c>
      <c r="GF17" s="14">
        <f t="shared" si="34"/>
        <v>0</v>
      </c>
      <c r="GG17" s="71">
        <f t="shared" si="35"/>
        <v>0</v>
      </c>
      <c r="GP17" s="14">
        <f t="shared" si="36"/>
        <v>0</v>
      </c>
      <c r="GQ17" s="71">
        <f t="shared" si="37"/>
        <v>0</v>
      </c>
      <c r="GZ17" s="14">
        <f t="shared" si="38"/>
        <v>0</v>
      </c>
      <c r="HA17" s="71">
        <f t="shared" si="39"/>
        <v>0</v>
      </c>
    </row>
    <row r="18" spans="1:209" x14ac:dyDescent="0.25">
      <c r="A18" s="46">
        <v>4</v>
      </c>
      <c r="B18" s="51" t="s">
        <v>16</v>
      </c>
      <c r="C18" s="38" t="s">
        <v>17</v>
      </c>
      <c r="D18" s="172">
        <v>4</v>
      </c>
      <c r="E18" s="54" t="s">
        <v>397</v>
      </c>
      <c r="F18" s="54" t="s">
        <v>397</v>
      </c>
      <c r="G18" s="54" t="s">
        <v>397</v>
      </c>
      <c r="H18" s="58" t="b">
        <f t="shared" si="40"/>
        <v>0</v>
      </c>
      <c r="I18" s="58" t="b">
        <f t="shared" si="41"/>
        <v>0</v>
      </c>
      <c r="J18" s="195"/>
      <c r="K18" s="124" t="s">
        <v>16</v>
      </c>
      <c r="L18" s="125" t="s">
        <v>17</v>
      </c>
      <c r="M18" s="126"/>
      <c r="N18" s="127">
        <v>1</v>
      </c>
      <c r="O18" s="126"/>
      <c r="P18" s="127">
        <f>SUM(M18:O18)</f>
        <v>1</v>
      </c>
      <c r="Q18" s="128">
        <f>P18/3</f>
        <v>0.33333333333333331</v>
      </c>
      <c r="R18" s="14">
        <f t="shared" si="0"/>
        <v>1.7217334412286289E-5</v>
      </c>
      <c r="S18" s="71">
        <f t="shared" si="1"/>
        <v>-2.2758493499961223E-2</v>
      </c>
      <c r="AB18" s="14">
        <f t="shared" si="2"/>
        <v>0</v>
      </c>
      <c r="AC18" s="71">
        <f t="shared" si="3"/>
        <v>0</v>
      </c>
      <c r="AL18" s="14">
        <f t="shared" si="4"/>
        <v>0</v>
      </c>
      <c r="AM18" s="71">
        <f t="shared" si="5"/>
        <v>0</v>
      </c>
      <c r="AO18" s="143" t="s">
        <v>16</v>
      </c>
      <c r="AP18" s="26" t="s">
        <v>17</v>
      </c>
      <c r="AQ18" s="27">
        <v>2</v>
      </c>
      <c r="AR18" s="27">
        <v>1</v>
      </c>
      <c r="AS18" s="27">
        <v>3</v>
      </c>
      <c r="AT18" s="27">
        <f>SUM(AQ18:AS18)</f>
        <v>6</v>
      </c>
      <c r="AU18" s="144">
        <f>AT18/3</f>
        <v>2</v>
      </c>
      <c r="AV18" s="14">
        <f t="shared" si="6"/>
        <v>5.5800111600223194E-4</v>
      </c>
      <c r="AW18" s="71">
        <f t="shared" si="7"/>
        <v>-8.8478144829696417E-2</v>
      </c>
      <c r="BF18" s="14">
        <f t="shared" si="8"/>
        <v>0</v>
      </c>
      <c r="BG18" s="71">
        <f t="shared" si="9"/>
        <v>0</v>
      </c>
      <c r="BP18" s="14">
        <f t="shared" si="10"/>
        <v>0</v>
      </c>
      <c r="BQ18" s="71">
        <f t="shared" si="11"/>
        <v>0</v>
      </c>
      <c r="BZ18" s="14">
        <f t="shared" si="12"/>
        <v>0</v>
      </c>
      <c r="CA18" s="71">
        <f t="shared" si="13"/>
        <v>0</v>
      </c>
      <c r="CJ18" s="14">
        <f t="shared" si="14"/>
        <v>0</v>
      </c>
      <c r="CK18" s="71">
        <f t="shared" si="15"/>
        <v>0</v>
      </c>
      <c r="CM18" s="52" t="s">
        <v>16</v>
      </c>
      <c r="CN18" s="28" t="s">
        <v>17</v>
      </c>
      <c r="CO18" s="29">
        <v>1</v>
      </c>
      <c r="CP18" s="29">
        <v>1</v>
      </c>
      <c r="CQ18" s="29"/>
      <c r="CR18" s="29">
        <f>SUM(CO18:CQ18)</f>
        <v>2</v>
      </c>
      <c r="CS18" s="129">
        <f>CR18/3</f>
        <v>0.66666666666666663</v>
      </c>
      <c r="CT18" s="14">
        <f t="shared" si="16"/>
        <v>5.0299280720285695E-5</v>
      </c>
      <c r="CU18" s="71">
        <f t="shared" si="17"/>
        <v>-3.5097587875022471E-2</v>
      </c>
      <c r="DD18" s="14">
        <f t="shared" si="18"/>
        <v>0</v>
      </c>
      <c r="DE18" s="71">
        <f t="shared" si="19"/>
        <v>0</v>
      </c>
      <c r="DN18" s="14">
        <f t="shared" si="20"/>
        <v>0</v>
      </c>
      <c r="DO18" s="71">
        <f t="shared" si="21"/>
        <v>0</v>
      </c>
      <c r="DX18" s="14">
        <f t="shared" si="22"/>
        <v>0</v>
      </c>
      <c r="DY18" s="71">
        <f t="shared" si="23"/>
        <v>0</v>
      </c>
      <c r="EH18" s="14">
        <f t="shared" si="24"/>
        <v>0</v>
      </c>
      <c r="EI18" s="71">
        <f t="shared" si="25"/>
        <v>0</v>
      </c>
      <c r="ER18" s="14">
        <f t="shared" si="26"/>
        <v>0</v>
      </c>
      <c r="ES18" s="71">
        <f t="shared" si="27"/>
        <v>0</v>
      </c>
      <c r="FB18" s="14">
        <f t="shared" si="28"/>
        <v>0</v>
      </c>
      <c r="FC18" s="71">
        <f t="shared" si="29"/>
        <v>0</v>
      </c>
      <c r="FL18" s="14">
        <f t="shared" si="30"/>
        <v>0</v>
      </c>
      <c r="FM18" s="71">
        <f t="shared" si="31"/>
        <v>0</v>
      </c>
      <c r="FV18" s="14">
        <f t="shared" si="32"/>
        <v>0</v>
      </c>
      <c r="FW18" s="71">
        <f t="shared" si="33"/>
        <v>0</v>
      </c>
      <c r="GF18" s="14">
        <f t="shared" si="34"/>
        <v>0</v>
      </c>
      <c r="GG18" s="71">
        <f t="shared" si="35"/>
        <v>0</v>
      </c>
      <c r="GP18" s="14">
        <f t="shared" si="36"/>
        <v>0</v>
      </c>
      <c r="GQ18" s="71">
        <f t="shared" si="37"/>
        <v>0</v>
      </c>
      <c r="GZ18" s="14">
        <f t="shared" si="38"/>
        <v>0</v>
      </c>
      <c r="HA18" s="71">
        <f t="shared" si="39"/>
        <v>0</v>
      </c>
    </row>
    <row r="19" spans="1:209" x14ac:dyDescent="0.25">
      <c r="A19" s="46"/>
      <c r="B19" s="30" t="s">
        <v>279</v>
      </c>
      <c r="C19" s="38"/>
      <c r="D19" s="35"/>
      <c r="E19" s="54"/>
      <c r="F19" s="54"/>
      <c r="G19" s="54"/>
      <c r="H19" s="58"/>
      <c r="I19" s="58"/>
      <c r="J19" s="54"/>
      <c r="R19" s="14">
        <f t="shared" si="0"/>
        <v>0</v>
      </c>
      <c r="S19" s="71">
        <f t="shared" si="1"/>
        <v>0</v>
      </c>
      <c r="AB19" s="14">
        <f t="shared" si="2"/>
        <v>0</v>
      </c>
      <c r="AC19" s="71">
        <f t="shared" si="3"/>
        <v>0</v>
      </c>
      <c r="AL19" s="14">
        <f t="shared" si="4"/>
        <v>0</v>
      </c>
      <c r="AM19" s="71">
        <f t="shared" si="5"/>
        <v>0</v>
      </c>
      <c r="AV19" s="14">
        <f t="shared" si="6"/>
        <v>0</v>
      </c>
      <c r="AW19" s="71">
        <f t="shared" si="7"/>
        <v>0</v>
      </c>
      <c r="BF19" s="14">
        <f t="shared" si="8"/>
        <v>0</v>
      </c>
      <c r="BG19" s="71">
        <f t="shared" si="9"/>
        <v>0</v>
      </c>
      <c r="BP19" s="14">
        <f t="shared" si="10"/>
        <v>0</v>
      </c>
      <c r="BQ19" s="71">
        <f t="shared" si="11"/>
        <v>0</v>
      </c>
      <c r="BZ19" s="14">
        <f t="shared" si="12"/>
        <v>0</v>
      </c>
      <c r="CA19" s="71">
        <f t="shared" si="13"/>
        <v>0</v>
      </c>
      <c r="CJ19" s="14">
        <f t="shared" si="14"/>
        <v>0</v>
      </c>
      <c r="CK19" s="71">
        <f t="shared" si="15"/>
        <v>0</v>
      </c>
      <c r="CT19" s="14">
        <f t="shared" si="16"/>
        <v>0</v>
      </c>
      <c r="CU19" s="71">
        <f t="shared" si="17"/>
        <v>0</v>
      </c>
      <c r="DD19" s="14">
        <f t="shared" si="18"/>
        <v>0</v>
      </c>
      <c r="DE19" s="71">
        <f t="shared" si="19"/>
        <v>0</v>
      </c>
      <c r="DN19" s="14">
        <f t="shared" si="20"/>
        <v>0</v>
      </c>
      <c r="DO19" s="71">
        <f t="shared" si="21"/>
        <v>0</v>
      </c>
      <c r="DX19" s="14">
        <f t="shared" si="22"/>
        <v>0</v>
      </c>
      <c r="DY19" s="71">
        <f t="shared" si="23"/>
        <v>0</v>
      </c>
      <c r="EH19" s="14">
        <f t="shared" si="24"/>
        <v>0</v>
      </c>
      <c r="EI19" s="71">
        <f t="shared" si="25"/>
        <v>0</v>
      </c>
      <c r="ER19" s="14">
        <f t="shared" si="26"/>
        <v>0</v>
      </c>
      <c r="ES19" s="71">
        <f t="shared" si="27"/>
        <v>0</v>
      </c>
      <c r="FB19" s="14">
        <f t="shared" si="28"/>
        <v>0</v>
      </c>
      <c r="FC19" s="71">
        <f t="shared" si="29"/>
        <v>0</v>
      </c>
      <c r="FL19" s="14">
        <f t="shared" si="30"/>
        <v>0</v>
      </c>
      <c r="FM19" s="71">
        <f t="shared" si="31"/>
        <v>0</v>
      </c>
      <c r="FV19" s="14">
        <f t="shared" si="32"/>
        <v>0</v>
      </c>
      <c r="FW19" s="71">
        <f t="shared" si="33"/>
        <v>0</v>
      </c>
      <c r="GF19" s="14">
        <f t="shared" si="34"/>
        <v>0</v>
      </c>
      <c r="GG19" s="71">
        <f t="shared" si="35"/>
        <v>0</v>
      </c>
      <c r="GP19" s="14">
        <f t="shared" si="36"/>
        <v>0</v>
      </c>
      <c r="GQ19" s="71">
        <f t="shared" si="37"/>
        <v>0</v>
      </c>
      <c r="GZ19" s="14">
        <f t="shared" si="38"/>
        <v>0</v>
      </c>
      <c r="HA19" s="71">
        <f t="shared" si="39"/>
        <v>0</v>
      </c>
    </row>
    <row r="20" spans="1:209" ht="15.75" thickBot="1" x14ac:dyDescent="0.3">
      <c r="A20" s="46">
        <v>5</v>
      </c>
      <c r="B20" s="22" t="s">
        <v>215</v>
      </c>
      <c r="C20" s="22" t="s">
        <v>218</v>
      </c>
      <c r="D20" s="35">
        <v>5</v>
      </c>
      <c r="E20" s="34" t="s">
        <v>394</v>
      </c>
      <c r="F20" s="34" t="s">
        <v>396</v>
      </c>
      <c r="G20" s="34" t="s">
        <v>394</v>
      </c>
      <c r="H20" s="58" t="b">
        <f t="shared" si="40"/>
        <v>1</v>
      </c>
      <c r="I20" s="58" t="b">
        <f t="shared" si="41"/>
        <v>1</v>
      </c>
      <c r="J20" s="34"/>
      <c r="R20" s="14">
        <f t="shared" si="0"/>
        <v>0</v>
      </c>
      <c r="S20" s="71">
        <f t="shared" si="1"/>
        <v>0</v>
      </c>
      <c r="AB20" s="14">
        <f t="shared" si="2"/>
        <v>0</v>
      </c>
      <c r="AC20" s="71">
        <f t="shared" si="3"/>
        <v>0</v>
      </c>
      <c r="AL20" s="14">
        <f t="shared" si="4"/>
        <v>0</v>
      </c>
      <c r="AM20" s="71">
        <f t="shared" si="5"/>
        <v>0</v>
      </c>
      <c r="AV20" s="14">
        <f t="shared" si="6"/>
        <v>0</v>
      </c>
      <c r="AW20" s="71">
        <f t="shared" si="7"/>
        <v>0</v>
      </c>
      <c r="BF20" s="14">
        <f t="shared" si="8"/>
        <v>0</v>
      </c>
      <c r="BG20" s="71">
        <f t="shared" si="9"/>
        <v>0</v>
      </c>
      <c r="BP20" s="14">
        <f t="shared" si="10"/>
        <v>0</v>
      </c>
      <c r="BQ20" s="71">
        <f t="shared" si="11"/>
        <v>0</v>
      </c>
      <c r="BZ20" s="14">
        <f t="shared" si="12"/>
        <v>0</v>
      </c>
      <c r="CA20" s="71">
        <f t="shared" si="13"/>
        <v>0</v>
      </c>
      <c r="CJ20" s="14">
        <f t="shared" si="14"/>
        <v>0</v>
      </c>
      <c r="CK20" s="71">
        <f t="shared" si="15"/>
        <v>0</v>
      </c>
      <c r="CT20" s="14">
        <f t="shared" si="16"/>
        <v>0</v>
      </c>
      <c r="CU20" s="71">
        <f t="shared" si="17"/>
        <v>0</v>
      </c>
      <c r="DD20" s="14">
        <f t="shared" si="18"/>
        <v>0</v>
      </c>
      <c r="DE20" s="71">
        <f t="shared" si="19"/>
        <v>0</v>
      </c>
      <c r="DN20" s="14">
        <f t="shared" si="20"/>
        <v>0</v>
      </c>
      <c r="DO20" s="71">
        <f t="shared" si="21"/>
        <v>0</v>
      </c>
      <c r="DX20" s="14">
        <f t="shared" si="22"/>
        <v>0</v>
      </c>
      <c r="DY20" s="71">
        <f t="shared" si="23"/>
        <v>0</v>
      </c>
      <c r="EH20" s="14">
        <f t="shared" si="24"/>
        <v>0</v>
      </c>
      <c r="EI20" s="71">
        <f t="shared" si="25"/>
        <v>0</v>
      </c>
      <c r="ER20" s="14">
        <f t="shared" si="26"/>
        <v>0</v>
      </c>
      <c r="ES20" s="71">
        <f t="shared" si="27"/>
        <v>0</v>
      </c>
      <c r="FB20" s="14">
        <f t="shared" si="28"/>
        <v>0</v>
      </c>
      <c r="FC20" s="71">
        <f t="shared" si="29"/>
        <v>0</v>
      </c>
      <c r="FL20" s="14">
        <f t="shared" si="30"/>
        <v>0</v>
      </c>
      <c r="FM20" s="71">
        <f t="shared" si="31"/>
        <v>0</v>
      </c>
      <c r="FV20" s="14">
        <f t="shared" si="32"/>
        <v>0</v>
      </c>
      <c r="FW20" s="71">
        <f t="shared" si="33"/>
        <v>0</v>
      </c>
      <c r="GF20" s="14">
        <f t="shared" si="34"/>
        <v>0</v>
      </c>
      <c r="GG20" s="71">
        <f t="shared" si="35"/>
        <v>0</v>
      </c>
      <c r="GP20" s="14">
        <f t="shared" si="36"/>
        <v>0</v>
      </c>
      <c r="GQ20" s="71">
        <f t="shared" si="37"/>
        <v>0</v>
      </c>
      <c r="GZ20" s="14">
        <f t="shared" si="38"/>
        <v>0</v>
      </c>
      <c r="HA20" s="71">
        <f t="shared" si="39"/>
        <v>0</v>
      </c>
    </row>
    <row r="21" spans="1:209" x14ac:dyDescent="0.25">
      <c r="A21" s="46"/>
      <c r="B21" s="50" t="s">
        <v>18</v>
      </c>
      <c r="C21" s="22"/>
      <c r="D21" s="172"/>
      <c r="E21" s="34"/>
      <c r="F21" s="34"/>
      <c r="G21" s="34"/>
      <c r="H21" s="58"/>
      <c r="I21" s="58"/>
      <c r="J21" s="196"/>
      <c r="K21" s="39" t="s">
        <v>18</v>
      </c>
      <c r="L21" s="28"/>
      <c r="M21" s="46"/>
      <c r="N21" s="46"/>
      <c r="O21" s="46"/>
      <c r="P21" s="46"/>
      <c r="Q21" s="128"/>
      <c r="R21" s="14">
        <f t="shared" si="0"/>
        <v>0</v>
      </c>
      <c r="S21" s="71">
        <f t="shared" si="1"/>
        <v>0</v>
      </c>
      <c r="U21" s="121" t="s">
        <v>18</v>
      </c>
      <c r="V21" s="136"/>
      <c r="W21" s="122"/>
      <c r="X21" s="122"/>
      <c r="Y21" s="122"/>
      <c r="Z21" s="137"/>
      <c r="AA21" s="138"/>
      <c r="AB21" s="14">
        <f t="shared" si="2"/>
        <v>0</v>
      </c>
      <c r="AC21" s="71">
        <f t="shared" si="3"/>
        <v>0</v>
      </c>
      <c r="AE21" s="139" t="s">
        <v>18</v>
      </c>
      <c r="AF21" s="140"/>
      <c r="AG21" s="141"/>
      <c r="AH21" s="141"/>
      <c r="AI21" s="141"/>
      <c r="AJ21" s="141"/>
      <c r="AK21" s="142"/>
      <c r="AL21" s="14">
        <f t="shared" si="4"/>
        <v>0</v>
      </c>
      <c r="AM21" s="71">
        <f t="shared" si="5"/>
        <v>0</v>
      </c>
      <c r="AO21" s="145" t="s">
        <v>18</v>
      </c>
      <c r="AP21" s="26"/>
      <c r="AQ21" s="27"/>
      <c r="AR21" s="27"/>
      <c r="AS21" s="27"/>
      <c r="AT21" s="27"/>
      <c r="AU21" s="144"/>
      <c r="AV21" s="14">
        <f t="shared" si="6"/>
        <v>0</v>
      </c>
      <c r="AW21" s="71">
        <f t="shared" si="7"/>
        <v>0</v>
      </c>
      <c r="AY21" s="139" t="s">
        <v>18</v>
      </c>
      <c r="AZ21" s="140"/>
      <c r="BA21" s="147"/>
      <c r="BB21" s="147"/>
      <c r="BC21" s="147"/>
      <c r="BD21" s="147"/>
      <c r="BE21" s="142"/>
      <c r="BF21" s="14">
        <f t="shared" si="8"/>
        <v>0</v>
      </c>
      <c r="BG21" s="71">
        <f t="shared" si="9"/>
        <v>0</v>
      </c>
      <c r="BI21" s="139" t="s">
        <v>18</v>
      </c>
      <c r="BJ21" s="140"/>
      <c r="BK21" s="147"/>
      <c r="BL21" s="147"/>
      <c r="BM21" s="147"/>
      <c r="BN21" s="147"/>
      <c r="BO21" s="141"/>
      <c r="BP21" s="14">
        <f t="shared" si="10"/>
        <v>0</v>
      </c>
      <c r="BQ21" s="71">
        <f t="shared" si="11"/>
        <v>0</v>
      </c>
      <c r="BS21" s="39" t="s">
        <v>18</v>
      </c>
      <c r="BT21" s="28"/>
      <c r="BU21" s="29"/>
      <c r="BV21" s="29"/>
      <c r="BW21" s="29"/>
      <c r="BX21" s="29"/>
      <c r="BY21" s="29"/>
      <c r="BZ21" s="14">
        <f t="shared" si="12"/>
        <v>0</v>
      </c>
      <c r="CA21" s="71">
        <f t="shared" si="13"/>
        <v>0</v>
      </c>
      <c r="CC21" s="121" t="s">
        <v>18</v>
      </c>
      <c r="CD21" s="136"/>
      <c r="CE21" s="156"/>
      <c r="CF21" s="156"/>
      <c r="CG21" s="156"/>
      <c r="CH21" s="156"/>
      <c r="CI21" s="157"/>
      <c r="CJ21" s="14">
        <f t="shared" si="14"/>
        <v>0</v>
      </c>
      <c r="CK21" s="71">
        <f t="shared" si="15"/>
        <v>0</v>
      </c>
      <c r="CM21" s="39" t="s">
        <v>18</v>
      </c>
      <c r="CN21" s="28"/>
      <c r="CO21" s="29"/>
      <c r="CP21" s="29"/>
      <c r="CQ21" s="29"/>
      <c r="CR21" s="29"/>
      <c r="CS21" s="129">
        <f t="shared" ref="CS21:CS22" si="45">CR21/3</f>
        <v>0</v>
      </c>
      <c r="CT21" s="14">
        <f t="shared" si="16"/>
        <v>0</v>
      </c>
      <c r="CU21" s="71">
        <f t="shared" si="17"/>
        <v>0</v>
      </c>
      <c r="CW21" s="121" t="s">
        <v>18</v>
      </c>
      <c r="CX21" s="136"/>
      <c r="CY21" s="137"/>
      <c r="CZ21" s="137"/>
      <c r="DA21" s="137"/>
      <c r="DB21" s="137"/>
      <c r="DC21" s="159"/>
      <c r="DD21" s="14">
        <f t="shared" si="18"/>
        <v>0</v>
      </c>
      <c r="DE21" s="71">
        <f t="shared" si="19"/>
        <v>0</v>
      </c>
      <c r="DG21" s="139" t="s">
        <v>18</v>
      </c>
      <c r="DH21" s="140"/>
      <c r="DI21" s="147"/>
      <c r="DJ21" s="147"/>
      <c r="DK21" s="147"/>
      <c r="DL21" s="147"/>
      <c r="DM21" s="142"/>
      <c r="DN21" s="14">
        <f t="shared" si="20"/>
        <v>0</v>
      </c>
      <c r="DO21" s="71">
        <f t="shared" si="21"/>
        <v>0</v>
      </c>
      <c r="DQ21" s="139" t="s">
        <v>18</v>
      </c>
      <c r="DR21" s="140"/>
      <c r="DS21" s="147"/>
      <c r="DT21" s="147"/>
      <c r="DU21" s="147"/>
      <c r="DV21" s="147"/>
      <c r="DW21" s="141"/>
      <c r="DX21" s="14">
        <f t="shared" si="22"/>
        <v>0</v>
      </c>
      <c r="DY21" s="71">
        <f t="shared" si="23"/>
        <v>0</v>
      </c>
      <c r="EA21" s="145" t="s">
        <v>18</v>
      </c>
      <c r="EB21" s="26"/>
      <c r="EC21" s="27"/>
      <c r="ED21" s="27"/>
      <c r="EE21" s="27"/>
      <c r="EF21" s="27"/>
      <c r="EG21" s="141"/>
      <c r="EH21" s="14">
        <f t="shared" si="24"/>
        <v>0</v>
      </c>
      <c r="EI21" s="71">
        <f t="shared" si="25"/>
        <v>0</v>
      </c>
      <c r="EK21" s="145" t="s">
        <v>18</v>
      </c>
      <c r="EL21" s="26"/>
      <c r="EM21" s="27"/>
      <c r="EN21" s="27"/>
      <c r="EO21" s="27"/>
      <c r="EP21" s="27"/>
      <c r="EQ21" s="141"/>
      <c r="ER21" s="14">
        <f t="shared" si="26"/>
        <v>0</v>
      </c>
      <c r="ES21" s="71">
        <f t="shared" si="27"/>
        <v>0</v>
      </c>
      <c r="EU21" s="145" t="s">
        <v>18</v>
      </c>
      <c r="EV21" s="26"/>
      <c r="EW21" s="27"/>
      <c r="EX21" s="27"/>
      <c r="EY21" s="27"/>
      <c r="EZ21" s="27"/>
      <c r="FA21" s="141"/>
      <c r="FB21" s="14">
        <f t="shared" si="28"/>
        <v>0</v>
      </c>
      <c r="FC21" s="71">
        <f t="shared" si="29"/>
        <v>0</v>
      </c>
      <c r="FL21" s="14">
        <f t="shared" si="30"/>
        <v>0</v>
      </c>
      <c r="FM21" s="71">
        <f t="shared" si="31"/>
        <v>0</v>
      </c>
      <c r="FO21" s="145" t="s">
        <v>18</v>
      </c>
      <c r="FP21" s="26"/>
      <c r="FQ21" s="27"/>
      <c r="FR21" s="27"/>
      <c r="FS21" s="27"/>
      <c r="FT21" s="27"/>
      <c r="FU21" s="141">
        <f>FT21/2</f>
        <v>0</v>
      </c>
      <c r="FV21" s="14">
        <f t="shared" si="32"/>
        <v>0</v>
      </c>
      <c r="FW21" s="71">
        <f t="shared" si="33"/>
        <v>0</v>
      </c>
      <c r="FY21" s="145" t="s">
        <v>18</v>
      </c>
      <c r="FZ21" s="26"/>
      <c r="GA21" s="27"/>
      <c r="GB21" s="27"/>
      <c r="GC21" s="27"/>
      <c r="GD21" s="27"/>
      <c r="GE21" s="141"/>
      <c r="GF21" s="14">
        <f t="shared" si="34"/>
        <v>0</v>
      </c>
      <c r="GG21" s="71">
        <f t="shared" si="35"/>
        <v>0</v>
      </c>
      <c r="GI21" s="145" t="s">
        <v>18</v>
      </c>
      <c r="GJ21" s="26"/>
      <c r="GK21" s="27"/>
      <c r="GL21" s="27"/>
      <c r="GM21" s="27"/>
      <c r="GN21" s="27"/>
      <c r="GO21" s="141">
        <f t="shared" ref="GO21" si="46">GN21</f>
        <v>0</v>
      </c>
      <c r="GP21" s="14">
        <f t="shared" si="36"/>
        <v>0</v>
      </c>
      <c r="GQ21" s="71">
        <f t="shared" si="37"/>
        <v>0</v>
      </c>
      <c r="GS21" s="139" t="s">
        <v>18</v>
      </c>
      <c r="GT21" s="140"/>
      <c r="GU21" s="147"/>
      <c r="GV21" s="147"/>
      <c r="GW21" s="147"/>
      <c r="GX21" s="147"/>
      <c r="GY21" s="141">
        <f t="shared" ref="GY21" si="47">GX21/2</f>
        <v>0</v>
      </c>
      <c r="GZ21" s="14">
        <f t="shared" si="38"/>
        <v>0</v>
      </c>
      <c r="HA21" s="71">
        <f t="shared" si="39"/>
        <v>0</v>
      </c>
    </row>
    <row r="22" spans="1:209" x14ac:dyDescent="0.25">
      <c r="A22" s="46">
        <v>6</v>
      </c>
      <c r="B22" s="51" t="s">
        <v>19</v>
      </c>
      <c r="C22" s="38" t="s">
        <v>20</v>
      </c>
      <c r="D22" s="35">
        <v>6</v>
      </c>
      <c r="E22" s="54" t="s">
        <v>397</v>
      </c>
      <c r="F22" s="54" t="s">
        <v>397</v>
      </c>
      <c r="G22" s="54" t="s">
        <v>394</v>
      </c>
      <c r="H22" s="58" t="b">
        <f t="shared" si="40"/>
        <v>0</v>
      </c>
      <c r="I22" s="58" t="b">
        <f t="shared" si="41"/>
        <v>1</v>
      </c>
      <c r="J22" s="54"/>
      <c r="R22" s="14">
        <f t="shared" si="0"/>
        <v>0</v>
      </c>
      <c r="S22" s="71">
        <f t="shared" si="1"/>
        <v>0</v>
      </c>
      <c r="U22" s="52" t="s">
        <v>19</v>
      </c>
      <c r="V22" s="28" t="s">
        <v>20</v>
      </c>
      <c r="W22" s="29">
        <v>2</v>
      </c>
      <c r="X22" s="29"/>
      <c r="Y22" s="29">
        <v>1</v>
      </c>
      <c r="Z22" s="29">
        <f t="shared" ref="Z22" si="48">SUM(W22:Y22)</f>
        <v>3</v>
      </c>
      <c r="AA22" s="129">
        <f>Z22/3</f>
        <v>1</v>
      </c>
      <c r="AB22" s="14">
        <f t="shared" si="2"/>
        <v>1.4751921847596256E-4</v>
      </c>
      <c r="AC22" s="71">
        <f t="shared" si="3"/>
        <v>-5.3572178720160332E-2</v>
      </c>
      <c r="AE22" s="143" t="s">
        <v>19</v>
      </c>
      <c r="AF22" s="26" t="s">
        <v>20</v>
      </c>
      <c r="AG22" s="27">
        <v>2</v>
      </c>
      <c r="AH22" s="27"/>
      <c r="AI22" s="27"/>
      <c r="AJ22" s="27">
        <f>SUM(AG22:AI22)</f>
        <v>2</v>
      </c>
      <c r="AK22" s="144">
        <f>AJ22/3</f>
        <v>0.66666666666666663</v>
      </c>
      <c r="AL22" s="14">
        <f t="shared" si="4"/>
        <v>5.138680130008607E-5</v>
      </c>
      <c r="AM22" s="71">
        <f t="shared" si="5"/>
        <v>-3.5398312553845304E-2</v>
      </c>
      <c r="AV22" s="14">
        <f t="shared" si="6"/>
        <v>0</v>
      </c>
      <c r="AW22" s="71">
        <f t="shared" si="7"/>
        <v>0</v>
      </c>
      <c r="AY22" s="143" t="s">
        <v>19</v>
      </c>
      <c r="AZ22" s="26" t="s">
        <v>20</v>
      </c>
      <c r="BA22" s="152"/>
      <c r="BB22" s="152"/>
      <c r="BC22" s="27">
        <v>3</v>
      </c>
      <c r="BD22" s="27">
        <f t="shared" ref="BD22:BD23" si="49">SUM(BA22:BC22)</f>
        <v>3</v>
      </c>
      <c r="BE22" s="144">
        <f>BD22/3</f>
        <v>1</v>
      </c>
      <c r="BF22" s="14">
        <f t="shared" si="8"/>
        <v>1.1317338162064282E-4</v>
      </c>
      <c r="BG22" s="71">
        <f t="shared" si="9"/>
        <v>-4.833292321563834E-2</v>
      </c>
      <c r="BP22" s="14">
        <f t="shared" si="10"/>
        <v>0</v>
      </c>
      <c r="BQ22" s="71">
        <f t="shared" si="11"/>
        <v>0</v>
      </c>
      <c r="BS22" s="52" t="s">
        <v>19</v>
      </c>
      <c r="BT22" s="28" t="s">
        <v>20</v>
      </c>
      <c r="BU22" s="29"/>
      <c r="BV22" s="29">
        <v>2</v>
      </c>
      <c r="BW22" s="29">
        <v>1</v>
      </c>
      <c r="BX22" s="29">
        <f>SUM(BU22:BW22)</f>
        <v>3</v>
      </c>
      <c r="BY22" s="129">
        <f>BX22/3</f>
        <v>1</v>
      </c>
      <c r="BZ22" s="14">
        <f t="shared" si="12"/>
        <v>1.2624668602449185E-4</v>
      </c>
      <c r="CA22" s="71">
        <f t="shared" si="13"/>
        <v>-5.0434116513844267E-2</v>
      </c>
      <c r="CC22" s="52" t="s">
        <v>19</v>
      </c>
      <c r="CD22" s="28" t="s">
        <v>20</v>
      </c>
      <c r="CE22" s="29">
        <v>1</v>
      </c>
      <c r="CF22" s="29"/>
      <c r="CG22" s="29">
        <v>2</v>
      </c>
      <c r="CH22" s="29">
        <f t="shared" ref="CH22:CH23" si="50">SUM(CE22:CG22)</f>
        <v>3</v>
      </c>
      <c r="CI22" s="129">
        <f>CH22/3</f>
        <v>1</v>
      </c>
      <c r="CJ22" s="14">
        <f t="shared" si="14"/>
        <v>1.0341855788566502E-4</v>
      </c>
      <c r="CK22" s="71">
        <f t="shared" si="15"/>
        <v>-4.6661319332254675E-2</v>
      </c>
      <c r="CM22" s="52" t="s">
        <v>19</v>
      </c>
      <c r="CN22" s="28" t="s">
        <v>20</v>
      </c>
      <c r="CO22" s="29"/>
      <c r="CP22" s="29"/>
      <c r="CQ22" s="29">
        <v>2</v>
      </c>
      <c r="CR22" s="29">
        <f>SUM(CO22:CQ22)</f>
        <v>2</v>
      </c>
      <c r="CS22" s="129">
        <f t="shared" si="45"/>
        <v>0.66666666666666663</v>
      </c>
      <c r="CT22" s="14">
        <f t="shared" si="16"/>
        <v>5.0299280720285695E-5</v>
      </c>
      <c r="CU22" s="71">
        <f t="shared" si="17"/>
        <v>-3.5097587875022471E-2</v>
      </c>
      <c r="CW22" s="52" t="s">
        <v>19</v>
      </c>
      <c r="CX22" s="28" t="s">
        <v>20</v>
      </c>
      <c r="CY22" s="29"/>
      <c r="CZ22" s="29"/>
      <c r="DA22" s="29">
        <v>2</v>
      </c>
      <c r="DB22" s="29">
        <f>SUM(CY22:DA22)</f>
        <v>2</v>
      </c>
      <c r="DC22" s="129">
        <f>DB22/3</f>
        <v>0.66666666666666663</v>
      </c>
      <c r="DD22" s="14">
        <f t="shared" si="18"/>
        <v>5.138680130008607E-5</v>
      </c>
      <c r="DE22" s="71">
        <f t="shared" si="19"/>
        <v>-3.5398312553845304E-2</v>
      </c>
      <c r="DN22" s="14">
        <f t="shared" si="20"/>
        <v>0</v>
      </c>
      <c r="DO22" s="71">
        <f t="shared" si="21"/>
        <v>0</v>
      </c>
      <c r="DX22" s="14">
        <f t="shared" si="22"/>
        <v>0</v>
      </c>
      <c r="DY22" s="71">
        <f t="shared" si="23"/>
        <v>0</v>
      </c>
      <c r="EH22" s="14">
        <f t="shared" si="24"/>
        <v>0</v>
      </c>
      <c r="EI22" s="71">
        <f t="shared" si="25"/>
        <v>0</v>
      </c>
      <c r="ER22" s="14">
        <f t="shared" si="26"/>
        <v>0</v>
      </c>
      <c r="ES22" s="71">
        <f t="shared" si="27"/>
        <v>0</v>
      </c>
      <c r="FB22" s="14">
        <f t="shared" si="28"/>
        <v>0</v>
      </c>
      <c r="FC22" s="71">
        <f t="shared" si="29"/>
        <v>0</v>
      </c>
      <c r="FL22" s="14">
        <f t="shared" si="30"/>
        <v>0</v>
      </c>
      <c r="FM22" s="71">
        <f t="shared" si="31"/>
        <v>0</v>
      </c>
      <c r="FV22" s="14">
        <f t="shared" si="32"/>
        <v>0</v>
      </c>
      <c r="FW22" s="71">
        <f t="shared" si="33"/>
        <v>0</v>
      </c>
      <c r="GF22" s="14">
        <f t="shared" si="34"/>
        <v>0</v>
      </c>
      <c r="GG22" s="71">
        <f t="shared" si="35"/>
        <v>0</v>
      </c>
      <c r="GP22" s="14">
        <f t="shared" si="36"/>
        <v>0</v>
      </c>
      <c r="GQ22" s="71">
        <f t="shared" si="37"/>
        <v>0</v>
      </c>
      <c r="GZ22" s="14">
        <f t="shared" si="38"/>
        <v>0</v>
      </c>
      <c r="HA22" s="71">
        <f t="shared" si="39"/>
        <v>0</v>
      </c>
    </row>
    <row r="23" spans="1:209" x14ac:dyDescent="0.25">
      <c r="A23" s="46">
        <v>7</v>
      </c>
      <c r="B23" s="51" t="s">
        <v>21</v>
      </c>
      <c r="C23" s="38" t="s">
        <v>22</v>
      </c>
      <c r="D23" s="172">
        <v>7</v>
      </c>
      <c r="E23" s="54" t="s">
        <v>397</v>
      </c>
      <c r="F23" s="54" t="s">
        <v>397</v>
      </c>
      <c r="G23" s="54" t="s">
        <v>394</v>
      </c>
      <c r="H23" s="58" t="b">
        <f t="shared" si="40"/>
        <v>0</v>
      </c>
      <c r="I23" s="58" t="b">
        <f t="shared" si="41"/>
        <v>1</v>
      </c>
      <c r="J23" s="195"/>
      <c r="R23" s="14">
        <f t="shared" si="0"/>
        <v>0</v>
      </c>
      <c r="S23" s="71">
        <f t="shared" si="1"/>
        <v>0</v>
      </c>
      <c r="AB23" s="14">
        <f t="shared" si="2"/>
        <v>0</v>
      </c>
      <c r="AC23" s="71">
        <f t="shared" si="3"/>
        <v>0</v>
      </c>
      <c r="AL23" s="14">
        <f t="shared" si="4"/>
        <v>0</v>
      </c>
      <c r="AM23" s="71">
        <f t="shared" si="5"/>
        <v>0</v>
      </c>
      <c r="AV23" s="14">
        <f t="shared" si="6"/>
        <v>0</v>
      </c>
      <c r="AW23" s="71">
        <f t="shared" si="7"/>
        <v>0</v>
      </c>
      <c r="AY23" s="143" t="s">
        <v>21</v>
      </c>
      <c r="AZ23" s="26" t="s">
        <v>22</v>
      </c>
      <c r="BA23" s="152"/>
      <c r="BB23" s="152"/>
      <c r="BC23" s="27">
        <v>2</v>
      </c>
      <c r="BD23" s="27">
        <f t="shared" si="49"/>
        <v>2</v>
      </c>
      <c r="BE23" s="144">
        <f t="shared" ref="BE23" si="51">BD23/3</f>
        <v>0.66666666666666663</v>
      </c>
      <c r="BF23" s="14">
        <f t="shared" si="8"/>
        <v>5.0299280720285695E-5</v>
      </c>
      <c r="BG23" s="71">
        <f t="shared" si="9"/>
        <v>-3.5097587875022471E-2</v>
      </c>
      <c r="BP23" s="14">
        <f t="shared" si="10"/>
        <v>0</v>
      </c>
      <c r="BQ23" s="71">
        <f t="shared" si="11"/>
        <v>0</v>
      </c>
      <c r="BS23" s="52" t="s">
        <v>21</v>
      </c>
      <c r="BT23" s="28" t="s">
        <v>22</v>
      </c>
      <c r="BU23" s="29"/>
      <c r="BV23" s="29">
        <v>1</v>
      </c>
      <c r="BW23" s="29">
        <v>2</v>
      </c>
      <c r="BX23" s="29">
        <f>SUM(BU23:BW23)</f>
        <v>3</v>
      </c>
      <c r="BY23" s="129">
        <f>BX23/3</f>
        <v>1</v>
      </c>
      <c r="BZ23" s="14">
        <f t="shared" si="12"/>
        <v>1.2624668602449185E-4</v>
      </c>
      <c r="CA23" s="71">
        <f t="shared" si="13"/>
        <v>-5.0434116513844267E-2</v>
      </c>
      <c r="CC23" s="52" t="s">
        <v>21</v>
      </c>
      <c r="CD23" s="28" t="s">
        <v>22</v>
      </c>
      <c r="CE23" s="29">
        <v>1</v>
      </c>
      <c r="CF23" s="29"/>
      <c r="CG23" s="29"/>
      <c r="CH23" s="29">
        <f t="shared" si="50"/>
        <v>1</v>
      </c>
      <c r="CI23" s="129">
        <f>CH23/3</f>
        <v>0.33333333333333331</v>
      </c>
      <c r="CJ23" s="14">
        <f t="shared" si="14"/>
        <v>1.1490950876185003E-5</v>
      </c>
      <c r="CK23" s="71">
        <f t="shared" si="15"/>
        <v>-1.9277882563863796E-2</v>
      </c>
      <c r="CT23" s="14">
        <f t="shared" si="16"/>
        <v>0</v>
      </c>
      <c r="CU23" s="71">
        <f t="shared" si="17"/>
        <v>0</v>
      </c>
      <c r="CW23" s="52" t="s">
        <v>21</v>
      </c>
      <c r="CX23" s="28" t="s">
        <v>22</v>
      </c>
      <c r="CY23" s="29"/>
      <c r="CZ23" s="29">
        <v>2</v>
      </c>
      <c r="DA23" s="29">
        <v>2</v>
      </c>
      <c r="DB23" s="29">
        <f>SUM(CY23:DA23)</f>
        <v>4</v>
      </c>
      <c r="DC23" s="129">
        <f>DB23/3</f>
        <v>1.3333333333333333</v>
      </c>
      <c r="DD23" s="14">
        <f t="shared" si="18"/>
        <v>2.0554720520034428E-4</v>
      </c>
      <c r="DE23" s="71">
        <f t="shared" si="19"/>
        <v>-6.0859031121168097E-2</v>
      </c>
      <c r="DN23" s="14">
        <f t="shared" si="20"/>
        <v>0</v>
      </c>
      <c r="DO23" s="71">
        <f t="shared" si="21"/>
        <v>0</v>
      </c>
      <c r="DQ23" s="143" t="s">
        <v>21</v>
      </c>
      <c r="DR23" s="26" t="s">
        <v>22</v>
      </c>
      <c r="DS23" s="27">
        <v>1</v>
      </c>
      <c r="DT23" s="27"/>
      <c r="DU23" s="27"/>
      <c r="DV23" s="27">
        <f>SUM(DS23:DU23)</f>
        <v>1</v>
      </c>
      <c r="DW23" s="27">
        <f>DV23/2</f>
        <v>0.5</v>
      </c>
      <c r="DX23" s="14">
        <f t="shared" si="22"/>
        <v>2.6298487836949376E-5</v>
      </c>
      <c r="DY23" s="71">
        <f t="shared" si="23"/>
        <v>-2.7041023377249982E-2</v>
      </c>
      <c r="EH23" s="14">
        <f t="shared" si="24"/>
        <v>0</v>
      </c>
      <c r="EI23" s="71">
        <f t="shared" si="25"/>
        <v>0</v>
      </c>
      <c r="ER23" s="14">
        <f t="shared" si="26"/>
        <v>0</v>
      </c>
      <c r="ES23" s="71">
        <f t="shared" si="27"/>
        <v>0</v>
      </c>
      <c r="FB23" s="14">
        <f t="shared" si="28"/>
        <v>0</v>
      </c>
      <c r="FC23" s="71">
        <f t="shared" si="29"/>
        <v>0</v>
      </c>
      <c r="FL23" s="14">
        <f t="shared" si="30"/>
        <v>0</v>
      </c>
      <c r="FM23" s="71">
        <f t="shared" si="31"/>
        <v>0</v>
      </c>
      <c r="FV23" s="14">
        <f t="shared" si="32"/>
        <v>0</v>
      </c>
      <c r="FW23" s="71">
        <f t="shared" si="33"/>
        <v>0</v>
      </c>
      <c r="GF23" s="14">
        <f t="shared" si="34"/>
        <v>0</v>
      </c>
      <c r="GG23" s="71">
        <f t="shared" si="35"/>
        <v>0</v>
      </c>
      <c r="GI23" s="143" t="s">
        <v>21</v>
      </c>
      <c r="GJ23" s="26" t="s">
        <v>22</v>
      </c>
      <c r="GK23" s="27">
        <v>1</v>
      </c>
      <c r="GL23" s="27"/>
      <c r="GM23" s="27"/>
      <c r="GN23" s="27">
        <f>SUM(GK23:GM23)</f>
        <v>1</v>
      </c>
      <c r="GO23" s="141">
        <f>GN23</f>
        <v>1</v>
      </c>
      <c r="GP23" s="14">
        <f t="shared" si="36"/>
        <v>1E-4</v>
      </c>
      <c r="GQ23" s="71">
        <f t="shared" si="37"/>
        <v>-4.605170185988091E-2</v>
      </c>
      <c r="GS23" s="143" t="s">
        <v>21</v>
      </c>
      <c r="GT23" s="26" t="s">
        <v>22</v>
      </c>
      <c r="GU23" s="27">
        <v>3</v>
      </c>
      <c r="GV23" s="27"/>
      <c r="GW23" s="27"/>
      <c r="GX23" s="27">
        <f>SUM(GU23:GW23)</f>
        <v>3</v>
      </c>
      <c r="GY23" s="27">
        <f>GX23/2</f>
        <v>1.5</v>
      </c>
      <c r="GZ23" s="14">
        <f t="shared" si="38"/>
        <v>2.3427738442315701E-4</v>
      </c>
      <c r="HA23" s="71">
        <f t="shared" si="39"/>
        <v>-6.3971975059628691E-2</v>
      </c>
    </row>
    <row r="24" spans="1:209" x14ac:dyDescent="0.25">
      <c r="A24" s="46">
        <v>8</v>
      </c>
      <c r="B24" s="22" t="s">
        <v>280</v>
      </c>
      <c r="C24" s="22" t="s">
        <v>281</v>
      </c>
      <c r="D24" s="35">
        <v>8</v>
      </c>
      <c r="E24" s="34" t="s">
        <v>397</v>
      </c>
      <c r="F24" s="34" t="s">
        <v>397</v>
      </c>
      <c r="G24" s="34" t="s">
        <v>394</v>
      </c>
      <c r="H24" s="58" t="b">
        <f t="shared" si="40"/>
        <v>0</v>
      </c>
      <c r="I24" s="58" t="b">
        <f t="shared" si="41"/>
        <v>1</v>
      </c>
      <c r="J24" s="34"/>
      <c r="R24" s="14">
        <f t="shared" si="0"/>
        <v>0</v>
      </c>
      <c r="S24" s="71">
        <f t="shared" si="1"/>
        <v>0</v>
      </c>
      <c r="AB24" s="14">
        <f t="shared" si="2"/>
        <v>0</v>
      </c>
      <c r="AC24" s="71">
        <f t="shared" si="3"/>
        <v>0</v>
      </c>
      <c r="AL24" s="14">
        <f t="shared" si="4"/>
        <v>0</v>
      </c>
      <c r="AM24" s="71">
        <f t="shared" si="5"/>
        <v>0</v>
      </c>
      <c r="AV24" s="14">
        <f t="shared" si="6"/>
        <v>0</v>
      </c>
      <c r="AW24" s="71">
        <f t="shared" si="7"/>
        <v>0</v>
      </c>
      <c r="BF24" s="14">
        <f t="shared" si="8"/>
        <v>0</v>
      </c>
      <c r="BG24" s="71">
        <f t="shared" si="9"/>
        <v>0</v>
      </c>
      <c r="BP24" s="14">
        <f t="shared" si="10"/>
        <v>0</v>
      </c>
      <c r="BQ24" s="71">
        <f t="shared" si="11"/>
        <v>0</v>
      </c>
      <c r="BZ24" s="14">
        <f t="shared" si="12"/>
        <v>0</v>
      </c>
      <c r="CA24" s="71">
        <f t="shared" si="13"/>
        <v>0</v>
      </c>
      <c r="CJ24" s="14">
        <f t="shared" si="14"/>
        <v>0</v>
      </c>
      <c r="CK24" s="71">
        <f t="shared" si="15"/>
        <v>0</v>
      </c>
      <c r="CM24" s="28" t="s">
        <v>280</v>
      </c>
      <c r="CN24" s="28" t="s">
        <v>281</v>
      </c>
      <c r="CO24" s="29">
        <v>2</v>
      </c>
      <c r="CP24" s="29"/>
      <c r="CQ24" s="29">
        <v>1</v>
      </c>
      <c r="CR24" s="29">
        <f>SUM(CO24:CQ24)</f>
        <v>3</v>
      </c>
      <c r="CS24" s="129">
        <f>CR24/3</f>
        <v>1</v>
      </c>
      <c r="CT24" s="14">
        <f t="shared" si="16"/>
        <v>1.1317338162064282E-4</v>
      </c>
      <c r="CU24" s="71">
        <f t="shared" si="17"/>
        <v>-4.833292321563834E-2</v>
      </c>
      <c r="DD24" s="14">
        <f t="shared" si="18"/>
        <v>0</v>
      </c>
      <c r="DE24" s="71">
        <f t="shared" si="19"/>
        <v>0</v>
      </c>
      <c r="DN24" s="14">
        <f t="shared" si="20"/>
        <v>0</v>
      </c>
      <c r="DO24" s="71">
        <f t="shared" si="21"/>
        <v>0</v>
      </c>
      <c r="DX24" s="14">
        <f t="shared" si="22"/>
        <v>0</v>
      </c>
      <c r="DY24" s="71">
        <f t="shared" si="23"/>
        <v>0</v>
      </c>
      <c r="EH24" s="14">
        <f t="shared" si="24"/>
        <v>0</v>
      </c>
      <c r="EI24" s="71">
        <f t="shared" si="25"/>
        <v>0</v>
      </c>
      <c r="ER24" s="14">
        <f t="shared" si="26"/>
        <v>0</v>
      </c>
      <c r="ES24" s="71">
        <f t="shared" si="27"/>
        <v>0</v>
      </c>
      <c r="FB24" s="14">
        <f t="shared" si="28"/>
        <v>0</v>
      </c>
      <c r="FC24" s="71">
        <f t="shared" si="29"/>
        <v>0</v>
      </c>
      <c r="FL24" s="14">
        <f t="shared" si="30"/>
        <v>0</v>
      </c>
      <c r="FM24" s="71">
        <f t="shared" si="31"/>
        <v>0</v>
      </c>
      <c r="FV24" s="14">
        <f t="shared" si="32"/>
        <v>0</v>
      </c>
      <c r="FW24" s="71">
        <f t="shared" si="33"/>
        <v>0</v>
      </c>
      <c r="GF24" s="14">
        <f t="shared" si="34"/>
        <v>0</v>
      </c>
      <c r="GG24" s="71">
        <f t="shared" si="35"/>
        <v>0</v>
      </c>
      <c r="GP24" s="14">
        <f t="shared" si="36"/>
        <v>0</v>
      </c>
      <c r="GQ24" s="71">
        <f t="shared" si="37"/>
        <v>0</v>
      </c>
      <c r="GZ24" s="14">
        <f t="shared" si="38"/>
        <v>0</v>
      </c>
      <c r="HA24" s="71">
        <f t="shared" si="39"/>
        <v>0</v>
      </c>
    </row>
    <row r="25" spans="1:209" x14ac:dyDescent="0.25">
      <c r="A25" s="46">
        <v>9</v>
      </c>
      <c r="B25" s="38" t="s">
        <v>208</v>
      </c>
      <c r="C25" s="38" t="s">
        <v>209</v>
      </c>
      <c r="D25" s="172">
        <v>9</v>
      </c>
      <c r="E25" s="54" t="s">
        <v>397</v>
      </c>
      <c r="F25" s="54" t="s">
        <v>397</v>
      </c>
      <c r="G25" s="54" t="s">
        <v>394</v>
      </c>
      <c r="H25" s="58" t="b">
        <f t="shared" si="40"/>
        <v>0</v>
      </c>
      <c r="I25" s="58" t="b">
        <f t="shared" si="41"/>
        <v>1</v>
      </c>
      <c r="J25" s="195"/>
      <c r="R25" s="14">
        <f t="shared" si="0"/>
        <v>0</v>
      </c>
      <c r="S25" s="71">
        <f t="shared" si="1"/>
        <v>0</v>
      </c>
      <c r="AB25" s="14">
        <f t="shared" si="2"/>
        <v>0</v>
      </c>
      <c r="AC25" s="71">
        <f t="shared" si="3"/>
        <v>0</v>
      </c>
      <c r="AL25" s="14">
        <f t="shared" si="4"/>
        <v>0</v>
      </c>
      <c r="AM25" s="71">
        <f t="shared" si="5"/>
        <v>0</v>
      </c>
      <c r="AV25" s="14">
        <f t="shared" si="6"/>
        <v>0</v>
      </c>
      <c r="AW25" s="71">
        <f t="shared" si="7"/>
        <v>0</v>
      </c>
      <c r="BF25" s="14">
        <f t="shared" si="8"/>
        <v>0</v>
      </c>
      <c r="BG25" s="71">
        <f t="shared" si="9"/>
        <v>0</v>
      </c>
      <c r="BP25" s="14">
        <f t="shared" si="10"/>
        <v>0</v>
      </c>
      <c r="BQ25" s="71">
        <f t="shared" si="11"/>
        <v>0</v>
      </c>
      <c r="BZ25" s="14">
        <f t="shared" si="12"/>
        <v>0</v>
      </c>
      <c r="CA25" s="71">
        <f t="shared" si="13"/>
        <v>0</v>
      </c>
      <c r="CJ25" s="14">
        <f t="shared" si="14"/>
        <v>0</v>
      </c>
      <c r="CK25" s="71">
        <f t="shared" si="15"/>
        <v>0</v>
      </c>
      <c r="CT25" s="14">
        <f t="shared" si="16"/>
        <v>0</v>
      </c>
      <c r="CU25" s="71">
        <f t="shared" si="17"/>
        <v>0</v>
      </c>
      <c r="DD25" s="14">
        <f t="shared" si="18"/>
        <v>0</v>
      </c>
      <c r="DE25" s="71">
        <f t="shared" si="19"/>
        <v>0</v>
      </c>
      <c r="DN25" s="14">
        <f t="shared" si="20"/>
        <v>0</v>
      </c>
      <c r="DO25" s="71">
        <f t="shared" si="21"/>
        <v>0</v>
      </c>
      <c r="DX25" s="14">
        <f t="shared" si="22"/>
        <v>0</v>
      </c>
      <c r="DY25" s="71">
        <f t="shared" si="23"/>
        <v>0</v>
      </c>
      <c r="EH25" s="14">
        <f t="shared" si="24"/>
        <v>0</v>
      </c>
      <c r="EI25" s="71">
        <f t="shared" si="25"/>
        <v>0</v>
      </c>
      <c r="ER25" s="14">
        <f t="shared" si="26"/>
        <v>0</v>
      </c>
      <c r="ES25" s="71">
        <f t="shared" si="27"/>
        <v>0</v>
      </c>
      <c r="FB25" s="14">
        <f t="shared" si="28"/>
        <v>0</v>
      </c>
      <c r="FC25" s="71">
        <f t="shared" si="29"/>
        <v>0</v>
      </c>
      <c r="FL25" s="14">
        <f t="shared" si="30"/>
        <v>0</v>
      </c>
      <c r="FM25" s="71">
        <f t="shared" si="31"/>
        <v>0</v>
      </c>
      <c r="FO25" s="26" t="s">
        <v>208</v>
      </c>
      <c r="FP25" s="26" t="s">
        <v>209</v>
      </c>
      <c r="FQ25" s="27">
        <v>2</v>
      </c>
      <c r="FR25" s="27">
        <v>2</v>
      </c>
      <c r="FS25" s="27"/>
      <c r="FT25" s="27">
        <f>SUM(FQ25:FS25)</f>
        <v>4</v>
      </c>
      <c r="FU25" s="141">
        <f>FT25/2</f>
        <v>2</v>
      </c>
      <c r="FV25" s="14">
        <f t="shared" si="32"/>
        <v>4.8303345006641719E-4</v>
      </c>
      <c r="FW25" s="71">
        <f t="shared" si="33"/>
        <v>-8.390576540564626E-2</v>
      </c>
      <c r="GF25" s="14">
        <f t="shared" si="34"/>
        <v>0</v>
      </c>
      <c r="GG25" s="71">
        <f t="shared" si="35"/>
        <v>0</v>
      </c>
      <c r="GP25" s="14">
        <f t="shared" si="36"/>
        <v>0</v>
      </c>
      <c r="GQ25" s="71">
        <f t="shared" si="37"/>
        <v>0</v>
      </c>
      <c r="GS25" s="26" t="s">
        <v>208</v>
      </c>
      <c r="GT25" s="26" t="s">
        <v>209</v>
      </c>
      <c r="GU25" s="27"/>
      <c r="GV25" s="27">
        <v>1</v>
      </c>
      <c r="GW25" s="27"/>
      <c r="GX25" s="27">
        <f>SUM(GU25:GW25)</f>
        <v>1</v>
      </c>
      <c r="GY25" s="27">
        <f>GX25/2</f>
        <v>0.5</v>
      </c>
      <c r="GZ25" s="14">
        <f t="shared" si="38"/>
        <v>2.6030820491461885E-5</v>
      </c>
      <c r="HA25" s="71">
        <f t="shared" si="39"/>
        <v>-2.6929156424645495E-2</v>
      </c>
    </row>
    <row r="26" spans="1:209" x14ac:dyDescent="0.25">
      <c r="A26" s="46">
        <v>10</v>
      </c>
      <c r="B26" s="28" t="s">
        <v>282</v>
      </c>
      <c r="C26" s="28"/>
      <c r="D26" s="75">
        <v>10</v>
      </c>
      <c r="E26" s="73"/>
      <c r="F26" s="73"/>
      <c r="G26" s="73"/>
      <c r="H26" s="58" t="b">
        <f t="shared" si="40"/>
        <v>0</v>
      </c>
      <c r="I26" s="58" t="b">
        <f t="shared" si="41"/>
        <v>0</v>
      </c>
      <c r="J26" s="73"/>
      <c r="R26" s="14">
        <f t="shared" si="0"/>
        <v>0</v>
      </c>
      <c r="S26" s="71">
        <f t="shared" si="1"/>
        <v>0</v>
      </c>
      <c r="AB26" s="14">
        <f t="shared" si="2"/>
        <v>0</v>
      </c>
      <c r="AC26" s="71">
        <f t="shared" si="3"/>
        <v>0</v>
      </c>
      <c r="AL26" s="14">
        <f t="shared" si="4"/>
        <v>0</v>
      </c>
      <c r="AM26" s="71">
        <f t="shared" si="5"/>
        <v>0</v>
      </c>
      <c r="AV26" s="14">
        <f t="shared" si="6"/>
        <v>0</v>
      </c>
      <c r="AW26" s="71">
        <f t="shared" si="7"/>
        <v>0</v>
      </c>
      <c r="BF26" s="14">
        <f t="shared" si="8"/>
        <v>0</v>
      </c>
      <c r="BG26" s="71">
        <f t="shared" si="9"/>
        <v>0</v>
      </c>
      <c r="BP26" s="14">
        <f t="shared" si="10"/>
        <v>0</v>
      </c>
      <c r="BQ26" s="71">
        <f t="shared" si="11"/>
        <v>0</v>
      </c>
      <c r="BZ26" s="14">
        <f t="shared" si="12"/>
        <v>0</v>
      </c>
      <c r="CA26" s="71">
        <f t="shared" si="13"/>
        <v>0</v>
      </c>
      <c r="CC26" s="28" t="s">
        <v>282</v>
      </c>
      <c r="CD26" s="28"/>
      <c r="CE26" s="29">
        <v>2</v>
      </c>
      <c r="CF26" s="29">
        <v>1</v>
      </c>
      <c r="CG26" s="29"/>
      <c r="CH26" s="29">
        <f>SUM(CE26:CG26)</f>
        <v>3</v>
      </c>
      <c r="CI26" s="129">
        <f t="shared" ref="CI26:CI27" si="52">CH26/3</f>
        <v>1</v>
      </c>
      <c r="CJ26" s="14">
        <f t="shared" si="14"/>
        <v>1.0341855788566502E-4</v>
      </c>
      <c r="CK26" s="71">
        <f t="shared" si="15"/>
        <v>-4.6661319332254675E-2</v>
      </c>
      <c r="CT26" s="14">
        <f t="shared" si="16"/>
        <v>0</v>
      </c>
      <c r="CU26" s="71">
        <f t="shared" si="17"/>
        <v>0</v>
      </c>
      <c r="DD26" s="14">
        <f t="shared" si="18"/>
        <v>0</v>
      </c>
      <c r="DE26" s="71">
        <f t="shared" si="19"/>
        <v>0</v>
      </c>
      <c r="DN26" s="14">
        <f t="shared" si="20"/>
        <v>0</v>
      </c>
      <c r="DO26" s="71">
        <f t="shared" si="21"/>
        <v>0</v>
      </c>
      <c r="DX26" s="14">
        <f t="shared" si="22"/>
        <v>0</v>
      </c>
      <c r="DY26" s="71">
        <f t="shared" si="23"/>
        <v>0</v>
      </c>
      <c r="EH26" s="14">
        <f t="shared" si="24"/>
        <v>0</v>
      </c>
      <c r="EI26" s="71">
        <f t="shared" si="25"/>
        <v>0</v>
      </c>
      <c r="ER26" s="14">
        <f t="shared" si="26"/>
        <v>0</v>
      </c>
      <c r="ES26" s="71">
        <f t="shared" si="27"/>
        <v>0</v>
      </c>
      <c r="FB26" s="14">
        <f t="shared" si="28"/>
        <v>0</v>
      </c>
      <c r="FC26" s="71">
        <f t="shared" si="29"/>
        <v>0</v>
      </c>
      <c r="FL26" s="14">
        <f t="shared" si="30"/>
        <v>0</v>
      </c>
      <c r="FM26" s="71">
        <f t="shared" si="31"/>
        <v>0</v>
      </c>
      <c r="FV26" s="14">
        <f t="shared" si="32"/>
        <v>0</v>
      </c>
      <c r="FW26" s="71">
        <f t="shared" si="33"/>
        <v>0</v>
      </c>
      <c r="GF26" s="14">
        <f t="shared" si="34"/>
        <v>0</v>
      </c>
      <c r="GG26" s="71">
        <f t="shared" si="35"/>
        <v>0</v>
      </c>
      <c r="GP26" s="14">
        <f t="shared" si="36"/>
        <v>0</v>
      </c>
      <c r="GQ26" s="71">
        <f t="shared" si="37"/>
        <v>0</v>
      </c>
      <c r="GZ26" s="14">
        <f t="shared" si="38"/>
        <v>0</v>
      </c>
      <c r="HA26" s="71">
        <f t="shared" si="39"/>
        <v>0</v>
      </c>
    </row>
    <row r="27" spans="1:209" x14ac:dyDescent="0.25">
      <c r="A27" s="46">
        <v>11</v>
      </c>
      <c r="B27" s="38" t="s">
        <v>283</v>
      </c>
      <c r="C27" s="38"/>
      <c r="D27" s="35">
        <v>11</v>
      </c>
      <c r="E27" s="54" t="s">
        <v>396</v>
      </c>
      <c r="F27" s="54" t="s">
        <v>397</v>
      </c>
      <c r="G27" s="54" t="s">
        <v>394</v>
      </c>
      <c r="H27" s="58" t="b">
        <f t="shared" si="40"/>
        <v>1</v>
      </c>
      <c r="I27" s="58" t="b">
        <f t="shared" si="41"/>
        <v>1</v>
      </c>
      <c r="J27" s="54"/>
      <c r="K27" s="28" t="s">
        <v>23</v>
      </c>
      <c r="L27" s="28"/>
      <c r="M27" s="46"/>
      <c r="N27" s="29">
        <v>2</v>
      </c>
      <c r="O27" s="46"/>
      <c r="P27" s="29">
        <f>SUM(N27:O27)</f>
        <v>2</v>
      </c>
      <c r="Q27" s="128">
        <f t="shared" ref="Q27" si="53">P27/3</f>
        <v>0.66666666666666663</v>
      </c>
      <c r="R27" s="14">
        <f t="shared" si="0"/>
        <v>6.8869337649145155E-5</v>
      </c>
      <c r="S27" s="71">
        <f t="shared" si="1"/>
        <v>-3.9764728240088872E-2</v>
      </c>
      <c r="U27" s="28" t="s">
        <v>23</v>
      </c>
      <c r="V27" s="28"/>
      <c r="W27" s="29">
        <v>2</v>
      </c>
      <c r="X27" s="29">
        <v>3</v>
      </c>
      <c r="Y27" s="29"/>
      <c r="Z27" s="29">
        <f>SUM(W27:Y27)</f>
        <v>5</v>
      </c>
      <c r="AA27" s="129">
        <f t="shared" ref="AA27" si="54">Z27/3</f>
        <v>1.6666666666666667</v>
      </c>
      <c r="AB27" s="14">
        <f t="shared" si="2"/>
        <v>4.0977560687767379E-4</v>
      </c>
      <c r="AC27" s="71">
        <f t="shared" si="3"/>
        <v>-7.8946364862224228E-2</v>
      </c>
      <c r="AE27" s="26" t="s">
        <v>23</v>
      </c>
      <c r="AF27" s="26"/>
      <c r="AG27" s="27">
        <v>1</v>
      </c>
      <c r="AH27" s="27">
        <v>3</v>
      </c>
      <c r="AI27" s="27">
        <v>3</v>
      </c>
      <c r="AJ27" s="27">
        <f>SUM(AG27:AI27)</f>
        <v>7</v>
      </c>
      <c r="AK27" s="144">
        <f t="shared" ref="AK27" si="55">AJ27/3</f>
        <v>2.3333333333333335</v>
      </c>
      <c r="AL27" s="14">
        <f t="shared" si="4"/>
        <v>6.294883159260544E-4</v>
      </c>
      <c r="AM27" s="71">
        <f t="shared" si="5"/>
        <v>-9.246276497979343E-2</v>
      </c>
      <c r="AV27" s="14">
        <f t="shared" si="6"/>
        <v>0</v>
      </c>
      <c r="AW27" s="71">
        <f t="shared" si="7"/>
        <v>0</v>
      </c>
      <c r="AY27" s="26" t="s">
        <v>23</v>
      </c>
      <c r="AZ27" s="26"/>
      <c r="BA27" s="152"/>
      <c r="BB27" s="27">
        <v>3</v>
      </c>
      <c r="BC27" s="27">
        <v>2</v>
      </c>
      <c r="BD27" s="27">
        <f>SUM(BA27:BC27)</f>
        <v>5</v>
      </c>
      <c r="BE27" s="144">
        <f>BD27/3</f>
        <v>1.6666666666666667</v>
      </c>
      <c r="BF27" s="14">
        <f t="shared" si="8"/>
        <v>3.1437050450178568E-4</v>
      </c>
      <c r="BG27" s="71">
        <f t="shared" si="9"/>
        <v>-7.1497680115319387E-2</v>
      </c>
      <c r="BI27" s="26" t="s">
        <v>23</v>
      </c>
      <c r="BJ27" s="26"/>
      <c r="BK27" s="27">
        <v>5</v>
      </c>
      <c r="BL27" s="27"/>
      <c r="BM27" s="27"/>
      <c r="BN27" s="27">
        <f>SUM(BK27:BM27)</f>
        <v>5</v>
      </c>
      <c r="BO27" s="27">
        <f t="shared" ref="BO27" si="56">BN27/2</f>
        <v>2.5</v>
      </c>
      <c r="BP27" s="14">
        <f t="shared" si="10"/>
        <v>6.3769003162942553E-4</v>
      </c>
      <c r="BQ27" s="71">
        <f t="shared" si="11"/>
        <v>-9.2899725208596837E-2</v>
      </c>
      <c r="BZ27" s="14">
        <f t="shared" si="12"/>
        <v>0</v>
      </c>
      <c r="CA27" s="71">
        <f t="shared" si="13"/>
        <v>0</v>
      </c>
      <c r="CC27" s="28" t="s">
        <v>23</v>
      </c>
      <c r="CD27" s="28"/>
      <c r="CE27" s="29"/>
      <c r="CF27" s="29">
        <v>2</v>
      </c>
      <c r="CG27" s="29">
        <v>3</v>
      </c>
      <c r="CH27" s="29">
        <f>SUM(CE27:CG27)</f>
        <v>5</v>
      </c>
      <c r="CI27" s="129">
        <f t="shared" si="52"/>
        <v>1.6666666666666667</v>
      </c>
      <c r="CJ27" s="14">
        <f t="shared" si="14"/>
        <v>2.8727377190462512E-4</v>
      </c>
      <c r="CK27" s="71">
        <f t="shared" si="15"/>
        <v>-6.9110804133995243E-2</v>
      </c>
      <c r="CT27" s="14">
        <f t="shared" si="16"/>
        <v>0</v>
      </c>
      <c r="CU27" s="71">
        <f t="shared" si="17"/>
        <v>0</v>
      </c>
      <c r="CW27" s="28" t="s">
        <v>23</v>
      </c>
      <c r="CX27" s="28"/>
      <c r="CY27" s="29">
        <v>4</v>
      </c>
      <c r="CZ27" s="29">
        <v>3</v>
      </c>
      <c r="DA27" s="29">
        <v>3</v>
      </c>
      <c r="DB27" s="29">
        <f>SUM(CY27:DA27)</f>
        <v>10</v>
      </c>
      <c r="DC27" s="129">
        <f t="shared" ref="DC27" si="57">DB27/3</f>
        <v>3.3333333333333335</v>
      </c>
      <c r="DD27" s="14">
        <f t="shared" si="18"/>
        <v>1.2846700325021517E-3</v>
      </c>
      <c r="DE27" s="71">
        <f t="shared" si="19"/>
        <v>-0.11930561608700072</v>
      </c>
      <c r="DG27" s="26" t="s">
        <v>23</v>
      </c>
      <c r="DH27" s="26"/>
      <c r="DI27" s="27"/>
      <c r="DJ27" s="27">
        <v>6</v>
      </c>
      <c r="DK27" s="27"/>
      <c r="DL27" s="27">
        <f>SUM(DI27:DK27)</f>
        <v>6</v>
      </c>
      <c r="DM27" s="144">
        <f>DL27/3</f>
        <v>2</v>
      </c>
      <c r="DN27" s="14">
        <f t="shared" si="20"/>
        <v>4.8303345006641719E-4</v>
      </c>
      <c r="DO27" s="71">
        <f t="shared" si="21"/>
        <v>-8.390576540564626E-2</v>
      </c>
      <c r="DQ27" s="26" t="s">
        <v>23</v>
      </c>
      <c r="DR27" s="26"/>
      <c r="DS27" s="27">
        <v>2</v>
      </c>
      <c r="DT27" s="27">
        <v>4</v>
      </c>
      <c r="DU27" s="27"/>
      <c r="DV27" s="27">
        <f>SUM(DS27:DU27)</f>
        <v>6</v>
      </c>
      <c r="DW27" s="27">
        <f>DV27/2</f>
        <v>3</v>
      </c>
      <c r="DX27" s="14">
        <f t="shared" si="22"/>
        <v>9.4674556213017761E-4</v>
      </c>
      <c r="DY27" s="71">
        <f t="shared" si="23"/>
        <v>-0.10711507967186745</v>
      </c>
      <c r="EA27" s="26" t="s">
        <v>23</v>
      </c>
      <c r="EB27" s="26"/>
      <c r="EC27" s="27">
        <v>7</v>
      </c>
      <c r="ED27" s="27">
        <v>4</v>
      </c>
      <c r="EE27" s="27"/>
      <c r="EF27" s="27">
        <f t="shared" ref="EF27:EF29" si="58">SUM(EC27:EE27)</f>
        <v>11</v>
      </c>
      <c r="EG27" s="141">
        <f>EF27/2</f>
        <v>5.5</v>
      </c>
      <c r="EH27" s="14">
        <f t="shared" si="24"/>
        <v>3.4975141634871086E-3</v>
      </c>
      <c r="EI27" s="71">
        <f t="shared" si="25"/>
        <v>-0.16723852371001688</v>
      </c>
      <c r="EK27" s="26" t="s">
        <v>23</v>
      </c>
      <c r="EL27" s="26"/>
      <c r="EM27" s="27">
        <v>7</v>
      </c>
      <c r="EN27" s="27">
        <v>1</v>
      </c>
      <c r="EO27" s="27"/>
      <c r="EP27" s="27">
        <f>SUM(EM27:EO27)</f>
        <v>8</v>
      </c>
      <c r="EQ27" s="141">
        <f>EP27/2</f>
        <v>4</v>
      </c>
      <c r="ER27" s="14">
        <f t="shared" si="26"/>
        <v>2.0199469763918696E-3</v>
      </c>
      <c r="ES27" s="71">
        <f t="shared" si="27"/>
        <v>-0.13943110151066287</v>
      </c>
      <c r="EU27" s="26" t="s">
        <v>23</v>
      </c>
      <c r="EV27" s="26"/>
      <c r="EW27" s="27">
        <v>4</v>
      </c>
      <c r="EX27" s="27"/>
      <c r="EY27" s="27"/>
      <c r="EZ27" s="27">
        <f>EW27</f>
        <v>4</v>
      </c>
      <c r="FA27" s="141">
        <f>EZ27</f>
        <v>4</v>
      </c>
      <c r="FB27" s="14">
        <f t="shared" si="28"/>
        <v>1.6000000000000001E-3</v>
      </c>
      <c r="FC27" s="71">
        <f t="shared" si="29"/>
        <v>-0.12875503299472801</v>
      </c>
      <c r="FE27" s="140" t="s">
        <v>23</v>
      </c>
      <c r="FF27" s="140"/>
      <c r="FG27" s="141">
        <v>4</v>
      </c>
      <c r="FH27" s="141">
        <v>3</v>
      </c>
      <c r="FI27" s="141"/>
      <c r="FJ27" s="141">
        <f t="shared" ref="FJ27" si="59">SUM(FG27:FI27)</f>
        <v>7</v>
      </c>
      <c r="FK27" s="141">
        <f>FJ27/2</f>
        <v>3.5</v>
      </c>
      <c r="FL27" s="14">
        <f t="shared" si="30"/>
        <v>1.5123456790123457E-3</v>
      </c>
      <c r="FM27" s="71">
        <f t="shared" si="31"/>
        <v>-0.12627403840469045</v>
      </c>
      <c r="FV27" s="14">
        <f t="shared" si="32"/>
        <v>0</v>
      </c>
      <c r="FW27" s="71">
        <f t="shared" si="33"/>
        <v>0</v>
      </c>
      <c r="FY27" s="26" t="s">
        <v>23</v>
      </c>
      <c r="FZ27" s="26"/>
      <c r="GA27" s="27">
        <v>1</v>
      </c>
      <c r="GB27" s="27">
        <v>3</v>
      </c>
      <c r="GC27" s="27"/>
      <c r="GD27" s="27">
        <f>SUM(GA27:GC27)</f>
        <v>4</v>
      </c>
      <c r="GE27" s="141">
        <f>GD27/2</f>
        <v>2</v>
      </c>
      <c r="GF27" s="14">
        <f t="shared" si="34"/>
        <v>4.4321329639889195E-4</v>
      </c>
      <c r="GG27" s="71">
        <f t="shared" si="35"/>
        <v>-8.1278520232433579E-2</v>
      </c>
      <c r="GP27" s="14">
        <f t="shared" si="36"/>
        <v>0</v>
      </c>
      <c r="GQ27" s="71">
        <f t="shared" si="37"/>
        <v>0</v>
      </c>
      <c r="GS27" s="26" t="s">
        <v>23</v>
      </c>
      <c r="GT27" s="26"/>
      <c r="GU27" s="27">
        <v>2</v>
      </c>
      <c r="GV27" s="27">
        <v>1</v>
      </c>
      <c r="GW27" s="27"/>
      <c r="GX27" s="27">
        <f>SUM(GU27:GW27)</f>
        <v>3</v>
      </c>
      <c r="GY27" s="27">
        <f>GX27/2</f>
        <v>1.5</v>
      </c>
      <c r="GZ27" s="14">
        <f t="shared" si="38"/>
        <v>2.3427738442315701E-4</v>
      </c>
      <c r="HA27" s="71">
        <f t="shared" si="39"/>
        <v>-6.3971975059628691E-2</v>
      </c>
    </row>
    <row r="28" spans="1:209" x14ac:dyDescent="0.25">
      <c r="A28" s="46">
        <v>12</v>
      </c>
      <c r="B28" s="22" t="s">
        <v>284</v>
      </c>
      <c r="C28" s="22"/>
      <c r="D28" s="172"/>
      <c r="E28" s="34" t="s">
        <v>395</v>
      </c>
      <c r="F28" s="34" t="s">
        <v>394</v>
      </c>
      <c r="G28" s="34" t="s">
        <v>394</v>
      </c>
      <c r="H28" s="58" t="b">
        <f t="shared" si="40"/>
        <v>1</v>
      </c>
      <c r="I28" s="58" t="b">
        <f t="shared" si="41"/>
        <v>1</v>
      </c>
      <c r="J28" s="196"/>
      <c r="R28" s="14">
        <f t="shared" si="0"/>
        <v>0</v>
      </c>
      <c r="S28" s="71">
        <f t="shared" si="1"/>
        <v>0</v>
      </c>
      <c r="AB28" s="14">
        <f t="shared" si="2"/>
        <v>0</v>
      </c>
      <c r="AC28" s="71">
        <f t="shared" si="3"/>
        <v>0</v>
      </c>
      <c r="AL28" s="14">
        <f t="shared" si="4"/>
        <v>0</v>
      </c>
      <c r="AM28" s="71">
        <f t="shared" si="5"/>
        <v>0</v>
      </c>
      <c r="AV28" s="14">
        <f t="shared" si="6"/>
        <v>0</v>
      </c>
      <c r="AW28" s="71">
        <f t="shared" si="7"/>
        <v>0</v>
      </c>
      <c r="BF28" s="14">
        <f t="shared" si="8"/>
        <v>0</v>
      </c>
      <c r="BG28" s="71">
        <f t="shared" si="9"/>
        <v>0</v>
      </c>
      <c r="BP28" s="14">
        <f t="shared" si="10"/>
        <v>0</v>
      </c>
      <c r="BQ28" s="71">
        <f t="shared" si="11"/>
        <v>0</v>
      </c>
      <c r="BZ28" s="14">
        <f t="shared" si="12"/>
        <v>0</v>
      </c>
      <c r="CA28" s="71">
        <f t="shared" si="13"/>
        <v>0</v>
      </c>
      <c r="CJ28" s="14">
        <f t="shared" si="14"/>
        <v>0</v>
      </c>
      <c r="CK28" s="71">
        <f t="shared" si="15"/>
        <v>0</v>
      </c>
      <c r="CT28" s="14">
        <f t="shared" si="16"/>
        <v>0</v>
      </c>
      <c r="CU28" s="71">
        <f t="shared" si="17"/>
        <v>0</v>
      </c>
      <c r="DD28" s="14">
        <f t="shared" si="18"/>
        <v>0</v>
      </c>
      <c r="DE28" s="71">
        <f t="shared" si="19"/>
        <v>0</v>
      </c>
      <c r="DN28" s="14">
        <f t="shared" si="20"/>
        <v>0</v>
      </c>
      <c r="DO28" s="71">
        <f t="shared" si="21"/>
        <v>0</v>
      </c>
      <c r="DQ28" s="26" t="s">
        <v>284</v>
      </c>
      <c r="DR28" s="145"/>
      <c r="DS28" s="27"/>
      <c r="DT28" s="27">
        <v>3</v>
      </c>
      <c r="DU28" s="27"/>
      <c r="DV28" s="27">
        <f>SUM(DS28:DU28)</f>
        <v>3</v>
      </c>
      <c r="DW28" s="27">
        <f>DV28/2</f>
        <v>1.5</v>
      </c>
      <c r="DX28" s="14">
        <f t="shared" si="22"/>
        <v>2.366863905325444E-4</v>
      </c>
      <c r="DY28" s="71">
        <f t="shared" si="23"/>
        <v>-6.4221342613779028E-2</v>
      </c>
      <c r="EA28" s="26" t="s">
        <v>284</v>
      </c>
      <c r="EB28" s="145"/>
      <c r="EC28" s="27"/>
      <c r="ED28" s="27">
        <v>4</v>
      </c>
      <c r="EE28" s="27"/>
      <c r="EF28" s="27">
        <f t="shared" si="58"/>
        <v>4</v>
      </c>
      <c r="EG28" s="141">
        <f>EF28/2</f>
        <v>2</v>
      </c>
      <c r="EH28" s="14">
        <f t="shared" si="24"/>
        <v>4.6248121170077474E-4</v>
      </c>
      <c r="EI28" s="71">
        <f t="shared" si="25"/>
        <v>-8.2568866937490548E-2</v>
      </c>
      <c r="ER28" s="14">
        <f t="shared" si="26"/>
        <v>0</v>
      </c>
      <c r="ES28" s="71">
        <f t="shared" si="27"/>
        <v>0</v>
      </c>
      <c r="FB28" s="14">
        <f t="shared" si="28"/>
        <v>0</v>
      </c>
      <c r="FC28" s="71">
        <f t="shared" si="29"/>
        <v>0</v>
      </c>
      <c r="FL28" s="14">
        <f t="shared" si="30"/>
        <v>0</v>
      </c>
      <c r="FM28" s="71">
        <f t="shared" si="31"/>
        <v>0</v>
      </c>
      <c r="FV28" s="14">
        <f t="shared" si="32"/>
        <v>0</v>
      </c>
      <c r="FW28" s="71">
        <f t="shared" si="33"/>
        <v>0</v>
      </c>
      <c r="GF28" s="14">
        <f t="shared" si="34"/>
        <v>0</v>
      </c>
      <c r="GG28" s="71">
        <f t="shared" si="35"/>
        <v>0</v>
      </c>
      <c r="GP28" s="14">
        <f t="shared" si="36"/>
        <v>0</v>
      </c>
      <c r="GQ28" s="71">
        <f t="shared" si="37"/>
        <v>0</v>
      </c>
      <c r="GS28" s="26" t="s">
        <v>284</v>
      </c>
      <c r="GT28" s="145"/>
      <c r="GU28" s="27">
        <v>4</v>
      </c>
      <c r="GV28" s="27"/>
      <c r="GW28" s="27"/>
      <c r="GX28" s="27">
        <f>SUM(GU28:GW28)</f>
        <v>4</v>
      </c>
      <c r="GY28" s="27">
        <f>GX28/2</f>
        <v>2</v>
      </c>
      <c r="GZ28" s="14">
        <f t="shared" si="38"/>
        <v>4.1649312786339016E-4</v>
      </c>
      <c r="HA28" s="71">
        <f t="shared" si="39"/>
        <v>-7.9424904043074007E-2</v>
      </c>
    </row>
    <row r="29" spans="1:209" x14ac:dyDescent="0.25">
      <c r="A29" s="46">
        <v>13</v>
      </c>
      <c r="B29" s="38" t="s">
        <v>24</v>
      </c>
      <c r="C29" s="38" t="s">
        <v>391</v>
      </c>
      <c r="D29" s="35"/>
      <c r="E29" s="54" t="s">
        <v>395</v>
      </c>
      <c r="F29" s="54" t="s">
        <v>397</v>
      </c>
      <c r="G29" s="54" t="s">
        <v>394</v>
      </c>
      <c r="H29" s="58" t="b">
        <f t="shared" si="40"/>
        <v>1</v>
      </c>
      <c r="I29" s="58" t="b">
        <f t="shared" si="41"/>
        <v>1</v>
      </c>
      <c r="J29" s="54"/>
      <c r="K29" s="28" t="s">
        <v>24</v>
      </c>
      <c r="L29" s="28" t="s">
        <v>25</v>
      </c>
      <c r="M29" s="29">
        <v>3</v>
      </c>
      <c r="N29" s="29">
        <v>3</v>
      </c>
      <c r="O29" s="29">
        <v>2</v>
      </c>
      <c r="P29" s="29">
        <f>SUM(M29:O29)</f>
        <v>8</v>
      </c>
      <c r="Q29" s="128">
        <f>P29/3</f>
        <v>2.6666666666666665</v>
      </c>
      <c r="R29" s="14">
        <f t="shared" si="0"/>
        <v>1.1019094023863225E-3</v>
      </c>
      <c r="S29" s="71">
        <f t="shared" si="1"/>
        <v>-0.11304084288168693</v>
      </c>
      <c r="AB29" s="14">
        <f t="shared" si="2"/>
        <v>0</v>
      </c>
      <c r="AC29" s="71">
        <f t="shared" si="3"/>
        <v>0</v>
      </c>
      <c r="AE29" s="26" t="s">
        <v>196</v>
      </c>
      <c r="AF29" s="26" t="s">
        <v>197</v>
      </c>
      <c r="AG29" s="27"/>
      <c r="AH29" s="27"/>
      <c r="AI29" s="27">
        <v>4</v>
      </c>
      <c r="AJ29" s="27">
        <f>SUM(AG29:AI29)</f>
        <v>4</v>
      </c>
      <c r="AK29" s="144">
        <f>AJ29/3</f>
        <v>1.3333333333333333</v>
      </c>
      <c r="AL29" s="14">
        <f t="shared" si="4"/>
        <v>2.0554720520034428E-4</v>
      </c>
      <c r="AM29" s="71">
        <f t="shared" si="5"/>
        <v>-6.0859031121168097E-2</v>
      </c>
      <c r="AV29" s="14">
        <f t="shared" si="6"/>
        <v>0</v>
      </c>
      <c r="AW29" s="71">
        <f t="shared" si="7"/>
        <v>0</v>
      </c>
      <c r="AY29" s="26" t="s">
        <v>24</v>
      </c>
      <c r="AZ29" s="26" t="s">
        <v>25</v>
      </c>
      <c r="BA29" s="27">
        <v>9</v>
      </c>
      <c r="BB29" s="152"/>
      <c r="BC29" s="27">
        <v>6</v>
      </c>
      <c r="BD29" s="27">
        <f>SUM(BA29:BC29)</f>
        <v>15</v>
      </c>
      <c r="BE29" s="144">
        <f>BD29/3</f>
        <v>5</v>
      </c>
      <c r="BF29" s="14">
        <f t="shared" si="8"/>
        <v>2.8293345405160705E-3</v>
      </c>
      <c r="BG29" s="71">
        <f t="shared" si="9"/>
        <v>-0.15605621648063317</v>
      </c>
      <c r="BP29" s="14">
        <f t="shared" si="10"/>
        <v>0</v>
      </c>
      <c r="BQ29" s="71">
        <f t="shared" si="11"/>
        <v>0</v>
      </c>
      <c r="BZ29" s="14">
        <f t="shared" si="12"/>
        <v>0</v>
      </c>
      <c r="CA29" s="71">
        <f t="shared" si="13"/>
        <v>0</v>
      </c>
      <c r="CC29" s="28" t="s">
        <v>24</v>
      </c>
      <c r="CD29" s="28" t="s">
        <v>25</v>
      </c>
      <c r="CE29" s="29">
        <v>3</v>
      </c>
      <c r="CF29" s="29"/>
      <c r="CG29" s="29">
        <v>3</v>
      </c>
      <c r="CH29" s="29">
        <f>SUM(CE29:CG29)</f>
        <v>6</v>
      </c>
      <c r="CI29" s="129">
        <f>CH29/3</f>
        <v>2</v>
      </c>
      <c r="CJ29" s="14">
        <f t="shared" si="14"/>
        <v>4.136742315426601E-4</v>
      </c>
      <c r="CK29" s="71">
        <f t="shared" si="15"/>
        <v>-7.9224729907357919E-2</v>
      </c>
      <c r="CM29" s="28" t="s">
        <v>24</v>
      </c>
      <c r="CN29" s="28" t="s">
        <v>25</v>
      </c>
      <c r="CO29" s="29">
        <v>5</v>
      </c>
      <c r="CP29" s="29">
        <v>3</v>
      </c>
      <c r="CQ29" s="29">
        <v>2</v>
      </c>
      <c r="CR29" s="29">
        <f>SUM(CO29:CQ29)</f>
        <v>10</v>
      </c>
      <c r="CS29" s="129">
        <f>CR29/3</f>
        <v>3.3333333333333335</v>
      </c>
      <c r="CT29" s="14">
        <f t="shared" si="16"/>
        <v>1.2574820180071427E-3</v>
      </c>
      <c r="CU29" s="71">
        <f t="shared" si="17"/>
        <v>-0.11841567297674001</v>
      </c>
      <c r="DD29" s="14">
        <f t="shared" si="18"/>
        <v>0</v>
      </c>
      <c r="DE29" s="71">
        <f t="shared" si="19"/>
        <v>0</v>
      </c>
      <c r="DN29" s="14">
        <f t="shared" si="20"/>
        <v>0</v>
      </c>
      <c r="DO29" s="71">
        <f t="shared" si="21"/>
        <v>0</v>
      </c>
      <c r="DX29" s="14">
        <f t="shared" si="22"/>
        <v>0</v>
      </c>
      <c r="DY29" s="71">
        <f t="shared" si="23"/>
        <v>0</v>
      </c>
      <c r="EA29" s="26" t="s">
        <v>24</v>
      </c>
      <c r="EB29" s="26" t="s">
        <v>25</v>
      </c>
      <c r="EC29" s="27">
        <v>3</v>
      </c>
      <c r="ED29" s="27">
        <v>2</v>
      </c>
      <c r="EE29" s="27"/>
      <c r="EF29" s="27">
        <f t="shared" si="58"/>
        <v>5</v>
      </c>
      <c r="EG29" s="141">
        <f>EF29/2</f>
        <v>2.5</v>
      </c>
      <c r="EH29" s="14">
        <f t="shared" si="24"/>
        <v>7.2262689328246046E-4</v>
      </c>
      <c r="EI29" s="71">
        <f t="shared" si="25"/>
        <v>-9.7212601109653241E-2</v>
      </c>
      <c r="EK29" s="26" t="s">
        <v>24</v>
      </c>
      <c r="EL29" s="26" t="s">
        <v>25</v>
      </c>
      <c r="EM29" s="27"/>
      <c r="EN29" s="27">
        <v>4</v>
      </c>
      <c r="EO29" s="27"/>
      <c r="EP29" s="27">
        <f>SUM(EM29:EO29)</f>
        <v>4</v>
      </c>
      <c r="EQ29" s="141">
        <f>EP29/2</f>
        <v>2</v>
      </c>
      <c r="ER29" s="14">
        <f t="shared" si="26"/>
        <v>5.049867440979674E-4</v>
      </c>
      <c r="ES29" s="71">
        <f t="shared" si="27"/>
        <v>-8.5291891891509986E-2</v>
      </c>
      <c r="FB29" s="14">
        <f t="shared" si="28"/>
        <v>0</v>
      </c>
      <c r="FC29" s="71">
        <f t="shared" si="29"/>
        <v>0</v>
      </c>
      <c r="FL29" s="14">
        <f t="shared" si="30"/>
        <v>0</v>
      </c>
      <c r="FM29" s="71">
        <f t="shared" si="31"/>
        <v>0</v>
      </c>
      <c r="FV29" s="14">
        <f t="shared" si="32"/>
        <v>0</v>
      </c>
      <c r="FW29" s="71">
        <f t="shared" si="33"/>
        <v>0</v>
      </c>
      <c r="FY29" s="26" t="s">
        <v>24</v>
      </c>
      <c r="FZ29" s="26" t="s">
        <v>25</v>
      </c>
      <c r="GA29" s="27"/>
      <c r="GB29" s="27"/>
      <c r="GC29" s="27"/>
      <c r="GD29" s="27"/>
      <c r="GE29" s="141">
        <f>GD29/2</f>
        <v>0</v>
      </c>
      <c r="GF29" s="14">
        <f t="shared" si="34"/>
        <v>0</v>
      </c>
      <c r="GG29" s="71">
        <f t="shared" si="35"/>
        <v>0</v>
      </c>
      <c r="GI29" s="26" t="s">
        <v>24</v>
      </c>
      <c r="GJ29" s="26" t="s">
        <v>25</v>
      </c>
      <c r="GK29" s="27"/>
      <c r="GL29" s="27"/>
      <c r="GM29" s="27"/>
      <c r="GN29" s="27"/>
      <c r="GO29" s="141">
        <f>GN29</f>
        <v>0</v>
      </c>
      <c r="GP29" s="14">
        <f t="shared" si="36"/>
        <v>0</v>
      </c>
      <c r="GQ29" s="71">
        <f t="shared" si="37"/>
        <v>0</v>
      </c>
      <c r="GZ29" s="14">
        <f t="shared" si="38"/>
        <v>0</v>
      </c>
      <c r="HA29" s="71">
        <f t="shared" si="39"/>
        <v>0</v>
      </c>
    </row>
    <row r="30" spans="1:209" x14ac:dyDescent="0.25">
      <c r="A30" s="46">
        <v>14</v>
      </c>
      <c r="B30" s="28" t="s">
        <v>382</v>
      </c>
      <c r="C30" s="38"/>
      <c r="D30" s="35">
        <v>12</v>
      </c>
      <c r="E30" s="54" t="s">
        <v>394</v>
      </c>
      <c r="F30" s="54" t="s">
        <v>394</v>
      </c>
      <c r="G30" s="54" t="s">
        <v>394</v>
      </c>
      <c r="H30" s="58" t="b">
        <f t="shared" si="40"/>
        <v>1</v>
      </c>
      <c r="I30" s="58" t="b">
        <f t="shared" si="41"/>
        <v>1</v>
      </c>
      <c r="J30" s="54"/>
      <c r="K30" s="73"/>
      <c r="L30" s="73"/>
      <c r="M30" s="75"/>
      <c r="N30" s="75"/>
      <c r="O30" s="75"/>
      <c r="P30" s="75"/>
      <c r="Q30" s="170"/>
      <c r="R30" s="14"/>
      <c r="S30" s="71"/>
      <c r="AB30" s="14"/>
      <c r="AC30" s="71"/>
      <c r="AE30" s="153"/>
      <c r="AF30" s="153"/>
      <c r="AG30" s="146"/>
      <c r="AH30" s="146"/>
      <c r="AI30" s="146"/>
      <c r="AJ30" s="146"/>
      <c r="AK30" s="171"/>
      <c r="AL30" s="14"/>
      <c r="AM30" s="71"/>
      <c r="AV30" s="14"/>
      <c r="AW30" s="71"/>
      <c r="AY30" s="153"/>
      <c r="AZ30" s="153"/>
      <c r="BA30" s="146"/>
      <c r="BB30" s="163"/>
      <c r="BC30" s="146"/>
      <c r="BD30" s="146"/>
      <c r="BE30" s="171"/>
      <c r="BF30" s="14"/>
      <c r="BG30" s="71"/>
      <c r="BP30" s="14"/>
      <c r="BQ30" s="71"/>
      <c r="BZ30" s="14"/>
      <c r="CA30" s="71"/>
      <c r="CC30" s="28"/>
      <c r="CD30" s="28"/>
      <c r="CE30" s="29"/>
      <c r="CF30" s="29"/>
      <c r="CG30" s="29"/>
      <c r="CH30" s="29"/>
      <c r="CI30" s="129"/>
      <c r="CJ30" s="14"/>
      <c r="CK30" s="71"/>
      <c r="CM30" s="125" t="s">
        <v>382</v>
      </c>
      <c r="CN30" s="125"/>
      <c r="CO30" s="127">
        <v>5</v>
      </c>
      <c r="CP30" s="127">
        <v>4</v>
      </c>
      <c r="CQ30" s="127"/>
      <c r="CR30" s="127">
        <f>SUM(CO30:CQ30)</f>
        <v>9</v>
      </c>
      <c r="CS30" s="129">
        <f>CR30/3</f>
        <v>3</v>
      </c>
      <c r="CT30" s="14">
        <f t="shared" si="16"/>
        <v>1.0185604345857853E-3</v>
      </c>
      <c r="CU30" s="71">
        <f t="shared" si="17"/>
        <v>-0.10993667532772002</v>
      </c>
      <c r="DD30" s="14"/>
      <c r="DE30" s="71"/>
      <c r="DN30" s="14"/>
      <c r="DO30" s="71"/>
      <c r="DX30" s="14"/>
      <c r="DY30" s="71"/>
      <c r="EA30" s="153"/>
      <c r="EB30" s="153"/>
      <c r="EC30" s="146"/>
      <c r="ED30" s="146"/>
      <c r="EE30" s="146"/>
      <c r="EF30" s="146"/>
      <c r="EG30" s="146"/>
      <c r="EH30" s="14"/>
      <c r="EI30" s="71"/>
      <c r="EK30" s="153"/>
      <c r="EL30" s="153"/>
      <c r="EM30" s="146"/>
      <c r="EN30" s="146"/>
      <c r="EO30" s="146"/>
      <c r="EP30" s="146"/>
      <c r="EQ30" s="146"/>
      <c r="ER30" s="14"/>
      <c r="ES30" s="71"/>
      <c r="FB30" s="14"/>
      <c r="FC30" s="71"/>
      <c r="FL30" s="14"/>
      <c r="FM30" s="71"/>
      <c r="FV30" s="14"/>
      <c r="FW30" s="71"/>
      <c r="FY30" s="153"/>
      <c r="FZ30" s="153"/>
      <c r="GA30" s="146"/>
      <c r="GB30" s="146"/>
      <c r="GC30" s="146"/>
      <c r="GD30" s="146"/>
      <c r="GE30" s="146"/>
      <c r="GF30" s="14"/>
      <c r="GG30" s="71"/>
      <c r="GI30" s="153"/>
      <c r="GJ30" s="153"/>
      <c r="GK30" s="146"/>
      <c r="GL30" s="146"/>
      <c r="GM30" s="146"/>
      <c r="GN30" s="146"/>
      <c r="GO30" s="146"/>
      <c r="GP30" s="14"/>
      <c r="GQ30" s="71"/>
      <c r="GZ30" s="14"/>
      <c r="HA30" s="71"/>
    </row>
    <row r="31" spans="1:209" x14ac:dyDescent="0.25">
      <c r="A31" s="46">
        <v>15</v>
      </c>
      <c r="B31" s="22" t="s">
        <v>285</v>
      </c>
      <c r="C31" s="22" t="s">
        <v>286</v>
      </c>
      <c r="D31" s="35">
        <v>13</v>
      </c>
      <c r="E31" s="34" t="s">
        <v>397</v>
      </c>
      <c r="F31" s="34" t="s">
        <v>397</v>
      </c>
      <c r="G31" s="34" t="s">
        <v>397</v>
      </c>
      <c r="H31" s="58" t="b">
        <f t="shared" si="40"/>
        <v>0</v>
      </c>
      <c r="I31" s="58" t="b">
        <f t="shared" si="41"/>
        <v>0</v>
      </c>
      <c r="J31" s="34"/>
      <c r="R31" s="14">
        <f>IF(P31&gt;0,(P31/(300-SUM(P$187:P$191)))*(P31/(300-SUM(P$187:P$191))),0)</f>
        <v>0</v>
      </c>
      <c r="S31" s="71">
        <f>IF(P31&gt;0,(P31/(300-SUM(P$187:P$191)))*LN(P31/(300-SUM(P$187:P$191))),0)</f>
        <v>0</v>
      </c>
      <c r="AB31" s="14">
        <f>IF(Z31&gt;0,(Z31/(300-SUM(Z$187:Z$191)))*(Z31/(300-SUM(Z$187:Z$191))),0)</f>
        <v>0</v>
      </c>
      <c r="AC31" s="71">
        <f>IF(Z31&gt;0,(Z31/(300-SUM(Z$187:Z$191)))*LN(Z31/(300-SUM(Z$187:Z$191))),0)</f>
        <v>0</v>
      </c>
      <c r="AL31" s="14">
        <f>IF(AJ31&gt;0,(AJ31/(300-SUM(AJ$187:AJ$191)))*(AJ31/(300-SUM(AJ$187:AJ$191))),0)</f>
        <v>0</v>
      </c>
      <c r="AM31" s="71">
        <f>IF(AJ31&gt;0,(AJ31/(300-SUM(AJ$187:AJ$191)))*LN(AJ31/(300-SUM(AJ$187:AJ$191))),0)</f>
        <v>0</v>
      </c>
      <c r="AV31" s="14">
        <f>IF(AT31&gt;0,(AT31/(300-SUM(AT$187:AT$191)))*(AT31/(300-SUM(AT$187:AT$191))),0)</f>
        <v>0</v>
      </c>
      <c r="AW31" s="71">
        <f>IF(AT31&gt;0,(AT31/(300-SUM(AT$187:AT$191)))*LN(AT31/(300-SUM(AT$187:AT$191))),0)</f>
        <v>0</v>
      </c>
      <c r="BF31" s="14">
        <f>IF(BD31&gt;0,(BD31/(300-SUM(BD$187:BD$191)))*(BD31/(300-SUM(BD$187:BD$191))),0)</f>
        <v>0</v>
      </c>
      <c r="BG31" s="71">
        <f>IF(BD31&gt;0,(BD31/(300-SUM(BD$187:BD$191)))*LN(BD31/(300-SUM(BD$187:BD$191))),0)</f>
        <v>0</v>
      </c>
      <c r="BP31" s="14">
        <f>IF(BN31&gt;0,(BN31/(200-SUM(BN$187:BN$191)))*(BN31/(200-SUM(BN$187:BN$191))),0)</f>
        <v>0</v>
      </c>
      <c r="BQ31" s="71">
        <f>IF(BN31&gt;0,(BN31/(200-SUM(BN$187:BN$191)))*LN(BN31/(200-SUM(BN$187:BN$191))),0)</f>
        <v>0</v>
      </c>
      <c r="BZ31" s="14">
        <f>IF(BX31&gt;0,(BX31/(300-SUM(BX$187:BX$191)))*(BX31/(300-SUM(BX$187:BX$191))),0)</f>
        <v>0</v>
      </c>
      <c r="CA31" s="71">
        <f>IF(BX31&gt;0,(BX31/(300-SUM(BX$187:BX$191)))*LN(BX31/(300-SUM(BX$187:BX$191))),0)</f>
        <v>0</v>
      </c>
      <c r="CC31" s="28" t="s">
        <v>285</v>
      </c>
      <c r="CD31" s="28" t="s">
        <v>286</v>
      </c>
      <c r="CE31" s="29">
        <v>2</v>
      </c>
      <c r="CF31" s="29"/>
      <c r="CG31" s="29"/>
      <c r="CH31" s="29">
        <f>SUM(CE31:CG31)</f>
        <v>2</v>
      </c>
      <c r="CI31" s="129">
        <f>CH31/3</f>
        <v>0.66666666666666663</v>
      </c>
      <c r="CJ31" s="14">
        <f>IF(CH31&gt;0,(CH31/(300-SUM(CH$187:CH$191)))*(CH31/(300-SUM(CH$187:CH$191))),0)</f>
        <v>4.5963803504740011E-5</v>
      </c>
      <c r="CK31" s="71">
        <f>IF(CH31&gt;0,(CH31/(300-SUM(CH$187:CH$191)))*LN(CH31/(300-SUM(CH$187:CH$191))),0)</f>
        <v>-3.3856462208677114E-2</v>
      </c>
      <c r="CT31" s="14">
        <f t="shared" si="16"/>
        <v>0</v>
      </c>
      <c r="CU31" s="71">
        <f t="shared" si="17"/>
        <v>0</v>
      </c>
      <c r="DD31" s="14">
        <f>IF(DB31&gt;0,(DB31/(300-SUM(DB$187:DB$191)))*(DB31/(300-SUM(DB$187:DB$191))),0)</f>
        <v>0</v>
      </c>
      <c r="DE31" s="71">
        <f>IF(DB31&gt;0,(DB31/(300-SUM(DB$187:DB$191)))*LN(DB31/(300-SUM(DB$187:DB$191))),0)</f>
        <v>0</v>
      </c>
      <c r="DN31" s="14">
        <f>IF(DL31&gt;0,(DL31/(300-SUM(DL$187:DL$191)))*(DL31/(300-SUM(DL$187:DL$191))),0)</f>
        <v>0</v>
      </c>
      <c r="DO31" s="71">
        <f>IF(DL31&gt;0,(DL31/(300-SUM(DL$187:DL$191)))*LN(DL31/(300-SUM(DL$187:DL$191))),0)</f>
        <v>0</v>
      </c>
      <c r="DX31" s="14">
        <f>IF(DV31&gt;0,(DV31/(200-SUM(DV$187:DV$191)))*(DV31/(200-SUM(DV$187:DV$191))),0)</f>
        <v>0</v>
      </c>
      <c r="DY31" s="71">
        <f>IF(DV31&gt;0,(DV31/(200-SUM(DV$187:DV$191)))*LN(DV31/(200-SUM(DV$187:DV$191))),0)</f>
        <v>0</v>
      </c>
      <c r="EH31" s="14">
        <f>IF(EF31&gt;0,(EF31/(200-SUM(EF$187:EF$191)))*(EF31/(200-SUM(EF$187:EF$191))),0)</f>
        <v>0</v>
      </c>
      <c r="EI31" s="71">
        <f>IF(EF31&gt;0,(EF31/(200-SUM(EF$187:EF$191)))*LN(EF31/(200-SUM(EF$187:EF$191))),0)</f>
        <v>0</v>
      </c>
      <c r="ER31" s="14">
        <f>IF(EP31&gt;0,(EP31/(200-SUM(EP$187:EP$191)))*(EP31/(200-SUM(EP$187:EP$191))),0)</f>
        <v>0</v>
      </c>
      <c r="ES31" s="71">
        <f>IF(EP31&gt;0,(EP31/(200-SUM(EP$187:EP$191)))*LN(EP31/(200-SUM(EP$187:EP$191))),0)</f>
        <v>0</v>
      </c>
      <c r="EU31" s="26" t="s">
        <v>285</v>
      </c>
      <c r="EV31" s="26" t="s">
        <v>286</v>
      </c>
      <c r="EW31" s="27">
        <v>2</v>
      </c>
      <c r="EX31" s="27"/>
      <c r="EY31" s="27"/>
      <c r="EZ31" s="27">
        <f t="shared" ref="EZ31" si="60">EW31</f>
        <v>2</v>
      </c>
      <c r="FA31" s="141">
        <f t="shared" ref="FA31" si="61">EZ31</f>
        <v>2</v>
      </c>
      <c r="FB31" s="14">
        <f>IF(EZ31&gt;0,(EZ31/(100-SUM(EZ$187:EZ$191)))*(EZ31/(100-SUM(EZ$187:EZ$191))),0)</f>
        <v>4.0000000000000002E-4</v>
      </c>
      <c r="FC31" s="71">
        <f>IF(EZ31&gt;0,(EZ31/(100-SUM(EZ$187:EZ$191)))*LN(EZ31/(100-SUM(EZ$187:EZ$191))),0)</f>
        <v>-7.824046010856292E-2</v>
      </c>
      <c r="FL31" s="14">
        <f>IF(FJ31&gt;0,(FJ31/(200-SUM(FJ$187:FJ$191)))*(FJ31/(200-SUM(FJ$187:FJ$191))),0)</f>
        <v>0</v>
      </c>
      <c r="FM31" s="71">
        <f>IF(FJ31&gt;0,(FJ31/(200-SUM(FJ$187:FJ$191)))*LN(FJ31/(200-SUM(FJ$187:FJ$191))),0)</f>
        <v>0</v>
      </c>
      <c r="FV31" s="14">
        <f>IF(FT31&gt;0,(FT31/(200-SUM(FT$187:FT$191)))*(FT31/(200-SUM(FT$187:FT$191))),0)</f>
        <v>0</v>
      </c>
      <c r="FW31" s="71">
        <f>IF(FT31&gt;0,(FT31/(200-SUM(FT$187:FT$191)))*LN(FT31/(200-SUM(FT$187:FT$191))),0)</f>
        <v>0</v>
      </c>
      <c r="GF31" s="14">
        <f>IF(GD31&gt;0,(GD31/(200-SUM(GD$187:GD$191)))*(GD31/(200-SUM(GD$187:GD$191))),0)</f>
        <v>0</v>
      </c>
      <c r="GG31" s="71">
        <f>IF(GD31&gt;0,(GD31/(200-SUM(GD$187:GD$191)))*LN(GD31/(200-SUM(GD$187:GD$191))),0)</f>
        <v>0</v>
      </c>
      <c r="GP31" s="14">
        <f>IF(GN31&gt;0,(GN31/(100-SUM(GN$187:GN$191)))*(GN31/(100-SUM(GN$187:GN$191))),0)</f>
        <v>0</v>
      </c>
      <c r="GQ31" s="71">
        <f>IF(GN31&gt;0,(GN31/(100-SUM(GN$187:GN$191)))*LN(GN31/(100-SUM(GN$187:GN$191))),0)</f>
        <v>0</v>
      </c>
      <c r="GZ31" s="14">
        <f>IF(GX31&gt;0,(GX31/(200-SUM(GX$187:GX$191)))*(GX31/(200-SUM(GX$187:GX$191))),0)</f>
        <v>0</v>
      </c>
      <c r="HA31" s="71">
        <f>IF(GX31&gt;0,(GX31/(200-SUM(GX$187:GX$191)))*LN(GX31/(200-SUM(GX$187:GX$191))),0)</f>
        <v>0</v>
      </c>
    </row>
    <row r="32" spans="1:209" x14ac:dyDescent="0.25">
      <c r="A32" s="46">
        <v>16</v>
      </c>
      <c r="B32" s="22" t="s">
        <v>287</v>
      </c>
      <c r="C32" s="22"/>
      <c r="D32" s="35">
        <v>14</v>
      </c>
      <c r="E32" s="34" t="s">
        <v>394</v>
      </c>
      <c r="F32" s="34" t="s">
        <v>397</v>
      </c>
      <c r="G32" s="34" t="s">
        <v>394</v>
      </c>
      <c r="H32" s="58" t="b">
        <f t="shared" si="40"/>
        <v>1</v>
      </c>
      <c r="I32" s="58" t="b">
        <f t="shared" si="41"/>
        <v>1</v>
      </c>
      <c r="J32" s="34"/>
      <c r="R32" s="14">
        <f>IF(P32&gt;0,(P32/(300-SUM(P$187:P$191)))*(P32/(300-SUM(P$187:P$191))),0)</f>
        <v>0</v>
      </c>
      <c r="S32" s="71">
        <f>IF(P32&gt;0,(P32/(300-SUM(P$187:P$191)))*LN(P32/(300-SUM(P$187:P$191))),0)</f>
        <v>0</v>
      </c>
      <c r="U32" s="28" t="s">
        <v>26</v>
      </c>
      <c r="V32" s="28"/>
      <c r="W32" s="29">
        <v>1</v>
      </c>
      <c r="X32" s="29"/>
      <c r="Y32" s="29">
        <v>3</v>
      </c>
      <c r="Z32" s="29">
        <f>SUM(W32:Y32)</f>
        <v>4</v>
      </c>
      <c r="AA32" s="129">
        <f>Z32/3</f>
        <v>1.3333333333333333</v>
      </c>
      <c r="AB32" s="14">
        <f>IF(Z32&gt;0,(Z32/(300-SUM(Z$187:Z$191)))*(Z32/(300-SUM(Z$187:Z$191))),0)</f>
        <v>2.6225638840171123E-4</v>
      </c>
      <c r="AC32" s="71">
        <f>IF(Z32&gt;0,(Z32/(300-SUM(Z$187:Z$191)))*LN(Z32/(300-SUM(Z$187:Z$191))),0)</f>
        <v>-6.6770752639807071E-2</v>
      </c>
      <c r="AL32" s="14">
        <f>IF(AJ32&gt;0,(AJ32/(300-SUM(AJ$187:AJ$191)))*(AJ32/(300-SUM(AJ$187:AJ$191))),0)</f>
        <v>0</v>
      </c>
      <c r="AM32" s="71">
        <f>IF(AJ32&gt;0,(AJ32/(300-SUM(AJ$187:AJ$191)))*LN(AJ32/(300-SUM(AJ$187:AJ$191))),0)</f>
        <v>0</v>
      </c>
      <c r="AV32" s="14">
        <f>IF(AT32&gt;0,(AT32/(300-SUM(AT$187:AT$191)))*(AT32/(300-SUM(AT$187:AT$191))),0)</f>
        <v>0</v>
      </c>
      <c r="AW32" s="71">
        <f>IF(AT32&gt;0,(AT32/(300-SUM(AT$187:AT$191)))*LN(AT32/(300-SUM(AT$187:AT$191))),0)</f>
        <v>0</v>
      </c>
      <c r="BF32" s="14">
        <f>IF(BD32&gt;0,(BD32/(300-SUM(BD$187:BD$191)))*(BD32/(300-SUM(BD$187:BD$191))),0)</f>
        <v>0</v>
      </c>
      <c r="BG32" s="71">
        <f>IF(BD32&gt;0,(BD32/(300-SUM(BD$187:BD$191)))*LN(BD32/(300-SUM(BD$187:BD$191))),0)</f>
        <v>0</v>
      </c>
      <c r="BP32" s="14">
        <f>IF(BN32&gt;0,(BN32/(200-SUM(BN$187:BN$191)))*(BN32/(200-SUM(BN$187:BN$191))),0)</f>
        <v>0</v>
      </c>
      <c r="BQ32" s="71">
        <f>IF(BN32&gt;0,(BN32/(200-SUM(BN$187:BN$191)))*LN(BN32/(200-SUM(BN$187:BN$191))),0)</f>
        <v>0</v>
      </c>
      <c r="BZ32" s="14">
        <f>IF(BX32&gt;0,(BX32/(300-SUM(BX$187:BX$191)))*(BX32/(300-SUM(BX$187:BX$191))),0)</f>
        <v>0</v>
      </c>
      <c r="CA32" s="71">
        <f>IF(BX32&gt;0,(BX32/(300-SUM(BX$187:BX$191)))*LN(BX32/(300-SUM(BX$187:BX$191))),0)</f>
        <v>0</v>
      </c>
      <c r="CJ32" s="14">
        <f>IF(CH32&gt;0,(CH32/(300-SUM(CH$187:CH$191)))*(CH32/(300-SUM(CH$187:CH$191))),0)</f>
        <v>0</v>
      </c>
      <c r="CK32" s="71">
        <f>IF(CH32&gt;0,(CH32/(300-SUM(CH$187:CH$191)))*LN(CH32/(300-SUM(CH$187:CH$191))),0)</f>
        <v>0</v>
      </c>
      <c r="CT32" s="14">
        <f t="shared" si="16"/>
        <v>0</v>
      </c>
      <c r="CU32" s="71">
        <f t="shared" si="17"/>
        <v>0</v>
      </c>
      <c r="DD32" s="14">
        <f>IF(DB32&gt;0,(DB32/(300-SUM(DB$187:DB$191)))*(DB32/(300-SUM(DB$187:DB$191))),0)</f>
        <v>0</v>
      </c>
      <c r="DE32" s="71">
        <f>IF(DB32&gt;0,(DB32/(300-SUM(DB$187:DB$191)))*LN(DB32/(300-SUM(DB$187:DB$191))),0)</f>
        <v>0</v>
      </c>
      <c r="DN32" s="14">
        <f>IF(DL32&gt;0,(DL32/(300-SUM(DL$187:DL$191)))*(DL32/(300-SUM(DL$187:DL$191))),0)</f>
        <v>0</v>
      </c>
      <c r="DO32" s="71">
        <f>IF(DL32&gt;0,(DL32/(300-SUM(DL$187:DL$191)))*LN(DL32/(300-SUM(DL$187:DL$191))),0)</f>
        <v>0</v>
      </c>
      <c r="DX32" s="14">
        <f>IF(DV32&gt;0,(DV32/(200-SUM(DV$187:DV$191)))*(DV32/(200-SUM(DV$187:DV$191))),0)</f>
        <v>0</v>
      </c>
      <c r="DY32" s="71">
        <f>IF(DV32&gt;0,(DV32/(200-SUM(DV$187:DV$191)))*LN(DV32/(200-SUM(DV$187:DV$191))),0)</f>
        <v>0</v>
      </c>
      <c r="EA32" s="26" t="s">
        <v>287</v>
      </c>
      <c r="EB32" s="26"/>
      <c r="EC32" s="27">
        <v>3</v>
      </c>
      <c r="ED32" s="27"/>
      <c r="EE32" s="27"/>
      <c r="EF32" s="27">
        <f>SUM(EC32:EE32)</f>
        <v>3</v>
      </c>
      <c r="EG32" s="141">
        <f>EF32/2</f>
        <v>1.5</v>
      </c>
      <c r="EH32" s="14">
        <f>IF(EF32&gt;0,(EF32/(200-SUM(EF$187:EF$191)))*(EF32/(200-SUM(EF$187:EF$191))),0)</f>
        <v>2.6014568158168571E-4</v>
      </c>
      <c r="EI32" s="71">
        <f>IF(EF32&gt;0,(EF32/(200-SUM(EF$187:EF$191)))*LN(EF32/(200-SUM(EF$187:EF$191))),0)</f>
        <v>-6.6566683629759538E-2</v>
      </c>
      <c r="ER32" s="14">
        <f>IF(EP32&gt;0,(EP32/(200-SUM(EP$187:EP$191)))*(EP32/(200-SUM(EP$187:EP$191))),0)</f>
        <v>0</v>
      </c>
      <c r="ES32" s="71">
        <f>IF(EP32&gt;0,(EP32/(200-SUM(EP$187:EP$191)))*LN(EP32/(200-SUM(EP$187:EP$191))),0)</f>
        <v>0</v>
      </c>
      <c r="FB32" s="14">
        <f>IF(EZ32&gt;0,(EZ32/(100-SUM(EZ$187:EZ$191)))*(EZ32/(100-SUM(EZ$187:EZ$191))),0)</f>
        <v>0</v>
      </c>
      <c r="FC32" s="71">
        <f>IF(EZ32&gt;0,(EZ32/(100-SUM(EZ$187:EZ$191)))*LN(EZ32/(100-SUM(EZ$187:EZ$191))),0)</f>
        <v>0</v>
      </c>
      <c r="FL32" s="14">
        <f>IF(FJ32&gt;0,(FJ32/(200-SUM(FJ$187:FJ$191)))*(FJ32/(200-SUM(FJ$187:FJ$191))),0)</f>
        <v>0</v>
      </c>
      <c r="FM32" s="71">
        <f>IF(FJ32&gt;0,(FJ32/(200-SUM(FJ$187:FJ$191)))*LN(FJ32/(200-SUM(FJ$187:FJ$191))),0)</f>
        <v>0</v>
      </c>
      <c r="FV32" s="14">
        <f>IF(FT32&gt;0,(FT32/(200-SUM(FT$187:FT$191)))*(FT32/(200-SUM(FT$187:FT$191))),0)</f>
        <v>0</v>
      </c>
      <c r="FW32" s="71">
        <f>IF(FT32&gt;0,(FT32/(200-SUM(FT$187:FT$191)))*LN(FT32/(200-SUM(FT$187:FT$191))),0)</f>
        <v>0</v>
      </c>
      <c r="GF32" s="14">
        <f>IF(GD32&gt;0,(GD32/(200-SUM(GD$187:GD$191)))*(GD32/(200-SUM(GD$187:GD$191))),0)</f>
        <v>0</v>
      </c>
      <c r="GG32" s="71">
        <f>IF(GD32&gt;0,(GD32/(200-SUM(GD$187:GD$191)))*LN(GD32/(200-SUM(GD$187:GD$191))),0)</f>
        <v>0</v>
      </c>
      <c r="GP32" s="14">
        <f>IF(GN32&gt;0,(GN32/(100-SUM(GN$187:GN$191)))*(GN32/(100-SUM(GN$187:GN$191))),0)</f>
        <v>0</v>
      </c>
      <c r="GQ32" s="71">
        <f>IF(GN32&gt;0,(GN32/(100-SUM(GN$187:GN$191)))*LN(GN32/(100-SUM(GN$187:GN$191))),0)</f>
        <v>0</v>
      </c>
      <c r="GZ32" s="14">
        <f>IF(GX32&gt;0,(GX32/(200-SUM(GX$187:GX$191)))*(GX32/(200-SUM(GX$187:GX$191))),0)</f>
        <v>0</v>
      </c>
      <c r="HA32" s="71">
        <f>IF(GX32&gt;0,(GX32/(200-SUM(GX$187:GX$191)))*LN(GX32/(200-SUM(GX$187:GX$191))),0)</f>
        <v>0</v>
      </c>
    </row>
    <row r="33" spans="1:209" x14ac:dyDescent="0.25">
      <c r="A33" s="46">
        <v>17</v>
      </c>
      <c r="B33" s="38" t="s">
        <v>26</v>
      </c>
      <c r="C33" s="38"/>
      <c r="D33" s="35"/>
      <c r="E33" s="54" t="s">
        <v>394</v>
      </c>
      <c r="F33" s="54" t="s">
        <v>397</v>
      </c>
      <c r="G33" s="54" t="s">
        <v>394</v>
      </c>
      <c r="H33" s="58" t="b">
        <f t="shared" si="40"/>
        <v>1</v>
      </c>
      <c r="I33" s="58" t="b">
        <f t="shared" si="41"/>
        <v>1</v>
      </c>
      <c r="J33" s="54"/>
      <c r="R33" s="14">
        <f>IF(P33&gt;0,(P33/(300-SUM(P$187:P$191)))*(P33/(300-SUM(P$187:P$191))),0)</f>
        <v>0</v>
      </c>
      <c r="S33" s="71">
        <f>IF(P33&gt;0,(P33/(300-SUM(P$187:P$191)))*LN(P33/(300-SUM(P$187:P$191))),0)</f>
        <v>0</v>
      </c>
      <c r="U33" s="28" t="s">
        <v>27</v>
      </c>
      <c r="V33" s="28" t="s">
        <v>28</v>
      </c>
      <c r="W33" s="46"/>
      <c r="X33" s="29">
        <v>2</v>
      </c>
      <c r="Y33" s="46"/>
      <c r="Z33" s="29">
        <f>SUM(W33:Y33)</f>
        <v>2</v>
      </c>
      <c r="AA33" s="129">
        <f>Z33/3</f>
        <v>0.66666666666666663</v>
      </c>
      <c r="AB33" s="14">
        <f>IF(Z33&gt;0,(Z33/(300-SUM(Z$187:Z$191)))*(Z33/(300-SUM(Z$187:Z$191))),0)</f>
        <v>6.5564097100427807E-5</v>
      </c>
      <c r="AC33" s="71">
        <f>IF(Z33&gt;0,(Z33/(300-SUM(Z$187:Z$191)))*LN(Z33/(300-SUM(Z$187:Z$191))),0)</f>
        <v>-3.8997904097716862E-2</v>
      </c>
      <c r="AL33" s="14">
        <f>IF(AJ33&gt;0,(AJ33/(300-SUM(AJ$187:AJ$191)))*(AJ33/(300-SUM(AJ$187:AJ$191))),0)</f>
        <v>0</v>
      </c>
      <c r="AM33" s="71">
        <f>IF(AJ33&gt;0,(AJ33/(300-SUM(AJ$187:AJ$191)))*LN(AJ33/(300-SUM(AJ$187:AJ$191))),0)</f>
        <v>0</v>
      </c>
      <c r="AV33" s="14">
        <f>IF(AT33&gt;0,(AT33/(300-SUM(AT$187:AT$191)))*(AT33/(300-SUM(AT$187:AT$191))),0)</f>
        <v>0</v>
      </c>
      <c r="AW33" s="71">
        <f>IF(AT33&gt;0,(AT33/(300-SUM(AT$187:AT$191)))*LN(AT33/(300-SUM(AT$187:AT$191))),0)</f>
        <v>0</v>
      </c>
      <c r="AY33" s="26" t="s">
        <v>26</v>
      </c>
      <c r="AZ33" s="26"/>
      <c r="BA33" s="152"/>
      <c r="BB33" s="152"/>
      <c r="BC33" s="27">
        <v>3</v>
      </c>
      <c r="BD33" s="27">
        <f>SUM(BA33:BC33)</f>
        <v>3</v>
      </c>
      <c r="BE33" s="144">
        <f>BD33/3</f>
        <v>1</v>
      </c>
      <c r="BF33" s="14">
        <f>IF(BD33&gt;0,(BD33/(300-SUM(BD$187:BD$191)))*(BD33/(300-SUM(BD$187:BD$191))),0)</f>
        <v>1.1317338162064282E-4</v>
      </c>
      <c r="BG33" s="71">
        <f>IF(BD33&gt;0,(BD33/(300-SUM(BD$187:BD$191)))*LN(BD33/(300-SUM(BD$187:BD$191))),0)</f>
        <v>-4.833292321563834E-2</v>
      </c>
      <c r="BI33" s="26" t="s">
        <v>26</v>
      </c>
      <c r="BJ33" s="26"/>
      <c r="BK33" s="27">
        <v>2</v>
      </c>
      <c r="BL33" s="27"/>
      <c r="BM33" s="27"/>
      <c r="BN33" s="27">
        <f>SUM(BK33:BM33)</f>
        <v>2</v>
      </c>
      <c r="BO33" s="27">
        <f>BN33/2</f>
        <v>1</v>
      </c>
      <c r="BP33" s="14">
        <f>IF(BN33&gt;0,(BN33/(200-SUM(BN$187:BN$191)))*(BN33/(200-SUM(BN$187:BN$191))),0)</f>
        <v>1.020304050607081E-4</v>
      </c>
      <c r="BQ33" s="71">
        <f>IF(BN33&gt;0,(BN33/(200-SUM(BN$187:BN$191)))*LN(BN33/(200-SUM(BN$187:BN$191))),0)</f>
        <v>-4.6415352021561516E-2</v>
      </c>
      <c r="BZ33" s="14">
        <f>IF(BX33&gt;0,(BX33/(300-SUM(BX$187:BX$191)))*(BX33/(300-SUM(BX$187:BX$191))),0)</f>
        <v>0</v>
      </c>
      <c r="CA33" s="71">
        <f>IF(BX33&gt;0,(BX33/(300-SUM(BX$187:BX$191)))*LN(BX33/(300-SUM(BX$187:BX$191))),0)</f>
        <v>0</v>
      </c>
      <c r="CJ33" s="14">
        <f>IF(CH33&gt;0,(CH33/(300-SUM(CH$187:CH$191)))*(CH33/(300-SUM(CH$187:CH$191))),0)</f>
        <v>0</v>
      </c>
      <c r="CK33" s="71">
        <f>IF(CH33&gt;0,(CH33/(300-SUM(CH$187:CH$191)))*LN(CH33/(300-SUM(CH$187:CH$191))),0)</f>
        <v>0</v>
      </c>
      <c r="CT33" s="14">
        <f t="shared" si="16"/>
        <v>0</v>
      </c>
      <c r="CU33" s="71">
        <f t="shared" si="17"/>
        <v>0</v>
      </c>
      <c r="CW33" s="28" t="s">
        <v>26</v>
      </c>
      <c r="CX33" s="28"/>
      <c r="CY33" s="29">
        <v>4</v>
      </c>
      <c r="CZ33" s="29">
        <v>3</v>
      </c>
      <c r="DA33" s="29">
        <v>2</v>
      </c>
      <c r="DB33" s="29">
        <f>SUM(CY33:DA33)</f>
        <v>9</v>
      </c>
      <c r="DC33" s="129">
        <f>DB33/3</f>
        <v>3</v>
      </c>
      <c r="DD33" s="14">
        <f>IF(DB33&gt;0,(DB33/(300-SUM(DB$187:DB$191)))*(DB33/(300-SUM(DB$187:DB$191))),0)</f>
        <v>1.0405827263267429E-3</v>
      </c>
      <c r="DE33" s="71">
        <f>IF(DB33&gt;0,(DB33/(300-SUM(DB$187:DB$191)))*LN(DB33/(300-SUM(DB$187:DB$191))),0)</f>
        <v>-0.11077378078984343</v>
      </c>
      <c r="DN33" s="14">
        <f>IF(DL33&gt;0,(DL33/(300-SUM(DL$187:DL$191)))*(DL33/(300-SUM(DL$187:DL$191))),0)</f>
        <v>0</v>
      </c>
      <c r="DO33" s="71">
        <f>IF(DL33&gt;0,(DL33/(300-SUM(DL$187:DL$191)))*LN(DL33/(300-SUM(DL$187:DL$191))),0)</f>
        <v>0</v>
      </c>
      <c r="DX33" s="14">
        <f>IF(DV33&gt;0,(DV33/(200-SUM(DV$187:DV$191)))*(DV33/(200-SUM(DV$187:DV$191))),0)</f>
        <v>0</v>
      </c>
      <c r="DY33" s="71">
        <f>IF(DV33&gt;0,(DV33/(200-SUM(DV$187:DV$191)))*LN(DV33/(200-SUM(DV$187:DV$191))),0)</f>
        <v>0</v>
      </c>
      <c r="EH33" s="14">
        <f>IF(EF33&gt;0,(EF33/(200-SUM(EF$187:EF$191)))*(EF33/(200-SUM(EF$187:EF$191))),0)</f>
        <v>0</v>
      </c>
      <c r="EI33" s="71">
        <f>IF(EF33&gt;0,(EF33/(200-SUM(EF$187:EF$191)))*LN(EF33/(200-SUM(EF$187:EF$191))),0)</f>
        <v>0</v>
      </c>
      <c r="ER33" s="14">
        <f>IF(EP33&gt;0,(EP33/(200-SUM(EP$187:EP$191)))*(EP33/(200-SUM(EP$187:EP$191))),0)</f>
        <v>0</v>
      </c>
      <c r="ES33" s="71">
        <f>IF(EP33&gt;0,(EP33/(200-SUM(EP$187:EP$191)))*LN(EP33/(200-SUM(EP$187:EP$191))),0)</f>
        <v>0</v>
      </c>
      <c r="FB33" s="14">
        <f>IF(EZ33&gt;0,(EZ33/(100-SUM(EZ$187:EZ$191)))*(EZ33/(100-SUM(EZ$187:EZ$191))),0)</f>
        <v>0</v>
      </c>
      <c r="FC33" s="71">
        <f>IF(EZ33&gt;0,(EZ33/(100-SUM(EZ$187:EZ$191)))*LN(EZ33/(100-SUM(EZ$187:EZ$191))),0)</f>
        <v>0</v>
      </c>
      <c r="FL33" s="14">
        <f>IF(FJ33&gt;0,(FJ33/(200-SUM(FJ$187:FJ$191)))*(FJ33/(200-SUM(FJ$187:FJ$191))),0)</f>
        <v>0</v>
      </c>
      <c r="FM33" s="71">
        <f>IF(FJ33&gt;0,(FJ33/(200-SUM(FJ$187:FJ$191)))*LN(FJ33/(200-SUM(FJ$187:FJ$191))),0)</f>
        <v>0</v>
      </c>
      <c r="FV33" s="14">
        <f>IF(FT33&gt;0,(FT33/(200-SUM(FT$187:FT$191)))*(FT33/(200-SUM(FT$187:FT$191))),0)</f>
        <v>0</v>
      </c>
      <c r="FW33" s="71">
        <f>IF(FT33&gt;0,(FT33/(200-SUM(FT$187:FT$191)))*LN(FT33/(200-SUM(FT$187:FT$191))),0)</f>
        <v>0</v>
      </c>
      <c r="GF33" s="14">
        <f>IF(GD33&gt;0,(GD33/(200-SUM(GD$187:GD$191)))*(GD33/(200-SUM(GD$187:GD$191))),0)</f>
        <v>0</v>
      </c>
      <c r="GG33" s="71">
        <f>IF(GD33&gt;0,(GD33/(200-SUM(GD$187:GD$191)))*LN(GD33/(200-SUM(GD$187:GD$191))),0)</f>
        <v>0</v>
      </c>
      <c r="GP33" s="14">
        <f>IF(GN33&gt;0,(GN33/(100-SUM(GN$187:GN$191)))*(GN33/(100-SUM(GN$187:GN$191))),0)</f>
        <v>0</v>
      </c>
      <c r="GQ33" s="71">
        <f>IF(GN33&gt;0,(GN33/(100-SUM(GN$187:GN$191)))*LN(GN33/(100-SUM(GN$187:GN$191))),0)</f>
        <v>0</v>
      </c>
      <c r="GZ33" s="14">
        <f>IF(GX33&gt;0,(GX33/(200-SUM(GX$187:GX$191)))*(GX33/(200-SUM(GX$187:GX$191))),0)</f>
        <v>0</v>
      </c>
      <c r="HA33" s="71">
        <f>IF(GX33&gt;0,(GX33/(200-SUM(GX$187:GX$191)))*LN(GX33/(200-SUM(GX$187:GX$191))),0)</f>
        <v>0</v>
      </c>
    </row>
    <row r="34" spans="1:209" x14ac:dyDescent="0.25">
      <c r="A34" s="46">
        <v>18</v>
      </c>
      <c r="B34" s="38" t="s">
        <v>27</v>
      </c>
      <c r="C34" s="38" t="s">
        <v>28</v>
      </c>
      <c r="D34" s="172">
        <v>15</v>
      </c>
      <c r="E34" s="54" t="s">
        <v>394</v>
      </c>
      <c r="F34" s="54" t="s">
        <v>394</v>
      </c>
      <c r="G34" s="54" t="s">
        <v>394</v>
      </c>
      <c r="H34" s="58" t="b">
        <f t="shared" si="40"/>
        <v>1</v>
      </c>
      <c r="I34" s="58" t="b">
        <f t="shared" si="41"/>
        <v>1</v>
      </c>
      <c r="J34" s="195"/>
      <c r="R34" s="14">
        <f>IF(P34&gt;0,(P34/(300-SUM(P$187:P$191)))*(P34/(300-SUM(P$187:P$191))),0)</f>
        <v>0</v>
      </c>
      <c r="S34" s="71">
        <f>IF(P34&gt;0,(P34/(300-SUM(P$187:P$191)))*LN(P34/(300-SUM(P$187:P$191))),0)</f>
        <v>0</v>
      </c>
      <c r="AB34" s="14">
        <f>IF(Z34&gt;0,(Z34/(300-SUM(Z$187:Z$191)))*(Z34/(300-SUM(Z$187:Z$191))),0)</f>
        <v>0</v>
      </c>
      <c r="AC34" s="71">
        <f>IF(Z34&gt;0,(Z34/(300-SUM(Z$187:Z$191)))*LN(Z34/(300-SUM(Z$187:Z$191))),0)</f>
        <v>0</v>
      </c>
      <c r="AL34" s="14">
        <f>IF(AJ34&gt;0,(AJ34/(300-SUM(AJ$187:AJ$191)))*(AJ34/(300-SUM(AJ$187:AJ$191))),0)</f>
        <v>0</v>
      </c>
      <c r="AM34" s="71">
        <f>IF(AJ34&gt;0,(AJ34/(300-SUM(AJ$187:AJ$191)))*LN(AJ34/(300-SUM(AJ$187:AJ$191))),0)</f>
        <v>0</v>
      </c>
      <c r="AV34" s="14">
        <f>IF(AT34&gt;0,(AT34/(300-SUM(AT$187:AT$191)))*(AT34/(300-SUM(AT$187:AT$191))),0)</f>
        <v>0</v>
      </c>
      <c r="AW34" s="71">
        <f>IF(AT34&gt;0,(AT34/(300-SUM(AT$187:AT$191)))*LN(AT34/(300-SUM(AT$187:AT$191))),0)</f>
        <v>0</v>
      </c>
      <c r="BF34" s="14">
        <f>IF(BD34&gt;0,(BD34/(300-SUM(BD$187:BD$191)))*(BD34/(300-SUM(BD$187:BD$191))),0)</f>
        <v>0</v>
      </c>
      <c r="BG34" s="71">
        <f>IF(BD34&gt;0,(BD34/(300-SUM(BD$187:BD$191)))*LN(BD34/(300-SUM(BD$187:BD$191))),0)</f>
        <v>0</v>
      </c>
      <c r="BI34" s="26" t="s">
        <v>27</v>
      </c>
      <c r="BJ34" s="26" t="s">
        <v>28</v>
      </c>
      <c r="BK34" s="27">
        <v>2</v>
      </c>
      <c r="BL34" s="27">
        <v>3</v>
      </c>
      <c r="BM34" s="27"/>
      <c r="BN34" s="27">
        <f>SUM(BK34:BM34)</f>
        <v>5</v>
      </c>
      <c r="BO34" s="27">
        <f>BN34/2</f>
        <v>2.5</v>
      </c>
      <c r="BP34" s="14">
        <f>IF(BN34&gt;0,(BN34/(200-SUM(BN$187:BN$191)))*(BN34/(200-SUM(BN$187:BN$191))),0)</f>
        <v>6.3769003162942553E-4</v>
      </c>
      <c r="BQ34" s="71">
        <f>IF(BN34&gt;0,(BN34/(200-SUM(BN$187:BN$191)))*LN(BN34/(200-SUM(BN$187:BN$191))),0)</f>
        <v>-9.2899725208596837E-2</v>
      </c>
      <c r="BZ34" s="14">
        <f>IF(BX34&gt;0,(BX34/(300-SUM(BX$187:BX$191)))*(BX34/(300-SUM(BX$187:BX$191))),0)</f>
        <v>0</v>
      </c>
      <c r="CA34" s="71">
        <f>IF(BX34&gt;0,(BX34/(300-SUM(BX$187:BX$191)))*LN(BX34/(300-SUM(BX$187:BX$191))),0)</f>
        <v>0</v>
      </c>
      <c r="CJ34" s="14">
        <f>IF(CH34&gt;0,(CH34/(300-SUM(CH$187:CH$191)))*(CH34/(300-SUM(CH$187:CH$191))),0)</f>
        <v>0</v>
      </c>
      <c r="CK34" s="71">
        <f>IF(CH34&gt;0,(CH34/(300-SUM(CH$187:CH$191)))*LN(CH34/(300-SUM(CH$187:CH$191))),0)</f>
        <v>0</v>
      </c>
      <c r="CT34" s="14">
        <f t="shared" si="16"/>
        <v>0</v>
      </c>
      <c r="CU34" s="71">
        <f t="shared" si="17"/>
        <v>0</v>
      </c>
      <c r="DD34" s="14">
        <f>IF(DB34&gt;0,(DB34/(300-SUM(DB$187:DB$191)))*(DB34/(300-SUM(DB$187:DB$191))),0)</f>
        <v>0</v>
      </c>
      <c r="DE34" s="71">
        <f>IF(DB34&gt;0,(DB34/(300-SUM(DB$187:DB$191)))*LN(DB34/(300-SUM(DB$187:DB$191))),0)</f>
        <v>0</v>
      </c>
      <c r="DN34" s="14">
        <f>IF(DL34&gt;0,(DL34/(300-SUM(DL$187:DL$191)))*(DL34/(300-SUM(DL$187:DL$191))),0)</f>
        <v>0</v>
      </c>
      <c r="DO34" s="71">
        <f>IF(DL34&gt;0,(DL34/(300-SUM(DL$187:DL$191)))*LN(DL34/(300-SUM(DL$187:DL$191))),0)</f>
        <v>0</v>
      </c>
      <c r="DQ34" s="26" t="s">
        <v>27</v>
      </c>
      <c r="DR34" s="26" t="s">
        <v>28</v>
      </c>
      <c r="DS34" s="27">
        <v>1</v>
      </c>
      <c r="DT34" s="27">
        <v>3</v>
      </c>
      <c r="DU34" s="27"/>
      <c r="DV34" s="27">
        <f>SUM(DS34:DU34)</f>
        <v>4</v>
      </c>
      <c r="DW34" s="27">
        <f>DV34/2</f>
        <v>2</v>
      </c>
      <c r="DX34" s="14">
        <f>IF(DV34&gt;0,(DV34/(200-SUM(DV$187:DV$191)))*(DV34/(200-SUM(DV$187:DV$191))),0)</f>
        <v>4.2077580539119001E-4</v>
      </c>
      <c r="DY34" s="71">
        <f>IF(DV34&gt;0,(DV34/(200-SUM(DV$187:DV$191)))*LN(DV34/(200-SUM(DV$187:DV$191))),0)</f>
        <v>-7.9727286101412428E-2</v>
      </c>
      <c r="EA34" s="26" t="s">
        <v>27</v>
      </c>
      <c r="EB34" s="26" t="s">
        <v>28</v>
      </c>
      <c r="EC34" s="27">
        <v>2</v>
      </c>
      <c r="ED34" s="27"/>
      <c r="EE34" s="27"/>
      <c r="EF34" s="27">
        <f>SUM(EC34:EE34)</f>
        <v>2</v>
      </c>
      <c r="EG34" s="141">
        <f>EF34/2</f>
        <v>1</v>
      </c>
      <c r="EH34" s="14">
        <f>IF(EF34&gt;0,(EF34/(200-SUM(EF$187:EF$191)))*(EF34/(200-SUM(EF$187:EF$191))),0)</f>
        <v>1.1562030292519369E-4</v>
      </c>
      <c r="EI34" s="71">
        <f>IF(EF34&gt;0,(EF34/(200-SUM(EF$187:EF$191)))*LN(EF34/(200-SUM(EF$187:EF$191))),0)</f>
        <v>-4.8737628958637168E-2</v>
      </c>
      <c r="ER34" s="14">
        <f>IF(EP34&gt;0,(EP34/(200-SUM(EP$187:EP$191)))*(EP34/(200-SUM(EP$187:EP$191))),0)</f>
        <v>0</v>
      </c>
      <c r="ES34" s="71">
        <f>IF(EP34&gt;0,(EP34/(200-SUM(EP$187:EP$191)))*LN(EP34/(200-SUM(EP$187:EP$191))),0)</f>
        <v>0</v>
      </c>
      <c r="FB34" s="14">
        <f>IF(EZ34&gt;0,(EZ34/(100-SUM(EZ$187:EZ$191)))*(EZ34/(100-SUM(EZ$187:EZ$191))),0)</f>
        <v>0</v>
      </c>
      <c r="FC34" s="71">
        <f>IF(EZ34&gt;0,(EZ34/(100-SUM(EZ$187:EZ$191)))*LN(EZ34/(100-SUM(EZ$187:EZ$191))),0)</f>
        <v>0</v>
      </c>
      <c r="FL34" s="14">
        <f>IF(FJ34&gt;0,(FJ34/(200-SUM(FJ$187:FJ$191)))*(FJ34/(200-SUM(FJ$187:FJ$191))),0)</f>
        <v>0</v>
      </c>
      <c r="FM34" s="71">
        <f>IF(FJ34&gt;0,(FJ34/(200-SUM(FJ$187:FJ$191)))*LN(FJ34/(200-SUM(FJ$187:FJ$191))),0)</f>
        <v>0</v>
      </c>
      <c r="FV34" s="14">
        <f>IF(FT34&gt;0,(FT34/(200-SUM(FT$187:FT$191)))*(FT34/(200-SUM(FT$187:FT$191))),0)</f>
        <v>0</v>
      </c>
      <c r="FW34" s="71">
        <f>IF(FT34&gt;0,(FT34/(200-SUM(FT$187:FT$191)))*LN(FT34/(200-SUM(FT$187:FT$191))),0)</f>
        <v>0</v>
      </c>
      <c r="GF34" s="14">
        <f>IF(GD34&gt;0,(GD34/(200-SUM(GD$187:GD$191)))*(GD34/(200-SUM(GD$187:GD$191))),0)</f>
        <v>0</v>
      </c>
      <c r="GG34" s="71">
        <f>IF(GD34&gt;0,(GD34/(200-SUM(GD$187:GD$191)))*LN(GD34/(200-SUM(GD$187:GD$191))),0)</f>
        <v>0</v>
      </c>
      <c r="GP34" s="14">
        <f>IF(GN34&gt;0,(GN34/(100-SUM(GN$187:GN$191)))*(GN34/(100-SUM(GN$187:GN$191))),0)</f>
        <v>0</v>
      </c>
      <c r="GQ34" s="71">
        <f>IF(GN34&gt;0,(GN34/(100-SUM(GN$187:GN$191)))*LN(GN34/(100-SUM(GN$187:GN$191))),0)</f>
        <v>0</v>
      </c>
      <c r="GZ34" s="14">
        <f>IF(GX34&gt;0,(GX34/(200-SUM(GX$187:GX$191)))*(GX34/(200-SUM(GX$187:GX$191))),0)</f>
        <v>0</v>
      </c>
      <c r="HA34" s="71">
        <f>IF(GX34&gt;0,(GX34/(200-SUM(GX$187:GX$191)))*LN(GX34/(200-SUM(GX$187:GX$191))),0)</f>
        <v>0</v>
      </c>
    </row>
    <row r="35" spans="1:209" x14ac:dyDescent="0.25">
      <c r="A35" s="46">
        <v>19</v>
      </c>
      <c r="B35" s="38" t="s">
        <v>253</v>
      </c>
      <c r="C35" s="38" t="s">
        <v>217</v>
      </c>
      <c r="D35" s="35">
        <v>17</v>
      </c>
      <c r="E35" s="54"/>
      <c r="F35" s="54"/>
      <c r="G35" s="54"/>
      <c r="H35" s="58" t="b">
        <f t="shared" si="40"/>
        <v>0</v>
      </c>
      <c r="I35" s="58" t="b">
        <f t="shared" si="41"/>
        <v>0</v>
      </c>
      <c r="J35" s="54"/>
      <c r="R35" s="14">
        <f>IF(P35&gt;0,(P35/(300-SUM(P$187:P$191)))*(P35/(300-SUM(P$187:P$191))),0)</f>
        <v>0</v>
      </c>
      <c r="S35" s="71">
        <f>IF(P35&gt;0,(P35/(300-SUM(P$187:P$191)))*LN(P35/(300-SUM(P$187:P$191))),0)</f>
        <v>0</v>
      </c>
      <c r="AB35" s="14">
        <f>IF(Z35&gt;0,(Z35/(300-SUM(Z$187:Z$191)))*(Z35/(300-SUM(Z$187:Z$191))),0)</f>
        <v>0</v>
      </c>
      <c r="AC35" s="71">
        <f>IF(Z35&gt;0,(Z35/(300-SUM(Z$187:Z$191)))*LN(Z35/(300-SUM(Z$187:Z$191))),0)</f>
        <v>0</v>
      </c>
      <c r="AL35" s="14">
        <f>IF(AJ35&gt;0,(AJ35/(300-SUM(AJ$187:AJ$191)))*(AJ35/(300-SUM(AJ$187:AJ$191))),0)</f>
        <v>0</v>
      </c>
      <c r="AM35" s="71">
        <f>IF(AJ35&gt;0,(AJ35/(300-SUM(AJ$187:AJ$191)))*LN(AJ35/(300-SUM(AJ$187:AJ$191))),0)</f>
        <v>0</v>
      </c>
      <c r="AV35" s="14">
        <f>IF(AT35&gt;0,(AT35/(300-SUM(AT$187:AT$191)))*(AT35/(300-SUM(AT$187:AT$191))),0)</f>
        <v>0</v>
      </c>
      <c r="AW35" s="71">
        <f>IF(AT35&gt;0,(AT35/(300-SUM(AT$187:AT$191)))*LN(AT35/(300-SUM(AT$187:AT$191))),0)</f>
        <v>0</v>
      </c>
      <c r="BF35" s="14">
        <f>IF(BD35&gt;0,(BD35/(300-SUM(BD$187:BD$191)))*(BD35/(300-SUM(BD$187:BD$191))),0)</f>
        <v>0</v>
      </c>
      <c r="BG35" s="71">
        <f>IF(BD35&gt;0,(BD35/(300-SUM(BD$187:BD$191)))*LN(BD35/(300-SUM(BD$187:BD$191))),0)</f>
        <v>0</v>
      </c>
      <c r="BP35" s="14">
        <f>IF(BN35&gt;0,(BN35/(200-SUM(BN$187:BN$191)))*(BN35/(200-SUM(BN$187:BN$191))),0)</f>
        <v>0</v>
      </c>
      <c r="BQ35" s="71">
        <f>IF(BN35&gt;0,(BN35/(200-SUM(BN$187:BN$191)))*LN(BN35/(200-SUM(BN$187:BN$191))),0)</f>
        <v>0</v>
      </c>
      <c r="BZ35" s="14">
        <f>IF(BX35&gt;0,(BX35/(300-SUM(BX$187:BX$191)))*(BX35/(300-SUM(BX$187:BX$191))),0)</f>
        <v>0</v>
      </c>
      <c r="CA35" s="71">
        <f>IF(BX35&gt;0,(BX35/(300-SUM(BX$187:BX$191)))*LN(BX35/(300-SUM(BX$187:BX$191))),0)</f>
        <v>0</v>
      </c>
      <c r="CJ35" s="14">
        <f>IF(CH35&gt;0,(CH35/(300-SUM(CH$187:CH$191)))*(CH35/(300-SUM(CH$187:CH$191))),0)</f>
        <v>0</v>
      </c>
      <c r="CK35" s="71">
        <f>IF(CH35&gt;0,(CH35/(300-SUM(CH$187:CH$191)))*LN(CH35/(300-SUM(CH$187:CH$191))),0)</f>
        <v>0</v>
      </c>
      <c r="CT35" s="14">
        <f t="shared" si="16"/>
        <v>0</v>
      </c>
      <c r="CU35" s="71">
        <f t="shared" si="17"/>
        <v>0</v>
      </c>
      <c r="DD35" s="14">
        <f>IF(DB35&gt;0,(DB35/(300-SUM(DB$187:DB$191)))*(DB35/(300-SUM(DB$187:DB$191))),0)</f>
        <v>0</v>
      </c>
      <c r="DE35" s="71">
        <f>IF(DB35&gt;0,(DB35/(300-SUM(DB$187:DB$191)))*LN(DB35/(300-SUM(DB$187:DB$191))),0)</f>
        <v>0</v>
      </c>
      <c r="DN35" s="14">
        <f>IF(DL35&gt;0,(DL35/(300-SUM(DL$187:DL$191)))*(DL35/(300-SUM(DL$187:DL$191))),0)</f>
        <v>0</v>
      </c>
      <c r="DO35" s="71">
        <f>IF(DL35&gt;0,(DL35/(300-SUM(DL$187:DL$191)))*LN(DL35/(300-SUM(DL$187:DL$191))),0)</f>
        <v>0</v>
      </c>
      <c r="DX35" s="14">
        <f>IF(DV35&gt;0,(DV35/(200-SUM(DV$187:DV$191)))*(DV35/(200-SUM(DV$187:DV$191))),0)</f>
        <v>0</v>
      </c>
      <c r="DY35" s="71">
        <f>IF(DV35&gt;0,(DV35/(200-SUM(DV$187:DV$191)))*LN(DV35/(200-SUM(DV$187:DV$191))),0)</f>
        <v>0</v>
      </c>
      <c r="EH35" s="14">
        <f>IF(EF35&gt;0,(EF35/(200-SUM(EF$187:EF$191)))*(EF35/(200-SUM(EF$187:EF$191))),0)</f>
        <v>0</v>
      </c>
      <c r="EI35" s="71">
        <f>IF(EF35&gt;0,(EF35/(200-SUM(EF$187:EF$191)))*LN(EF35/(200-SUM(EF$187:EF$191))),0)</f>
        <v>0</v>
      </c>
      <c r="ER35" s="14">
        <f>IF(EP35&gt;0,(EP35/(200-SUM(EP$187:EP$191)))*(EP35/(200-SUM(EP$187:EP$191))),0)</f>
        <v>0</v>
      </c>
      <c r="ES35" s="71">
        <f>IF(EP35&gt;0,(EP35/(200-SUM(EP$187:EP$191)))*LN(EP35/(200-SUM(EP$187:EP$191))),0)</f>
        <v>0</v>
      </c>
      <c r="FB35" s="14">
        <f>IF(EZ35&gt;0,(EZ35/(100-SUM(EZ$187:EZ$191)))*(EZ35/(100-SUM(EZ$187:EZ$191))),0)</f>
        <v>0</v>
      </c>
      <c r="FC35" s="71">
        <f>IF(EZ35&gt;0,(EZ35/(100-SUM(EZ$187:EZ$191)))*LN(EZ35/(100-SUM(EZ$187:EZ$191))),0)</f>
        <v>0</v>
      </c>
      <c r="FL35" s="14">
        <f>IF(FJ35&gt;0,(FJ35/(200-SUM(FJ$187:FJ$191)))*(FJ35/(200-SUM(FJ$187:FJ$191))),0)</f>
        <v>0</v>
      </c>
      <c r="FM35" s="71">
        <f>IF(FJ35&gt;0,(FJ35/(200-SUM(FJ$187:FJ$191)))*LN(FJ35/(200-SUM(FJ$187:FJ$191))),0)</f>
        <v>0</v>
      </c>
      <c r="FV35" s="14">
        <f>IF(FT35&gt;0,(FT35/(200-SUM(FT$187:FT$191)))*(FT35/(200-SUM(FT$187:FT$191))),0)</f>
        <v>0</v>
      </c>
      <c r="FW35" s="71">
        <f>IF(FT35&gt;0,(FT35/(200-SUM(FT$187:FT$191)))*LN(FT35/(200-SUM(FT$187:FT$191))),0)</f>
        <v>0</v>
      </c>
      <c r="GF35" s="14">
        <f>IF(GD35&gt;0,(GD35/(200-SUM(GD$187:GD$191)))*(GD35/(200-SUM(GD$187:GD$191))),0)</f>
        <v>0</v>
      </c>
      <c r="GG35" s="71">
        <f>IF(GD35&gt;0,(GD35/(200-SUM(GD$187:GD$191)))*LN(GD35/(200-SUM(GD$187:GD$191))),0)</f>
        <v>0</v>
      </c>
      <c r="GP35" s="14">
        <f>IF(GN35&gt;0,(GN35/(100-SUM(GN$187:GN$191)))*(GN35/(100-SUM(GN$187:GN$191))),0)</f>
        <v>0</v>
      </c>
      <c r="GQ35" s="71">
        <f>IF(GN35&gt;0,(GN35/(100-SUM(GN$187:GN$191)))*LN(GN35/(100-SUM(GN$187:GN$191))),0)</f>
        <v>0</v>
      </c>
      <c r="GZ35" s="14">
        <f>IF(GX35&gt;0,(GX35/(200-SUM(GX$187:GX$191)))*(GX35/(200-SUM(GX$187:GX$191))),0)</f>
        <v>0</v>
      </c>
      <c r="HA35" s="71">
        <f>IF(GX35&gt;0,(GX35/(200-SUM(GX$187:GX$191)))*LN(GX35/(200-SUM(GX$187:GX$191))),0)</f>
        <v>0</v>
      </c>
    </row>
    <row r="36" spans="1:209" x14ac:dyDescent="0.25">
      <c r="A36" s="169">
        <v>20</v>
      </c>
      <c r="B36" s="38" t="s">
        <v>385</v>
      </c>
      <c r="C36" s="38"/>
      <c r="D36" s="35"/>
      <c r="E36" s="54"/>
      <c r="F36" s="54"/>
      <c r="G36" s="54"/>
      <c r="H36" s="58" t="b">
        <f t="shared" si="40"/>
        <v>0</v>
      </c>
      <c r="I36" s="58" t="b">
        <f t="shared" si="41"/>
        <v>0</v>
      </c>
      <c r="J36" s="54"/>
      <c r="R36" s="14"/>
      <c r="S36" s="71"/>
      <c r="AB36" s="14"/>
      <c r="AC36" s="71"/>
      <c r="AL36" s="14"/>
      <c r="AM36" s="71"/>
      <c r="AV36" s="14"/>
      <c r="AW36" s="71"/>
      <c r="BF36" s="14"/>
      <c r="BG36" s="71"/>
      <c r="BP36" s="14"/>
      <c r="BQ36" s="71"/>
      <c r="BZ36" s="14"/>
      <c r="CA36" s="71"/>
      <c r="CJ36" s="14"/>
      <c r="CK36" s="71"/>
      <c r="CT36" s="14"/>
      <c r="CU36" s="71"/>
      <c r="DD36" s="14"/>
      <c r="DE36" s="71"/>
      <c r="DN36" s="14"/>
      <c r="DO36" s="71"/>
      <c r="DX36" s="14"/>
      <c r="DY36" s="71"/>
      <c r="EH36" s="14"/>
      <c r="EI36" s="71"/>
      <c r="ER36" s="14"/>
      <c r="ES36" s="71"/>
      <c r="FB36" s="14"/>
      <c r="FC36" s="71"/>
      <c r="FL36" s="14"/>
      <c r="FM36" s="71"/>
      <c r="FV36" s="14"/>
      <c r="FW36" s="71"/>
      <c r="GF36" s="14"/>
      <c r="GG36" s="71"/>
      <c r="GP36" s="14"/>
      <c r="GQ36" s="71"/>
      <c r="GZ36" s="14"/>
      <c r="HA36" s="71"/>
    </row>
    <row r="37" spans="1:209" x14ac:dyDescent="0.25">
      <c r="A37" s="46">
        <v>21</v>
      </c>
      <c r="B37" s="38" t="s">
        <v>29</v>
      </c>
      <c r="C37" s="38" t="s">
        <v>30</v>
      </c>
      <c r="D37" s="35">
        <v>18</v>
      </c>
      <c r="E37" s="54" t="s">
        <v>397</v>
      </c>
      <c r="F37" s="54" t="s">
        <v>397</v>
      </c>
      <c r="G37" s="54" t="s">
        <v>397</v>
      </c>
      <c r="H37" s="58" t="b">
        <f t="shared" si="40"/>
        <v>0</v>
      </c>
      <c r="I37" s="58" t="b">
        <f t="shared" si="41"/>
        <v>0</v>
      </c>
      <c r="J37" s="54"/>
      <c r="K37" s="28" t="s">
        <v>29</v>
      </c>
      <c r="L37" s="28" t="s">
        <v>30</v>
      </c>
      <c r="M37" s="29">
        <v>2</v>
      </c>
      <c r="N37" s="29">
        <v>1</v>
      </c>
      <c r="O37" s="29">
        <v>3</v>
      </c>
      <c r="P37" s="29">
        <f>SUM(M37:O37)</f>
        <v>6</v>
      </c>
      <c r="Q37" s="128">
        <f>P37/3</f>
        <v>2</v>
      </c>
      <c r="R37" s="14">
        <f t="shared" ref="R37:R68" si="62">IF(P37&gt;0,(P37/(300-SUM(P$187:P$191)))*(P37/(300-SUM(P$187:P$191))),0)</f>
        <v>6.1982403884230637E-4</v>
      </c>
      <c r="S37" s="71">
        <f t="shared" ref="S37:S68" si="63">IF(P37&gt;0,(P37/(300-SUM(P$187:P$191)))*LN(P37/(300-SUM(P$187:P$191))),0)</f>
        <v>-9.1942841433923658E-2</v>
      </c>
      <c r="AB37" s="14">
        <f t="shared" ref="AB37:AB68" si="64">IF(Z37&gt;0,(Z37/(300-SUM(Z$187:Z$191)))*(Z37/(300-SUM(Z$187:Z$191))),0)</f>
        <v>0</v>
      </c>
      <c r="AC37" s="71">
        <f t="shared" ref="AC37:AC68" si="65">IF(Z37&gt;0,(Z37/(300-SUM(Z$187:Z$191)))*LN(Z37/(300-SUM(Z$187:Z$191))),0)</f>
        <v>0</v>
      </c>
      <c r="AL37" s="14">
        <f t="shared" ref="AL37:AL68" si="66">IF(AJ37&gt;0,(AJ37/(300-SUM(AJ$187:AJ$191)))*(AJ37/(300-SUM(AJ$187:AJ$191))),0)</f>
        <v>0</v>
      </c>
      <c r="AM37" s="71">
        <f t="shared" ref="AM37:AM68" si="67">IF(AJ37&gt;0,(AJ37/(300-SUM(AJ$187:AJ$191)))*LN(AJ37/(300-SUM(AJ$187:AJ$191))),0)</f>
        <v>0</v>
      </c>
      <c r="AO37" s="26" t="s">
        <v>29</v>
      </c>
      <c r="AP37" s="26" t="s">
        <v>30</v>
      </c>
      <c r="AQ37" s="27"/>
      <c r="AR37" s="27">
        <v>3</v>
      </c>
      <c r="AS37" s="27">
        <v>5</v>
      </c>
      <c r="AT37" s="27">
        <f t="shared" ref="AT37:AT39" si="68">SUM(AQ37:AS37)</f>
        <v>8</v>
      </c>
      <c r="AU37" s="144">
        <f t="shared" ref="AU37:AU39" si="69">AT37/3</f>
        <v>2.6666666666666665</v>
      </c>
      <c r="AV37" s="14">
        <f t="shared" ref="AV37:AV68" si="70">IF(AT37&gt;0,(AT37/(300-SUM(AT$187:AT$191)))*(AT37/(300-SUM(AT$187:AT$191))),0)</f>
        <v>9.9200198400396788E-4</v>
      </c>
      <c r="AW37" s="71">
        <f t="shared" ref="AW37:AW68" si="71">IF(AT37&gt;0,(AT37/(300-SUM(AT$187:AT$191)))*LN(AT37/(300-SUM(AT$187:AT$191))),0)</f>
        <v>-0.10891000709728192</v>
      </c>
      <c r="BF37" s="14">
        <f t="shared" ref="BF37:BF68" si="72">IF(BD37&gt;0,(BD37/(300-SUM(BD$187:BD$191)))*(BD37/(300-SUM(BD$187:BD$191))),0)</f>
        <v>0</v>
      </c>
      <c r="BG37" s="71">
        <f t="shared" ref="BG37:BG68" si="73">IF(BD37&gt;0,(BD37/(300-SUM(BD$187:BD$191)))*LN(BD37/(300-SUM(BD$187:BD$191))),0)</f>
        <v>0</v>
      </c>
      <c r="BP37" s="14">
        <f t="shared" ref="BP37:BP68" si="74">IF(BN37&gt;0,(BN37/(200-SUM(BN$187:BN$191)))*(BN37/(200-SUM(BN$187:BN$191))),0)</f>
        <v>0</v>
      </c>
      <c r="BQ37" s="71">
        <f t="shared" ref="BQ37:BQ68" si="75">IF(BN37&gt;0,(BN37/(200-SUM(BN$187:BN$191)))*LN(BN37/(200-SUM(BN$187:BN$191))),0)</f>
        <v>0</v>
      </c>
      <c r="BZ37" s="14">
        <f t="shared" ref="BZ37:BZ68" si="76">IF(BX37&gt;0,(BX37/(300-SUM(BX$187:BX$191)))*(BX37/(300-SUM(BX$187:BX$191))),0)</f>
        <v>0</v>
      </c>
      <c r="CA37" s="71">
        <f t="shared" ref="CA37:CA68" si="77">IF(BX37&gt;0,(BX37/(300-SUM(BX$187:BX$191)))*LN(BX37/(300-SUM(BX$187:BX$191))),0)</f>
        <v>0</v>
      </c>
      <c r="CJ37" s="14">
        <f t="shared" ref="CJ37:CJ68" si="78">IF(CH37&gt;0,(CH37/(300-SUM(CH$187:CH$191)))*(CH37/(300-SUM(CH$187:CH$191))),0)</f>
        <v>0</v>
      </c>
      <c r="CK37" s="71">
        <f t="shared" ref="CK37:CK68" si="79">IF(CH37&gt;0,(CH37/(300-SUM(CH$187:CH$191)))*LN(CH37/(300-SUM(CH$187:CH$191))),0)</f>
        <v>0</v>
      </c>
      <c r="CM37" s="28" t="s">
        <v>29</v>
      </c>
      <c r="CN37" s="28" t="s">
        <v>30</v>
      </c>
      <c r="CO37" s="29"/>
      <c r="CP37" s="29">
        <v>3</v>
      </c>
      <c r="CQ37" s="29">
        <v>1</v>
      </c>
      <c r="CR37" s="29">
        <f>SUM(CO37:CQ37)</f>
        <v>4</v>
      </c>
      <c r="CS37" s="129">
        <f>CR37/3</f>
        <v>1.3333333333333333</v>
      </c>
      <c r="CT37" s="14">
        <f t="shared" ref="CT37:CT68" si="80">IF(CR37&gt;0,(CR37/(300-SUM(CR$187:CR$191)))*(CR37/(300-SUM(CR$187:CR$191))),0)</f>
        <v>2.0119712288114278E-4</v>
      </c>
      <c r="CU37" s="71">
        <f t="shared" ref="CU37:CU68" si="81">IF(CR37&gt;0,(CR37/(300-SUM(CR$187:CR$191)))*LN(CR37/(300-SUM(CR$187:CR$191))),0)</f>
        <v>-6.0363300848485429E-2</v>
      </c>
      <c r="DD37" s="14">
        <f t="shared" ref="DD37:DD68" si="82">IF(DB37&gt;0,(DB37/(300-SUM(DB$187:DB$191)))*(DB37/(300-SUM(DB$187:DB$191))),0)</f>
        <v>0</v>
      </c>
      <c r="DE37" s="71">
        <f t="shared" ref="DE37:DE68" si="83">IF(DB37&gt;0,(DB37/(300-SUM(DB$187:DB$191)))*LN(DB37/(300-SUM(DB$187:DB$191))),0)</f>
        <v>0</v>
      </c>
      <c r="DN37" s="14">
        <f t="shared" ref="DN37:DN68" si="84">IF(DL37&gt;0,(DL37/(300-SUM(DL$187:DL$191)))*(DL37/(300-SUM(DL$187:DL$191))),0)</f>
        <v>0</v>
      </c>
      <c r="DO37" s="71">
        <f t="shared" ref="DO37:DO68" si="85">IF(DL37&gt;0,(DL37/(300-SUM(DL$187:DL$191)))*LN(DL37/(300-SUM(DL$187:DL$191))),0)</f>
        <v>0</v>
      </c>
      <c r="DX37" s="14">
        <f t="shared" ref="DX37:DX68" si="86">IF(DV37&gt;0,(DV37/(200-SUM(DV$187:DV$191)))*(DV37/(200-SUM(DV$187:DV$191))),0)</f>
        <v>0</v>
      </c>
      <c r="DY37" s="71">
        <f t="shared" ref="DY37:DY68" si="87">IF(DV37&gt;0,(DV37/(200-SUM(DV$187:DV$191)))*LN(DV37/(200-SUM(DV$187:DV$191))),0)</f>
        <v>0</v>
      </c>
      <c r="EH37" s="14">
        <f t="shared" ref="EH37:EH68" si="88">IF(EF37&gt;0,(EF37/(200-SUM(EF$187:EF$191)))*(EF37/(200-SUM(EF$187:EF$191))),0)</f>
        <v>0</v>
      </c>
      <c r="EI37" s="71">
        <f t="shared" ref="EI37:EI68" si="89">IF(EF37&gt;0,(EF37/(200-SUM(EF$187:EF$191)))*LN(EF37/(200-SUM(EF$187:EF$191))),0)</f>
        <v>0</v>
      </c>
      <c r="ER37" s="14">
        <f t="shared" ref="ER37:ER68" si="90">IF(EP37&gt;0,(EP37/(200-SUM(EP$187:EP$191)))*(EP37/(200-SUM(EP$187:EP$191))),0)</f>
        <v>0</v>
      </c>
      <c r="ES37" s="71">
        <f t="shared" ref="ES37:ES68" si="91">IF(EP37&gt;0,(EP37/(200-SUM(EP$187:EP$191)))*LN(EP37/(200-SUM(EP$187:EP$191))),0)</f>
        <v>0</v>
      </c>
      <c r="FB37" s="14">
        <f t="shared" ref="FB37:FB68" si="92">IF(EZ37&gt;0,(EZ37/(100-SUM(EZ$187:EZ$191)))*(EZ37/(100-SUM(EZ$187:EZ$191))),0)</f>
        <v>0</v>
      </c>
      <c r="FC37" s="71">
        <f t="shared" ref="FC37:FC68" si="93">IF(EZ37&gt;0,(EZ37/(100-SUM(EZ$187:EZ$191)))*LN(EZ37/(100-SUM(EZ$187:EZ$191))),0)</f>
        <v>0</v>
      </c>
      <c r="FL37" s="14">
        <f t="shared" ref="FL37:FL68" si="94">IF(FJ37&gt;0,(FJ37/(200-SUM(FJ$187:FJ$191)))*(FJ37/(200-SUM(FJ$187:FJ$191))),0)</f>
        <v>0</v>
      </c>
      <c r="FM37" s="71">
        <f t="shared" ref="FM37:FM68" si="95">IF(FJ37&gt;0,(FJ37/(200-SUM(FJ$187:FJ$191)))*LN(FJ37/(200-SUM(FJ$187:FJ$191))),0)</f>
        <v>0</v>
      </c>
      <c r="FV37" s="14">
        <f t="shared" ref="FV37:FV68" si="96">IF(FT37&gt;0,(FT37/(200-SUM(FT$187:FT$191)))*(FT37/(200-SUM(FT$187:FT$191))),0)</f>
        <v>0</v>
      </c>
      <c r="FW37" s="71">
        <f t="shared" ref="FW37:FW68" si="97">IF(FT37&gt;0,(FT37/(200-SUM(FT$187:FT$191)))*LN(FT37/(200-SUM(FT$187:FT$191))),0)</f>
        <v>0</v>
      </c>
      <c r="GF37" s="14">
        <f t="shared" ref="GF37:GF68" si="98">IF(GD37&gt;0,(GD37/(200-SUM(GD$187:GD$191)))*(GD37/(200-SUM(GD$187:GD$191))),0)</f>
        <v>0</v>
      </c>
      <c r="GG37" s="71">
        <f t="shared" ref="GG37:GG68" si="99">IF(GD37&gt;0,(GD37/(200-SUM(GD$187:GD$191)))*LN(GD37/(200-SUM(GD$187:GD$191))),0)</f>
        <v>0</v>
      </c>
      <c r="GP37" s="14">
        <f t="shared" ref="GP37:GP68" si="100">IF(GN37&gt;0,(GN37/(100-SUM(GN$187:GN$191)))*(GN37/(100-SUM(GN$187:GN$191))),0)</f>
        <v>0</v>
      </c>
      <c r="GQ37" s="71">
        <f t="shared" ref="GQ37:GQ68" si="101">IF(GN37&gt;0,(GN37/(100-SUM(GN$187:GN$191)))*LN(GN37/(100-SUM(GN$187:GN$191))),0)</f>
        <v>0</v>
      </c>
      <c r="GZ37" s="14">
        <f t="shared" ref="GZ37:GZ68" si="102">IF(GX37&gt;0,(GX37/(200-SUM(GX$187:GX$191)))*(GX37/(200-SUM(GX$187:GX$191))),0)</f>
        <v>0</v>
      </c>
      <c r="HA37" s="71">
        <f t="shared" ref="HA37:HA68" si="103">IF(GX37&gt;0,(GX37/(200-SUM(GX$187:GX$191)))*LN(GX37/(200-SUM(GX$187:GX$191))),0)</f>
        <v>0</v>
      </c>
    </row>
    <row r="38" spans="1:209" x14ac:dyDescent="0.25">
      <c r="A38" s="46">
        <v>22</v>
      </c>
      <c r="B38" s="38" t="s">
        <v>31</v>
      </c>
      <c r="C38" s="38" t="s">
        <v>32</v>
      </c>
      <c r="D38" s="35"/>
      <c r="E38" s="54" t="s">
        <v>397</v>
      </c>
      <c r="F38" s="54" t="s">
        <v>397</v>
      </c>
      <c r="G38" s="54" t="s">
        <v>394</v>
      </c>
      <c r="H38" s="58" t="b">
        <f t="shared" si="40"/>
        <v>0</v>
      </c>
      <c r="I38" s="58" t="b">
        <f t="shared" si="41"/>
        <v>1</v>
      </c>
      <c r="J38" s="54"/>
      <c r="R38" s="14">
        <f t="shared" si="62"/>
        <v>0</v>
      </c>
      <c r="S38" s="71">
        <f t="shared" si="63"/>
        <v>0</v>
      </c>
      <c r="AB38" s="14">
        <f t="shared" si="64"/>
        <v>0</v>
      </c>
      <c r="AC38" s="71">
        <f t="shared" si="65"/>
        <v>0</v>
      </c>
      <c r="AL38" s="14">
        <f t="shared" si="66"/>
        <v>0</v>
      </c>
      <c r="AM38" s="71">
        <f t="shared" si="67"/>
        <v>0</v>
      </c>
      <c r="AO38" s="26" t="s">
        <v>31</v>
      </c>
      <c r="AP38" s="26" t="s">
        <v>32</v>
      </c>
      <c r="AQ38" s="27"/>
      <c r="AR38" s="27"/>
      <c r="AS38" s="27">
        <v>1</v>
      </c>
      <c r="AT38" s="27">
        <f t="shared" si="68"/>
        <v>1</v>
      </c>
      <c r="AU38" s="144">
        <f t="shared" si="69"/>
        <v>0.33333333333333331</v>
      </c>
      <c r="AV38" s="14">
        <f t="shared" si="70"/>
        <v>1.5500031000061998E-5</v>
      </c>
      <c r="AW38" s="71">
        <f t="shared" si="71"/>
        <v>-2.1800528610309199E-2</v>
      </c>
      <c r="BF38" s="14">
        <f t="shared" si="72"/>
        <v>0</v>
      </c>
      <c r="BG38" s="71">
        <f t="shared" si="73"/>
        <v>0</v>
      </c>
      <c r="BP38" s="14">
        <f t="shared" si="74"/>
        <v>0</v>
      </c>
      <c r="BQ38" s="71">
        <f t="shared" si="75"/>
        <v>0</v>
      </c>
      <c r="BS38" s="28" t="s">
        <v>31</v>
      </c>
      <c r="BT38" s="28" t="s">
        <v>32</v>
      </c>
      <c r="BU38" s="29"/>
      <c r="BV38" s="29"/>
      <c r="BW38" s="29">
        <v>1</v>
      </c>
      <c r="BX38" s="29">
        <f>SUM(BU38:BW38)</f>
        <v>1</v>
      </c>
      <c r="BY38" s="129">
        <f>BX38/3</f>
        <v>0.33333333333333331</v>
      </c>
      <c r="BZ38" s="14">
        <f t="shared" si="76"/>
        <v>1.4027409558276873E-5</v>
      </c>
      <c r="CA38" s="71">
        <f t="shared" si="77"/>
        <v>-2.0926024937828649E-2</v>
      </c>
      <c r="CJ38" s="14">
        <f t="shared" si="78"/>
        <v>0</v>
      </c>
      <c r="CK38" s="71">
        <f t="shared" si="79"/>
        <v>0</v>
      </c>
      <c r="CT38" s="14">
        <f t="shared" si="80"/>
        <v>0</v>
      </c>
      <c r="CU38" s="71">
        <f t="shared" si="81"/>
        <v>0</v>
      </c>
      <c r="DD38" s="14">
        <f t="shared" si="82"/>
        <v>0</v>
      </c>
      <c r="DE38" s="71">
        <f t="shared" si="83"/>
        <v>0</v>
      </c>
      <c r="DN38" s="14">
        <f t="shared" si="84"/>
        <v>0</v>
      </c>
      <c r="DO38" s="71">
        <f t="shared" si="85"/>
        <v>0</v>
      </c>
      <c r="DX38" s="14">
        <f t="shared" si="86"/>
        <v>0</v>
      </c>
      <c r="DY38" s="71">
        <f t="shared" si="87"/>
        <v>0</v>
      </c>
      <c r="EH38" s="14">
        <f t="shared" si="88"/>
        <v>0</v>
      </c>
      <c r="EI38" s="71">
        <f t="shared" si="89"/>
        <v>0</v>
      </c>
      <c r="ER38" s="14">
        <f t="shared" si="90"/>
        <v>0</v>
      </c>
      <c r="ES38" s="71">
        <f t="shared" si="91"/>
        <v>0</v>
      </c>
      <c r="FB38" s="14">
        <f t="shared" si="92"/>
        <v>0</v>
      </c>
      <c r="FC38" s="71">
        <f t="shared" si="93"/>
        <v>0</v>
      </c>
      <c r="FL38" s="14">
        <f t="shared" si="94"/>
        <v>0</v>
      </c>
      <c r="FM38" s="71">
        <f t="shared" si="95"/>
        <v>0</v>
      </c>
      <c r="FV38" s="14">
        <f t="shared" si="96"/>
        <v>0</v>
      </c>
      <c r="FW38" s="71">
        <f t="shared" si="97"/>
        <v>0</v>
      </c>
      <c r="GF38" s="14">
        <f t="shared" si="98"/>
        <v>0</v>
      </c>
      <c r="GG38" s="71">
        <f t="shared" si="99"/>
        <v>0</v>
      </c>
      <c r="GP38" s="14">
        <f t="shared" si="100"/>
        <v>0</v>
      </c>
      <c r="GQ38" s="71">
        <f t="shared" si="101"/>
        <v>0</v>
      </c>
      <c r="GZ38" s="14">
        <f t="shared" si="102"/>
        <v>0</v>
      </c>
      <c r="HA38" s="71">
        <f t="shared" si="103"/>
        <v>0</v>
      </c>
    </row>
    <row r="39" spans="1:209" x14ac:dyDescent="0.25">
      <c r="A39" s="46">
        <v>23</v>
      </c>
      <c r="B39" s="38" t="s">
        <v>33</v>
      </c>
      <c r="C39" s="38" t="s">
        <v>34</v>
      </c>
      <c r="D39" s="35">
        <v>19</v>
      </c>
      <c r="E39" s="54" t="s">
        <v>394</v>
      </c>
      <c r="F39" s="54" t="s">
        <v>397</v>
      </c>
      <c r="G39" s="54" t="s">
        <v>394</v>
      </c>
      <c r="H39" s="58" t="b">
        <f t="shared" si="40"/>
        <v>1</v>
      </c>
      <c r="I39" s="58" t="b">
        <f t="shared" si="41"/>
        <v>1</v>
      </c>
      <c r="J39" s="54"/>
      <c r="R39" s="14">
        <f t="shared" si="62"/>
        <v>0</v>
      </c>
      <c r="S39" s="71">
        <f t="shared" si="63"/>
        <v>0</v>
      </c>
      <c r="AB39" s="14">
        <f t="shared" si="64"/>
        <v>0</v>
      </c>
      <c r="AC39" s="71">
        <f t="shared" si="65"/>
        <v>0</v>
      </c>
      <c r="AL39" s="14">
        <f t="shared" si="66"/>
        <v>0</v>
      </c>
      <c r="AM39" s="71">
        <f t="shared" si="67"/>
        <v>0</v>
      </c>
      <c r="AO39" s="26" t="s">
        <v>33</v>
      </c>
      <c r="AP39" s="26" t="s">
        <v>34</v>
      </c>
      <c r="AQ39" s="27"/>
      <c r="AR39" s="27">
        <v>1</v>
      </c>
      <c r="AS39" s="27"/>
      <c r="AT39" s="27">
        <f t="shared" si="68"/>
        <v>1</v>
      </c>
      <c r="AU39" s="144">
        <f t="shared" si="69"/>
        <v>0.33333333333333331</v>
      </c>
      <c r="AV39" s="14">
        <f t="shared" si="70"/>
        <v>1.5500031000061998E-5</v>
      </c>
      <c r="AW39" s="71">
        <f t="shared" si="71"/>
        <v>-2.1800528610309199E-2</v>
      </c>
      <c r="BF39" s="14">
        <f t="shared" si="72"/>
        <v>0</v>
      </c>
      <c r="BG39" s="71">
        <f t="shared" si="73"/>
        <v>0</v>
      </c>
      <c r="BP39" s="14">
        <f t="shared" si="74"/>
        <v>0</v>
      </c>
      <c r="BQ39" s="71">
        <f t="shared" si="75"/>
        <v>0</v>
      </c>
      <c r="BS39" s="28" t="s">
        <v>33</v>
      </c>
      <c r="BT39" s="28" t="s">
        <v>34</v>
      </c>
      <c r="BU39" s="29"/>
      <c r="BV39" s="29">
        <v>2</v>
      </c>
      <c r="BW39" s="29">
        <v>1</v>
      </c>
      <c r="BX39" s="29">
        <f>SUM(BU39:BW39)</f>
        <v>3</v>
      </c>
      <c r="BY39" s="129">
        <f>BX39/3</f>
        <v>1</v>
      </c>
      <c r="BZ39" s="14">
        <f t="shared" si="76"/>
        <v>1.2624668602449185E-4</v>
      </c>
      <c r="CA39" s="71">
        <f t="shared" si="77"/>
        <v>-5.0434116513844267E-2</v>
      </c>
      <c r="CJ39" s="14">
        <f t="shared" si="78"/>
        <v>0</v>
      </c>
      <c r="CK39" s="71">
        <f t="shared" si="79"/>
        <v>0</v>
      </c>
      <c r="CT39" s="14">
        <f t="shared" si="80"/>
        <v>0</v>
      </c>
      <c r="CU39" s="71">
        <f t="shared" si="81"/>
        <v>0</v>
      </c>
      <c r="DD39" s="14">
        <f t="shared" si="82"/>
        <v>0</v>
      </c>
      <c r="DE39" s="71">
        <f t="shared" si="83"/>
        <v>0</v>
      </c>
      <c r="DN39" s="14">
        <f t="shared" si="84"/>
        <v>0</v>
      </c>
      <c r="DO39" s="71">
        <f t="shared" si="85"/>
        <v>0</v>
      </c>
      <c r="DX39" s="14">
        <f t="shared" si="86"/>
        <v>0</v>
      </c>
      <c r="DY39" s="71">
        <f t="shared" si="87"/>
        <v>0</v>
      </c>
      <c r="EH39" s="14">
        <f t="shared" si="88"/>
        <v>0</v>
      </c>
      <c r="EI39" s="71">
        <f t="shared" si="89"/>
        <v>0</v>
      </c>
      <c r="ER39" s="14">
        <f t="shared" si="90"/>
        <v>0</v>
      </c>
      <c r="ES39" s="71">
        <f t="shared" si="91"/>
        <v>0</v>
      </c>
      <c r="FB39" s="14">
        <f t="shared" si="92"/>
        <v>0</v>
      </c>
      <c r="FC39" s="71">
        <f t="shared" si="93"/>
        <v>0</v>
      </c>
      <c r="FL39" s="14">
        <f t="shared" si="94"/>
        <v>0</v>
      </c>
      <c r="FM39" s="71">
        <f t="shared" si="95"/>
        <v>0</v>
      </c>
      <c r="FV39" s="14">
        <f t="shared" si="96"/>
        <v>0</v>
      </c>
      <c r="FW39" s="71">
        <f t="shared" si="97"/>
        <v>0</v>
      </c>
      <c r="GF39" s="14">
        <f t="shared" si="98"/>
        <v>0</v>
      </c>
      <c r="GG39" s="71">
        <f t="shared" si="99"/>
        <v>0</v>
      </c>
      <c r="GP39" s="14">
        <f t="shared" si="100"/>
        <v>0</v>
      </c>
      <c r="GQ39" s="71">
        <f t="shared" si="101"/>
        <v>0</v>
      </c>
      <c r="GZ39" s="14">
        <f t="shared" si="102"/>
        <v>0</v>
      </c>
      <c r="HA39" s="71">
        <f t="shared" si="103"/>
        <v>0</v>
      </c>
    </row>
    <row r="40" spans="1:209" x14ac:dyDescent="0.25">
      <c r="A40" s="46">
        <v>24</v>
      </c>
      <c r="B40" s="22" t="s">
        <v>288</v>
      </c>
      <c r="C40" s="22" t="s">
        <v>289</v>
      </c>
      <c r="D40" s="35">
        <v>20</v>
      </c>
      <c r="E40" s="34" t="s">
        <v>394</v>
      </c>
      <c r="F40" s="34" t="s">
        <v>397</v>
      </c>
      <c r="G40" s="34" t="s">
        <v>394</v>
      </c>
      <c r="H40" s="58" t="b">
        <f t="shared" si="40"/>
        <v>1</v>
      </c>
      <c r="I40" s="58" t="b">
        <f t="shared" si="41"/>
        <v>1</v>
      </c>
      <c r="J40" s="34"/>
      <c r="R40" s="14">
        <f t="shared" si="62"/>
        <v>0</v>
      </c>
      <c r="S40" s="71">
        <f t="shared" si="63"/>
        <v>0</v>
      </c>
      <c r="AB40" s="14">
        <f t="shared" si="64"/>
        <v>0</v>
      </c>
      <c r="AC40" s="71">
        <f t="shared" si="65"/>
        <v>0</v>
      </c>
      <c r="AL40" s="14">
        <f t="shared" si="66"/>
        <v>0</v>
      </c>
      <c r="AM40" s="71">
        <f t="shared" si="67"/>
        <v>0</v>
      </c>
      <c r="AV40" s="14">
        <f t="shared" si="70"/>
        <v>0</v>
      </c>
      <c r="AW40" s="71">
        <f t="shared" si="71"/>
        <v>0</v>
      </c>
      <c r="BF40" s="14">
        <f t="shared" si="72"/>
        <v>0</v>
      </c>
      <c r="BG40" s="71">
        <f t="shared" si="73"/>
        <v>0</v>
      </c>
      <c r="BP40" s="14">
        <f t="shared" si="74"/>
        <v>0</v>
      </c>
      <c r="BQ40" s="71">
        <f t="shared" si="75"/>
        <v>0</v>
      </c>
      <c r="BS40" s="28" t="s">
        <v>288</v>
      </c>
      <c r="BT40" s="28" t="s">
        <v>289</v>
      </c>
      <c r="BU40" s="29">
        <v>1</v>
      </c>
      <c r="BV40" s="29"/>
      <c r="BW40" s="29"/>
      <c r="BX40" s="29">
        <f>SUM(BU40:BW40)</f>
        <v>1</v>
      </c>
      <c r="BY40" s="129">
        <f>BX40/3</f>
        <v>0.33333333333333331</v>
      </c>
      <c r="BZ40" s="14">
        <f t="shared" si="76"/>
        <v>1.4027409558276873E-5</v>
      </c>
      <c r="CA40" s="71">
        <f t="shared" si="77"/>
        <v>-2.0926024937828649E-2</v>
      </c>
      <c r="CJ40" s="14">
        <f t="shared" si="78"/>
        <v>0</v>
      </c>
      <c r="CK40" s="71">
        <f t="shared" si="79"/>
        <v>0</v>
      </c>
      <c r="CT40" s="14">
        <f t="shared" si="80"/>
        <v>0</v>
      </c>
      <c r="CU40" s="71">
        <f t="shared" si="81"/>
        <v>0</v>
      </c>
      <c r="DD40" s="14">
        <f t="shared" si="82"/>
        <v>0</v>
      </c>
      <c r="DE40" s="71">
        <f t="shared" si="83"/>
        <v>0</v>
      </c>
      <c r="DN40" s="14">
        <f t="shared" si="84"/>
        <v>0</v>
      </c>
      <c r="DO40" s="71">
        <f t="shared" si="85"/>
        <v>0</v>
      </c>
      <c r="DX40" s="14">
        <f t="shared" si="86"/>
        <v>0</v>
      </c>
      <c r="DY40" s="71">
        <f t="shared" si="87"/>
        <v>0</v>
      </c>
      <c r="EH40" s="14">
        <f t="shared" si="88"/>
        <v>0</v>
      </c>
      <c r="EI40" s="71">
        <f t="shared" si="89"/>
        <v>0</v>
      </c>
      <c r="ER40" s="14">
        <f t="shared" si="90"/>
        <v>0</v>
      </c>
      <c r="ES40" s="71">
        <f t="shared" si="91"/>
        <v>0</v>
      </c>
      <c r="FB40" s="14">
        <f t="shared" si="92"/>
        <v>0</v>
      </c>
      <c r="FC40" s="71">
        <f t="shared" si="93"/>
        <v>0</v>
      </c>
      <c r="FL40" s="14">
        <f t="shared" si="94"/>
        <v>0</v>
      </c>
      <c r="FM40" s="71">
        <f t="shared" si="95"/>
        <v>0</v>
      </c>
      <c r="FV40" s="14">
        <f t="shared" si="96"/>
        <v>0</v>
      </c>
      <c r="FW40" s="71">
        <f t="shared" si="97"/>
        <v>0</v>
      </c>
      <c r="GF40" s="14">
        <f t="shared" si="98"/>
        <v>0</v>
      </c>
      <c r="GG40" s="71">
        <f t="shared" si="99"/>
        <v>0</v>
      </c>
      <c r="GP40" s="14">
        <f t="shared" si="100"/>
        <v>0</v>
      </c>
      <c r="GQ40" s="71">
        <f t="shared" si="101"/>
        <v>0</v>
      </c>
      <c r="GZ40" s="14">
        <f t="shared" si="102"/>
        <v>0</v>
      </c>
      <c r="HA40" s="71">
        <f t="shared" si="103"/>
        <v>0</v>
      </c>
    </row>
    <row r="41" spans="1:209" x14ac:dyDescent="0.25">
      <c r="A41" s="46">
        <v>25</v>
      </c>
      <c r="B41" s="38" t="s">
        <v>35</v>
      </c>
      <c r="C41" s="38" t="s">
        <v>36</v>
      </c>
      <c r="D41" s="172">
        <v>21</v>
      </c>
      <c r="E41" s="54" t="s">
        <v>396</v>
      </c>
      <c r="F41" s="54" t="s">
        <v>397</v>
      </c>
      <c r="G41" s="54" t="s">
        <v>394</v>
      </c>
      <c r="H41" s="58" t="b">
        <f t="shared" si="40"/>
        <v>1</v>
      </c>
      <c r="I41" s="58" t="b">
        <f t="shared" si="41"/>
        <v>1</v>
      </c>
      <c r="J41" s="195"/>
      <c r="K41" s="28" t="s">
        <v>35</v>
      </c>
      <c r="L41" s="28" t="s">
        <v>36</v>
      </c>
      <c r="M41" s="46"/>
      <c r="N41" s="29">
        <v>2</v>
      </c>
      <c r="O41" s="46"/>
      <c r="P41" s="29">
        <f>SUM(M41:O41)</f>
        <v>2</v>
      </c>
      <c r="Q41" s="128">
        <f>P41/3</f>
        <v>0.66666666666666663</v>
      </c>
      <c r="R41" s="14">
        <f t="shared" si="62"/>
        <v>6.8869337649145155E-5</v>
      </c>
      <c r="S41" s="71">
        <f t="shared" si="63"/>
        <v>-3.9764728240088872E-2</v>
      </c>
      <c r="AB41" s="14">
        <f t="shared" si="64"/>
        <v>0</v>
      </c>
      <c r="AC41" s="71">
        <f t="shared" si="65"/>
        <v>0</v>
      </c>
      <c r="AL41" s="14">
        <f t="shared" si="66"/>
        <v>0</v>
      </c>
      <c r="AM41" s="71">
        <f t="shared" si="67"/>
        <v>0</v>
      </c>
      <c r="AO41" s="26" t="s">
        <v>35</v>
      </c>
      <c r="AP41" s="26" t="s">
        <v>36</v>
      </c>
      <c r="AQ41" s="27">
        <v>3</v>
      </c>
      <c r="AR41" s="27">
        <v>4</v>
      </c>
      <c r="AS41" s="27">
        <v>2</v>
      </c>
      <c r="AT41" s="27">
        <f>SUM(AQ41:AS41)</f>
        <v>9</v>
      </c>
      <c r="AU41" s="144">
        <f>AT41/3</f>
        <v>3</v>
      </c>
      <c r="AV41" s="14">
        <f t="shared" si="70"/>
        <v>1.2555025110050221E-3</v>
      </c>
      <c r="AW41" s="71">
        <f t="shared" si="71"/>
        <v>-0.11835034333520021</v>
      </c>
      <c r="AY41" s="26" t="s">
        <v>35</v>
      </c>
      <c r="AZ41" s="26" t="s">
        <v>36</v>
      </c>
      <c r="BA41" s="27">
        <v>2</v>
      </c>
      <c r="BB41" s="27">
        <v>1</v>
      </c>
      <c r="BC41" s="152"/>
      <c r="BD41" s="27">
        <f>SUM(BA41:BC41)</f>
        <v>3</v>
      </c>
      <c r="BE41" s="144">
        <f>BD41/3</f>
        <v>1</v>
      </c>
      <c r="BF41" s="14">
        <f t="shared" si="72"/>
        <v>1.1317338162064282E-4</v>
      </c>
      <c r="BG41" s="71">
        <f t="shared" si="73"/>
        <v>-4.833292321563834E-2</v>
      </c>
      <c r="BP41" s="14">
        <f t="shared" si="74"/>
        <v>0</v>
      </c>
      <c r="BQ41" s="71">
        <f t="shared" si="75"/>
        <v>0</v>
      </c>
      <c r="BZ41" s="14">
        <f t="shared" si="76"/>
        <v>0</v>
      </c>
      <c r="CA41" s="71">
        <f t="shared" si="77"/>
        <v>0</v>
      </c>
      <c r="CC41" s="28" t="s">
        <v>35</v>
      </c>
      <c r="CD41" s="28" t="s">
        <v>36</v>
      </c>
      <c r="CE41" s="29">
        <v>7</v>
      </c>
      <c r="CF41" s="29"/>
      <c r="CG41" s="29">
        <v>3</v>
      </c>
      <c r="CH41" s="29">
        <f>SUM(CE41:CG41)</f>
        <v>10</v>
      </c>
      <c r="CI41" s="129">
        <f>CH41/3</f>
        <v>3.3333333333333335</v>
      </c>
      <c r="CJ41" s="14">
        <f t="shared" si="78"/>
        <v>1.1490950876185005E-3</v>
      </c>
      <c r="CK41" s="71">
        <f t="shared" si="79"/>
        <v>-0.11472509367273812</v>
      </c>
      <c r="CT41" s="14">
        <f t="shared" si="80"/>
        <v>0</v>
      </c>
      <c r="CU41" s="71">
        <f t="shared" si="81"/>
        <v>0</v>
      </c>
      <c r="DD41" s="14">
        <f t="shared" si="82"/>
        <v>0</v>
      </c>
      <c r="DE41" s="71">
        <f t="shared" si="83"/>
        <v>0</v>
      </c>
      <c r="DG41" s="26" t="s">
        <v>35</v>
      </c>
      <c r="DH41" s="26" t="s">
        <v>36</v>
      </c>
      <c r="DI41" s="27"/>
      <c r="DJ41" s="27">
        <v>4</v>
      </c>
      <c r="DK41" s="27"/>
      <c r="DL41" s="27">
        <f>SUM(DI41:DK41)</f>
        <v>4</v>
      </c>
      <c r="DM41" s="144">
        <f>DL41/3</f>
        <v>1.3333333333333333</v>
      </c>
      <c r="DN41" s="14">
        <f t="shared" si="84"/>
        <v>2.1468153336285205E-4</v>
      </c>
      <c r="DO41" s="71">
        <f t="shared" si="85"/>
        <v>-6.1878057641979033E-2</v>
      </c>
      <c r="DX41" s="14">
        <f t="shared" si="86"/>
        <v>0</v>
      </c>
      <c r="DY41" s="71">
        <f t="shared" si="87"/>
        <v>0</v>
      </c>
      <c r="EA41" s="26" t="s">
        <v>35</v>
      </c>
      <c r="EB41" s="26" t="s">
        <v>36</v>
      </c>
      <c r="EC41" s="27">
        <v>4</v>
      </c>
      <c r="ED41" s="27">
        <v>5</v>
      </c>
      <c r="EE41" s="27"/>
      <c r="EF41" s="27">
        <f>SUM(EC41:EE41)</f>
        <v>9</v>
      </c>
      <c r="EG41" s="141">
        <f>EF41/2</f>
        <v>4.5</v>
      </c>
      <c r="EH41" s="14">
        <f t="shared" si="88"/>
        <v>2.3413111342351716E-3</v>
      </c>
      <c r="EI41" s="71">
        <f t="shared" si="89"/>
        <v>-0.14654139176017655</v>
      </c>
      <c r="EK41" s="26" t="s">
        <v>35</v>
      </c>
      <c r="EL41" s="26" t="s">
        <v>36</v>
      </c>
      <c r="EM41" s="27">
        <v>6</v>
      </c>
      <c r="EN41" s="27"/>
      <c r="EO41" s="27"/>
      <c r="EP41" s="27">
        <f>SUM(EM41:EO41)</f>
        <v>6</v>
      </c>
      <c r="EQ41" s="141">
        <f>EP41/2</f>
        <v>3</v>
      </c>
      <c r="ER41" s="14">
        <f t="shared" si="90"/>
        <v>1.1362201742204266E-3</v>
      </c>
      <c r="ES41" s="71">
        <f t="shared" si="91"/>
        <v>-0.11427047464260776</v>
      </c>
      <c r="FB41" s="14">
        <f t="shared" si="92"/>
        <v>0</v>
      </c>
      <c r="FC41" s="71">
        <f t="shared" si="93"/>
        <v>0</v>
      </c>
      <c r="FE41" s="26" t="s">
        <v>35</v>
      </c>
      <c r="FF41" s="26" t="s">
        <v>36</v>
      </c>
      <c r="FG41" s="27">
        <v>2</v>
      </c>
      <c r="FH41" s="27"/>
      <c r="FI41" s="27"/>
      <c r="FJ41" s="27">
        <f>SUM(FG41:FI41)</f>
        <v>2</v>
      </c>
      <c r="FK41" s="27">
        <f>FJ41/2</f>
        <v>1</v>
      </c>
      <c r="FL41" s="14">
        <f t="shared" si="94"/>
        <v>1.2345679012345679E-4</v>
      </c>
      <c r="FM41" s="71">
        <f t="shared" si="95"/>
        <v>-4.9997885225891839E-2</v>
      </c>
      <c r="FV41" s="14">
        <f t="shared" si="96"/>
        <v>0</v>
      </c>
      <c r="FW41" s="71">
        <f t="shared" si="97"/>
        <v>0</v>
      </c>
      <c r="GF41" s="14">
        <f t="shared" si="98"/>
        <v>0</v>
      </c>
      <c r="GG41" s="71">
        <f t="shared" si="99"/>
        <v>0</v>
      </c>
      <c r="GI41" s="26" t="s">
        <v>35</v>
      </c>
      <c r="GJ41" s="26" t="s">
        <v>36</v>
      </c>
      <c r="GK41" s="27">
        <v>1</v>
      </c>
      <c r="GL41" s="27"/>
      <c r="GM41" s="27"/>
      <c r="GN41" s="27">
        <f>SUM(GK41:GM41)</f>
        <v>1</v>
      </c>
      <c r="GO41" s="141">
        <f>GN41</f>
        <v>1</v>
      </c>
      <c r="GP41" s="14">
        <f t="shared" si="100"/>
        <v>1E-4</v>
      </c>
      <c r="GQ41" s="71">
        <f t="shared" si="101"/>
        <v>-4.605170185988091E-2</v>
      </c>
      <c r="GZ41" s="14">
        <f t="shared" si="102"/>
        <v>0</v>
      </c>
      <c r="HA41" s="71">
        <f t="shared" si="103"/>
        <v>0</v>
      </c>
    </row>
    <row r="42" spans="1:209" x14ac:dyDescent="0.25">
      <c r="A42" s="46">
        <v>26</v>
      </c>
      <c r="B42" s="22" t="s">
        <v>39</v>
      </c>
      <c r="C42" s="22" t="s">
        <v>290</v>
      </c>
      <c r="D42" s="35"/>
      <c r="E42" s="34" t="s">
        <v>396</v>
      </c>
      <c r="F42" s="34" t="s">
        <v>397</v>
      </c>
      <c r="G42" s="34" t="s">
        <v>394</v>
      </c>
      <c r="H42" s="58" t="b">
        <f t="shared" si="40"/>
        <v>1</v>
      </c>
      <c r="I42" s="58" t="b">
        <f t="shared" si="41"/>
        <v>1</v>
      </c>
      <c r="J42" s="34"/>
      <c r="R42" s="14">
        <f t="shared" si="62"/>
        <v>0</v>
      </c>
      <c r="S42" s="71">
        <f t="shared" si="63"/>
        <v>0</v>
      </c>
      <c r="U42" s="28" t="s">
        <v>39</v>
      </c>
      <c r="V42" s="28" t="s">
        <v>36</v>
      </c>
      <c r="W42" s="29"/>
      <c r="X42" s="29"/>
      <c r="Y42" s="29">
        <v>1</v>
      </c>
      <c r="Z42" s="29">
        <f>SUM(W42:Y42)</f>
        <v>1</v>
      </c>
      <c r="AA42" s="129">
        <f>Z42/3</f>
        <v>0.33333333333333331</v>
      </c>
      <c r="AB42" s="14">
        <f t="shared" si="64"/>
        <v>1.6391024275106952E-5</v>
      </c>
      <c r="AC42" s="71">
        <f t="shared" si="65"/>
        <v>-2.2305215937765091E-2</v>
      </c>
      <c r="AL42" s="14">
        <f t="shared" si="66"/>
        <v>0</v>
      </c>
      <c r="AM42" s="71">
        <f t="shared" si="67"/>
        <v>0</v>
      </c>
      <c r="AO42" s="26" t="s">
        <v>39</v>
      </c>
      <c r="AP42" s="26" t="s">
        <v>36</v>
      </c>
      <c r="AQ42" s="27"/>
      <c r="AR42" s="27">
        <v>2</v>
      </c>
      <c r="AS42" s="27">
        <v>7</v>
      </c>
      <c r="AT42" s="27">
        <f>SUM(AQ42:AS42)</f>
        <v>9</v>
      </c>
      <c r="AU42" s="144">
        <f>AT42/3</f>
        <v>3</v>
      </c>
      <c r="AV42" s="14">
        <f t="shared" si="70"/>
        <v>1.2555025110050221E-3</v>
      </c>
      <c r="AW42" s="71">
        <f t="shared" si="71"/>
        <v>-0.11835034333520021</v>
      </c>
      <c r="AY42" s="26" t="s">
        <v>39</v>
      </c>
      <c r="AZ42" s="26" t="s">
        <v>36</v>
      </c>
      <c r="BA42" s="27">
        <v>3</v>
      </c>
      <c r="BB42" s="152"/>
      <c r="BC42" s="152"/>
      <c r="BD42" s="27">
        <f>SUM(BA42:BC42)</f>
        <v>3</v>
      </c>
      <c r="BE42" s="144">
        <f>BD42/3</f>
        <v>1</v>
      </c>
      <c r="BF42" s="14">
        <f t="shared" si="72"/>
        <v>1.1317338162064282E-4</v>
      </c>
      <c r="BG42" s="71">
        <f t="shared" si="73"/>
        <v>-4.833292321563834E-2</v>
      </c>
      <c r="BI42" s="26" t="s">
        <v>39</v>
      </c>
      <c r="BJ42" s="26" t="s">
        <v>36</v>
      </c>
      <c r="BK42" s="27">
        <v>2</v>
      </c>
      <c r="BL42" s="27">
        <v>4</v>
      </c>
      <c r="BM42" s="27"/>
      <c r="BN42" s="27">
        <f>SUM(BK42:BM42)</f>
        <v>6</v>
      </c>
      <c r="BO42" s="27">
        <f>BN42/2</f>
        <v>3</v>
      </c>
      <c r="BP42" s="14">
        <f t="shared" si="74"/>
        <v>9.1827364554637292E-4</v>
      </c>
      <c r="BQ42" s="71">
        <f t="shared" si="75"/>
        <v>-0.10595477458989334</v>
      </c>
      <c r="BZ42" s="14">
        <f t="shared" si="76"/>
        <v>0</v>
      </c>
      <c r="CA42" s="71">
        <f t="shared" si="77"/>
        <v>0</v>
      </c>
      <c r="CJ42" s="14">
        <f t="shared" si="78"/>
        <v>0</v>
      </c>
      <c r="CK42" s="71">
        <f t="shared" si="79"/>
        <v>0</v>
      </c>
      <c r="CT42" s="14">
        <f t="shared" si="80"/>
        <v>0</v>
      </c>
      <c r="CU42" s="71">
        <f t="shared" si="81"/>
        <v>0</v>
      </c>
      <c r="DD42" s="14">
        <f t="shared" si="82"/>
        <v>0</v>
      </c>
      <c r="DE42" s="71">
        <f t="shared" si="83"/>
        <v>0</v>
      </c>
      <c r="DN42" s="14">
        <f t="shared" si="84"/>
        <v>0</v>
      </c>
      <c r="DO42" s="71">
        <f t="shared" si="85"/>
        <v>0</v>
      </c>
      <c r="DX42" s="14">
        <f t="shared" si="86"/>
        <v>0</v>
      </c>
      <c r="DY42" s="71">
        <f t="shared" si="87"/>
        <v>0</v>
      </c>
      <c r="EH42" s="14">
        <f t="shared" si="88"/>
        <v>0</v>
      </c>
      <c r="EI42" s="71">
        <f t="shared" si="89"/>
        <v>0</v>
      </c>
      <c r="ER42" s="14">
        <f t="shared" si="90"/>
        <v>0</v>
      </c>
      <c r="ES42" s="71">
        <f t="shared" si="91"/>
        <v>0</v>
      </c>
      <c r="FB42" s="14">
        <f t="shared" si="92"/>
        <v>0</v>
      </c>
      <c r="FC42" s="71">
        <f t="shared" si="93"/>
        <v>0</v>
      </c>
      <c r="FE42" s="26" t="s">
        <v>39</v>
      </c>
      <c r="FF42" s="26" t="s">
        <v>36</v>
      </c>
      <c r="FG42" s="27"/>
      <c r="FH42" s="27">
        <v>4</v>
      </c>
      <c r="FI42" s="27"/>
      <c r="FJ42" s="27">
        <f>SUM(FG42:FI42)</f>
        <v>4</v>
      </c>
      <c r="FK42" s="27">
        <f>FJ42/2</f>
        <v>2</v>
      </c>
      <c r="FL42" s="14">
        <f t="shared" si="94"/>
        <v>4.9382716049382717E-4</v>
      </c>
      <c r="FM42" s="71">
        <f t="shared" si="95"/>
        <v>-8.4592499772673774E-2</v>
      </c>
      <c r="FO42" s="26" t="s">
        <v>39</v>
      </c>
      <c r="FP42" s="26" t="s">
        <v>290</v>
      </c>
      <c r="FQ42" s="27">
        <v>7</v>
      </c>
      <c r="FR42" s="27">
        <v>3</v>
      </c>
      <c r="FS42" s="27"/>
      <c r="FT42" s="27">
        <f>SUM(FQ42:FS42)</f>
        <v>10</v>
      </c>
      <c r="FU42" s="141">
        <f>FT42/2</f>
        <v>5</v>
      </c>
      <c r="FV42" s="14">
        <f t="shared" si="96"/>
        <v>3.0189590629151066E-3</v>
      </c>
      <c r="FW42" s="71">
        <f t="shared" si="97"/>
        <v>-0.15941876890564557</v>
      </c>
      <c r="FY42" s="26" t="s">
        <v>39</v>
      </c>
      <c r="FZ42" s="26" t="s">
        <v>36</v>
      </c>
      <c r="GA42" s="27">
        <v>6</v>
      </c>
      <c r="GB42" s="27">
        <v>9</v>
      </c>
      <c r="GC42" s="27"/>
      <c r="GD42" s="27">
        <f>SUM(GA42:GC42)</f>
        <v>15</v>
      </c>
      <c r="GE42" s="141">
        <f>GD42/2</f>
        <v>7.5</v>
      </c>
      <c r="GF42" s="14">
        <f t="shared" si="98"/>
        <v>6.2326869806094178E-3</v>
      </c>
      <c r="GG42" s="71">
        <f t="shared" si="99"/>
        <v>-0.2004453056098639</v>
      </c>
      <c r="GI42" s="26" t="s">
        <v>39</v>
      </c>
      <c r="GJ42" s="26" t="s">
        <v>36</v>
      </c>
      <c r="GK42" s="27">
        <v>4</v>
      </c>
      <c r="GL42" s="27"/>
      <c r="GM42" s="27"/>
      <c r="GN42" s="27">
        <f>SUM(GK42:GM42)</f>
        <v>4</v>
      </c>
      <c r="GO42" s="141">
        <f>GN42</f>
        <v>4</v>
      </c>
      <c r="GP42" s="14">
        <f t="shared" si="100"/>
        <v>1.6000000000000001E-3</v>
      </c>
      <c r="GQ42" s="71">
        <f t="shared" si="101"/>
        <v>-0.12875503299472801</v>
      </c>
      <c r="GS42" s="26" t="s">
        <v>39</v>
      </c>
      <c r="GT42" s="26" t="s">
        <v>36</v>
      </c>
      <c r="GU42" s="27"/>
      <c r="GV42" s="27">
        <v>3</v>
      </c>
      <c r="GW42" s="27"/>
      <c r="GX42" s="27">
        <f>SUM(GU42:GW42)</f>
        <v>3</v>
      </c>
      <c r="GY42" s="27">
        <f>GX42/2</f>
        <v>1.5</v>
      </c>
      <c r="GZ42" s="14">
        <f t="shared" si="102"/>
        <v>2.3427738442315701E-4</v>
      </c>
      <c r="HA42" s="71">
        <f t="shared" si="103"/>
        <v>-6.3971975059628691E-2</v>
      </c>
    </row>
    <row r="43" spans="1:209" x14ac:dyDescent="0.25">
      <c r="A43" s="169">
        <v>27</v>
      </c>
      <c r="B43" s="38" t="s">
        <v>37</v>
      </c>
      <c r="C43" s="38" t="s">
        <v>38</v>
      </c>
      <c r="D43" s="35"/>
      <c r="E43" s="54" t="s">
        <v>396</v>
      </c>
      <c r="F43" s="54" t="s">
        <v>397</v>
      </c>
      <c r="G43" s="54" t="s">
        <v>394</v>
      </c>
      <c r="H43" s="58" t="b">
        <f t="shared" si="40"/>
        <v>1</v>
      </c>
      <c r="I43" s="58" t="b">
        <f t="shared" si="41"/>
        <v>1</v>
      </c>
      <c r="J43" s="54"/>
      <c r="R43" s="14">
        <f t="shared" si="62"/>
        <v>0</v>
      </c>
      <c r="S43" s="71">
        <f t="shared" si="63"/>
        <v>0</v>
      </c>
      <c r="U43" s="28" t="s">
        <v>37</v>
      </c>
      <c r="V43" s="28" t="s">
        <v>38</v>
      </c>
      <c r="W43" s="46"/>
      <c r="X43" s="29">
        <v>2</v>
      </c>
      <c r="Y43" s="29"/>
      <c r="Z43" s="29">
        <f>SUM(W43:Y43)</f>
        <v>2</v>
      </c>
      <c r="AA43" s="129">
        <f>Z43/3</f>
        <v>0.66666666666666663</v>
      </c>
      <c r="AB43" s="14">
        <f t="shared" si="64"/>
        <v>6.5564097100427807E-5</v>
      </c>
      <c r="AC43" s="71">
        <f t="shared" si="65"/>
        <v>-3.8997904097716862E-2</v>
      </c>
      <c r="AE43" s="26" t="s">
        <v>37</v>
      </c>
      <c r="AF43" s="26" t="s">
        <v>38</v>
      </c>
      <c r="AG43" s="27"/>
      <c r="AH43" s="27">
        <v>4</v>
      </c>
      <c r="AI43" s="27">
        <v>5</v>
      </c>
      <c r="AJ43" s="27">
        <f>SUM(AG43:AI43)</f>
        <v>9</v>
      </c>
      <c r="AK43" s="144">
        <f>AJ43/3</f>
        <v>3</v>
      </c>
      <c r="AL43" s="14">
        <f t="shared" si="66"/>
        <v>1.0405827263267429E-3</v>
      </c>
      <c r="AM43" s="71">
        <f t="shared" si="67"/>
        <v>-0.11077378078984343</v>
      </c>
      <c r="AO43" s="26" t="s">
        <v>37</v>
      </c>
      <c r="AP43" s="26" t="s">
        <v>38</v>
      </c>
      <c r="AQ43" s="27">
        <v>3</v>
      </c>
      <c r="AR43" s="27">
        <v>7</v>
      </c>
      <c r="AS43" s="27">
        <v>4</v>
      </c>
      <c r="AT43" s="27">
        <f>SUM(AQ43:AS43)</f>
        <v>14</v>
      </c>
      <c r="AU43" s="144">
        <f>AT43/3</f>
        <v>4.666666666666667</v>
      </c>
      <c r="AV43" s="14">
        <f t="shared" si="70"/>
        <v>3.0380060760121521E-3</v>
      </c>
      <c r="AW43" s="71">
        <f t="shared" si="71"/>
        <v>-0.15974754773088934</v>
      </c>
      <c r="AY43" s="26" t="s">
        <v>37</v>
      </c>
      <c r="AZ43" s="26" t="s">
        <v>38</v>
      </c>
      <c r="BA43" s="152"/>
      <c r="BB43" s="152"/>
      <c r="BC43" s="27">
        <v>2</v>
      </c>
      <c r="BD43" s="27">
        <f>SUM(BA43:BC43)</f>
        <v>2</v>
      </c>
      <c r="BE43" s="144">
        <f>BD43/3</f>
        <v>0.66666666666666663</v>
      </c>
      <c r="BF43" s="14">
        <f t="shared" si="72"/>
        <v>5.0299280720285695E-5</v>
      </c>
      <c r="BG43" s="71">
        <f t="shared" si="73"/>
        <v>-3.5097587875022471E-2</v>
      </c>
      <c r="BP43" s="14">
        <f t="shared" si="74"/>
        <v>0</v>
      </c>
      <c r="BQ43" s="71">
        <f t="shared" si="75"/>
        <v>0</v>
      </c>
      <c r="BZ43" s="14">
        <f t="shared" si="76"/>
        <v>0</v>
      </c>
      <c r="CA43" s="71">
        <f t="shared" si="77"/>
        <v>0</v>
      </c>
      <c r="CC43" s="28" t="s">
        <v>37</v>
      </c>
      <c r="CD43" s="28" t="s">
        <v>38</v>
      </c>
      <c r="CE43" s="29"/>
      <c r="CF43" s="29"/>
      <c r="CG43" s="29">
        <v>2</v>
      </c>
      <c r="CH43" s="29">
        <f>SUM(CE43:CG43)</f>
        <v>2</v>
      </c>
      <c r="CI43" s="129">
        <f>CH43/3</f>
        <v>0.66666666666666663</v>
      </c>
      <c r="CJ43" s="14">
        <f t="shared" si="78"/>
        <v>4.5963803504740011E-5</v>
      </c>
      <c r="CK43" s="71">
        <f t="shared" si="79"/>
        <v>-3.3856462208677114E-2</v>
      </c>
      <c r="CT43" s="14">
        <f t="shared" si="80"/>
        <v>0</v>
      </c>
      <c r="CU43" s="71">
        <f t="shared" si="81"/>
        <v>0</v>
      </c>
      <c r="CW43" s="28" t="s">
        <v>37</v>
      </c>
      <c r="CX43" s="28" t="s">
        <v>38</v>
      </c>
      <c r="CY43" s="29"/>
      <c r="CZ43" s="29"/>
      <c r="DA43" s="29">
        <v>3</v>
      </c>
      <c r="DB43" s="29">
        <f>SUM(CY43:DA43)</f>
        <v>3</v>
      </c>
      <c r="DC43" s="129">
        <f>DB43/3</f>
        <v>1</v>
      </c>
      <c r="DD43" s="14">
        <f t="shared" si="82"/>
        <v>1.1562030292519369E-4</v>
      </c>
      <c r="DE43" s="71">
        <f t="shared" si="83"/>
        <v>-4.8737628958637168E-2</v>
      </c>
      <c r="DN43" s="14">
        <f t="shared" si="84"/>
        <v>0</v>
      </c>
      <c r="DO43" s="71">
        <f t="shared" si="85"/>
        <v>0</v>
      </c>
      <c r="DX43" s="14">
        <f t="shared" si="86"/>
        <v>0</v>
      </c>
      <c r="DY43" s="71">
        <f t="shared" si="87"/>
        <v>0</v>
      </c>
      <c r="EH43" s="14">
        <f t="shared" si="88"/>
        <v>0</v>
      </c>
      <c r="EI43" s="71">
        <f t="shared" si="89"/>
        <v>0</v>
      </c>
      <c r="ER43" s="14">
        <f t="shared" si="90"/>
        <v>0</v>
      </c>
      <c r="ES43" s="71">
        <f t="shared" si="91"/>
        <v>0</v>
      </c>
      <c r="FB43" s="14">
        <f t="shared" si="92"/>
        <v>0</v>
      </c>
      <c r="FC43" s="71">
        <f t="shared" si="93"/>
        <v>0</v>
      </c>
      <c r="FL43" s="14">
        <f t="shared" si="94"/>
        <v>0</v>
      </c>
      <c r="FM43" s="71">
        <f t="shared" si="95"/>
        <v>0</v>
      </c>
      <c r="FO43" s="26" t="s">
        <v>37</v>
      </c>
      <c r="FP43" s="26" t="s">
        <v>38</v>
      </c>
      <c r="FQ43" s="27">
        <v>2</v>
      </c>
      <c r="FR43" s="27">
        <v>8</v>
      </c>
      <c r="FS43" s="27"/>
      <c r="FT43" s="27">
        <f>SUM(FQ43:FS43)</f>
        <v>10</v>
      </c>
      <c r="FU43" s="141">
        <f>FT43/2</f>
        <v>5</v>
      </c>
      <c r="FV43" s="14">
        <f t="shared" si="96"/>
        <v>3.0189590629151066E-3</v>
      </c>
      <c r="FW43" s="71">
        <f t="shared" si="97"/>
        <v>-0.15941876890564557</v>
      </c>
      <c r="FY43" s="26" t="s">
        <v>37</v>
      </c>
      <c r="FZ43" s="26" t="s">
        <v>38</v>
      </c>
      <c r="GA43" s="27"/>
      <c r="GB43" s="27">
        <v>2</v>
      </c>
      <c r="GC43" s="27"/>
      <c r="GD43" s="27">
        <f>SUM(GA43:GC43)</f>
        <v>2</v>
      </c>
      <c r="GE43" s="141">
        <f>GD43/2</f>
        <v>1</v>
      </c>
      <c r="GF43" s="14">
        <f t="shared" si="98"/>
        <v>1.1080332409972299E-4</v>
      </c>
      <c r="GG43" s="71">
        <f t="shared" si="99"/>
        <v>-4.7935546227374115E-2</v>
      </c>
      <c r="GP43" s="14">
        <f t="shared" si="100"/>
        <v>0</v>
      </c>
      <c r="GQ43" s="71">
        <f t="shared" si="101"/>
        <v>0</v>
      </c>
      <c r="GZ43" s="14">
        <f t="shared" si="102"/>
        <v>0</v>
      </c>
      <c r="HA43" s="71">
        <f t="shared" si="103"/>
        <v>0</v>
      </c>
    </row>
    <row r="44" spans="1:209" x14ac:dyDescent="0.25">
      <c r="A44" s="46"/>
      <c r="B44" s="50" t="s">
        <v>40</v>
      </c>
      <c r="C44" s="38"/>
      <c r="D44" s="172"/>
      <c r="E44" s="54"/>
      <c r="F44" s="54"/>
      <c r="G44" s="54"/>
      <c r="H44" s="58"/>
      <c r="I44" s="58"/>
      <c r="J44" s="195"/>
      <c r="K44" s="39" t="s">
        <v>40</v>
      </c>
      <c r="L44" s="28"/>
      <c r="M44" s="46"/>
      <c r="N44" s="46"/>
      <c r="O44" s="46"/>
      <c r="P44" s="46"/>
      <c r="Q44" s="128"/>
      <c r="R44" s="14">
        <f t="shared" si="62"/>
        <v>0</v>
      </c>
      <c r="S44" s="71">
        <f t="shared" si="63"/>
        <v>0</v>
      </c>
      <c r="U44" s="39" t="s">
        <v>40</v>
      </c>
      <c r="V44" s="28"/>
      <c r="W44" s="46"/>
      <c r="X44" s="46"/>
      <c r="Y44" s="46"/>
      <c r="Z44" s="46"/>
      <c r="AA44" s="129"/>
      <c r="AB44" s="14">
        <f t="shared" si="64"/>
        <v>0</v>
      </c>
      <c r="AC44" s="71">
        <f t="shared" si="65"/>
        <v>0</v>
      </c>
      <c r="AE44" s="145" t="s">
        <v>40</v>
      </c>
      <c r="AF44" s="26"/>
      <c r="AG44" s="27"/>
      <c r="AH44" s="27"/>
      <c r="AI44" s="27"/>
      <c r="AJ44" s="27"/>
      <c r="AK44" s="144">
        <f>AJ44/3</f>
        <v>0</v>
      </c>
      <c r="AL44" s="14">
        <f t="shared" si="66"/>
        <v>0</v>
      </c>
      <c r="AM44" s="71">
        <f t="shared" si="67"/>
        <v>0</v>
      </c>
      <c r="AO44" s="145" t="s">
        <v>40</v>
      </c>
      <c r="AP44" s="26"/>
      <c r="AQ44" s="27"/>
      <c r="AR44" s="27"/>
      <c r="AS44" s="27"/>
      <c r="AT44" s="27"/>
      <c r="AU44" s="144"/>
      <c r="AV44" s="14">
        <f t="shared" si="70"/>
        <v>0</v>
      </c>
      <c r="AW44" s="71">
        <f t="shared" si="71"/>
        <v>0</v>
      </c>
      <c r="AY44" s="145" t="s">
        <v>40</v>
      </c>
      <c r="AZ44" s="26"/>
      <c r="BA44" s="152"/>
      <c r="BB44" s="152"/>
      <c r="BC44" s="27">
        <v>1</v>
      </c>
      <c r="BD44" s="27">
        <f>SUM(BA44:BC44)</f>
        <v>1</v>
      </c>
      <c r="BE44" s="144">
        <f>BD44/3</f>
        <v>0.33333333333333331</v>
      </c>
      <c r="BF44" s="14">
        <f t="shared" si="72"/>
        <v>1.2574820180071424E-5</v>
      </c>
      <c r="BG44" s="71">
        <f t="shared" si="73"/>
        <v>-2.0006762662901113E-2</v>
      </c>
      <c r="BI44" s="145" t="s">
        <v>40</v>
      </c>
      <c r="BJ44" s="26"/>
      <c r="BK44" s="27"/>
      <c r="BL44" s="27"/>
      <c r="BM44" s="27"/>
      <c r="BN44" s="27"/>
      <c r="BO44" s="27">
        <f>BN44/2</f>
        <v>0</v>
      </c>
      <c r="BP44" s="14">
        <f t="shared" si="74"/>
        <v>0</v>
      </c>
      <c r="BQ44" s="71">
        <f t="shared" si="75"/>
        <v>0</v>
      </c>
      <c r="BS44" s="39" t="s">
        <v>40</v>
      </c>
      <c r="BT44" s="28"/>
      <c r="BU44" s="29"/>
      <c r="BV44" s="29"/>
      <c r="BW44" s="29"/>
      <c r="BX44" s="29"/>
      <c r="BY44" s="129">
        <f>BX44/3</f>
        <v>0</v>
      </c>
      <c r="BZ44" s="14">
        <f t="shared" si="76"/>
        <v>0</v>
      </c>
      <c r="CA44" s="71">
        <f t="shared" si="77"/>
        <v>0</v>
      </c>
      <c r="CC44" s="39" t="s">
        <v>40</v>
      </c>
      <c r="CD44" s="28"/>
      <c r="CE44" s="29"/>
      <c r="CF44" s="29"/>
      <c r="CG44" s="29"/>
      <c r="CH44" s="29"/>
      <c r="CI44" s="129"/>
      <c r="CJ44" s="14">
        <f t="shared" si="78"/>
        <v>0</v>
      </c>
      <c r="CK44" s="71">
        <f t="shared" si="79"/>
        <v>0</v>
      </c>
      <c r="CM44" s="39" t="s">
        <v>40</v>
      </c>
      <c r="CN44" s="28"/>
      <c r="CO44" s="29"/>
      <c r="CP44" s="29"/>
      <c r="CQ44" s="29"/>
      <c r="CR44" s="29"/>
      <c r="CS44" s="129"/>
      <c r="CT44" s="14">
        <f t="shared" si="80"/>
        <v>0</v>
      </c>
      <c r="CU44" s="71">
        <f t="shared" si="81"/>
        <v>0</v>
      </c>
      <c r="CW44" s="39" t="s">
        <v>40</v>
      </c>
      <c r="CX44" s="28"/>
      <c r="CY44" s="29"/>
      <c r="CZ44" s="29"/>
      <c r="DA44" s="29"/>
      <c r="DB44" s="29"/>
      <c r="DC44" s="129"/>
      <c r="DD44" s="14">
        <f t="shared" si="82"/>
        <v>0</v>
      </c>
      <c r="DE44" s="71">
        <f t="shared" si="83"/>
        <v>0</v>
      </c>
      <c r="DG44" s="145" t="s">
        <v>40</v>
      </c>
      <c r="DH44" s="26"/>
      <c r="DI44" s="27"/>
      <c r="DJ44" s="27"/>
      <c r="DK44" s="27"/>
      <c r="DL44" s="27"/>
      <c r="DM44" s="144"/>
      <c r="DN44" s="14">
        <f t="shared" si="84"/>
        <v>0</v>
      </c>
      <c r="DO44" s="71">
        <f t="shared" si="85"/>
        <v>0</v>
      </c>
      <c r="DQ44" s="145" t="s">
        <v>40</v>
      </c>
      <c r="DR44" s="26"/>
      <c r="DS44" s="27"/>
      <c r="DT44" s="27"/>
      <c r="DU44" s="27"/>
      <c r="DV44" s="27"/>
      <c r="DW44" s="27"/>
      <c r="DX44" s="14">
        <f t="shared" si="86"/>
        <v>0</v>
      </c>
      <c r="DY44" s="71">
        <f t="shared" si="87"/>
        <v>0</v>
      </c>
      <c r="EA44" s="145" t="s">
        <v>40</v>
      </c>
      <c r="EB44" s="26"/>
      <c r="EC44" s="27"/>
      <c r="ED44" s="27"/>
      <c r="EE44" s="27"/>
      <c r="EF44" s="27"/>
      <c r="EG44" s="141"/>
      <c r="EH44" s="14">
        <f t="shared" si="88"/>
        <v>0</v>
      </c>
      <c r="EI44" s="71">
        <f t="shared" si="89"/>
        <v>0</v>
      </c>
      <c r="EK44" s="145" t="s">
        <v>40</v>
      </c>
      <c r="EL44" s="26"/>
      <c r="EM44" s="27"/>
      <c r="EN44" s="27"/>
      <c r="EO44" s="27"/>
      <c r="EP44" s="27"/>
      <c r="EQ44" s="141"/>
      <c r="ER44" s="14">
        <f t="shared" si="90"/>
        <v>0</v>
      </c>
      <c r="ES44" s="71">
        <f t="shared" si="91"/>
        <v>0</v>
      </c>
      <c r="EU44" s="145" t="s">
        <v>40</v>
      </c>
      <c r="EV44" s="26"/>
      <c r="EW44" s="27"/>
      <c r="EX44" s="27"/>
      <c r="EY44" s="27"/>
      <c r="EZ44" s="27">
        <f>EW44</f>
        <v>0</v>
      </c>
      <c r="FA44" s="141">
        <f>EZ44</f>
        <v>0</v>
      </c>
      <c r="FB44" s="14">
        <f t="shared" si="92"/>
        <v>0</v>
      </c>
      <c r="FC44" s="71">
        <f t="shared" si="93"/>
        <v>0</v>
      </c>
      <c r="FE44" s="145" t="s">
        <v>40</v>
      </c>
      <c r="FF44" s="26"/>
      <c r="FG44" s="27"/>
      <c r="FH44" s="27"/>
      <c r="FI44" s="27"/>
      <c r="FJ44" s="27">
        <f>SUM(FG44:FI44)</f>
        <v>0</v>
      </c>
      <c r="FK44" s="27">
        <f>FJ44/2</f>
        <v>0</v>
      </c>
      <c r="FL44" s="14">
        <f t="shared" si="94"/>
        <v>0</v>
      </c>
      <c r="FM44" s="71">
        <f t="shared" si="95"/>
        <v>0</v>
      </c>
      <c r="FO44" s="145" t="s">
        <v>40</v>
      </c>
      <c r="FP44" s="26"/>
      <c r="FQ44" s="27"/>
      <c r="FR44" s="27"/>
      <c r="FS44" s="27"/>
      <c r="FT44" s="27"/>
      <c r="FU44" s="141">
        <f>FT44/2</f>
        <v>0</v>
      </c>
      <c r="FV44" s="14">
        <f t="shared" si="96"/>
        <v>0</v>
      </c>
      <c r="FW44" s="71">
        <f t="shared" si="97"/>
        <v>0</v>
      </c>
      <c r="FY44" s="145" t="s">
        <v>40</v>
      </c>
      <c r="FZ44" s="26"/>
      <c r="GA44" s="27"/>
      <c r="GB44" s="27"/>
      <c r="GC44" s="27"/>
      <c r="GD44" s="27"/>
      <c r="GE44" s="141"/>
      <c r="GF44" s="14">
        <f t="shared" si="98"/>
        <v>0</v>
      </c>
      <c r="GG44" s="71">
        <f t="shared" si="99"/>
        <v>0</v>
      </c>
      <c r="GI44" s="145" t="s">
        <v>40</v>
      </c>
      <c r="GJ44" s="26"/>
      <c r="GK44" s="27"/>
      <c r="GL44" s="27"/>
      <c r="GM44" s="27"/>
      <c r="GN44" s="27"/>
      <c r="GO44" s="141">
        <f>GN44</f>
        <v>0</v>
      </c>
      <c r="GP44" s="14">
        <f t="shared" si="100"/>
        <v>0</v>
      </c>
      <c r="GQ44" s="71">
        <f t="shared" si="101"/>
        <v>0</v>
      </c>
      <c r="GS44" s="145" t="s">
        <v>40</v>
      </c>
      <c r="GT44" s="26"/>
      <c r="GU44" s="27"/>
      <c r="GV44" s="27"/>
      <c r="GW44" s="27"/>
      <c r="GX44" s="27"/>
      <c r="GY44" s="27">
        <f>GX44/2</f>
        <v>0</v>
      </c>
      <c r="GZ44" s="14">
        <f t="shared" si="102"/>
        <v>0</v>
      </c>
      <c r="HA44" s="71">
        <f t="shared" si="103"/>
        <v>0</v>
      </c>
    </row>
    <row r="45" spans="1:209" x14ac:dyDescent="0.25">
      <c r="A45" s="46">
        <v>28</v>
      </c>
      <c r="B45" s="38" t="s">
        <v>221</v>
      </c>
      <c r="C45" s="31" t="s">
        <v>222</v>
      </c>
      <c r="D45" s="75">
        <v>22</v>
      </c>
      <c r="E45" s="58" t="s">
        <v>395</v>
      </c>
      <c r="F45" s="58" t="s">
        <v>396</v>
      </c>
      <c r="G45" s="58" t="s">
        <v>394</v>
      </c>
      <c r="H45" s="58" t="b">
        <f t="shared" si="40"/>
        <v>1</v>
      </c>
      <c r="I45" s="58" t="b">
        <f t="shared" si="41"/>
        <v>1</v>
      </c>
      <c r="J45" s="58"/>
      <c r="R45" s="14">
        <f t="shared" si="62"/>
        <v>0</v>
      </c>
      <c r="S45" s="71">
        <f t="shared" si="63"/>
        <v>0</v>
      </c>
      <c r="AB45" s="14">
        <f t="shared" si="64"/>
        <v>0</v>
      </c>
      <c r="AC45" s="71">
        <f t="shared" si="65"/>
        <v>0</v>
      </c>
      <c r="AL45" s="14">
        <f t="shared" si="66"/>
        <v>0</v>
      </c>
      <c r="AM45" s="71">
        <f t="shared" si="67"/>
        <v>0</v>
      </c>
      <c r="AV45" s="14">
        <f t="shared" si="70"/>
        <v>0</v>
      </c>
      <c r="AW45" s="71">
        <f t="shared" si="71"/>
        <v>0</v>
      </c>
      <c r="BF45" s="14">
        <f t="shared" si="72"/>
        <v>0</v>
      </c>
      <c r="BG45" s="71">
        <f t="shared" si="73"/>
        <v>0</v>
      </c>
      <c r="BP45" s="14">
        <f t="shared" si="74"/>
        <v>0</v>
      </c>
      <c r="BQ45" s="71">
        <f t="shared" si="75"/>
        <v>0</v>
      </c>
      <c r="BZ45" s="14">
        <f t="shared" si="76"/>
        <v>0</v>
      </c>
      <c r="CA45" s="71">
        <f t="shared" si="77"/>
        <v>0</v>
      </c>
      <c r="CJ45" s="14">
        <f t="shared" si="78"/>
        <v>0</v>
      </c>
      <c r="CK45" s="71">
        <f t="shared" si="79"/>
        <v>0</v>
      </c>
      <c r="CT45" s="14">
        <f t="shared" si="80"/>
        <v>0</v>
      </c>
      <c r="CU45" s="71">
        <f t="shared" si="81"/>
        <v>0</v>
      </c>
      <c r="DD45" s="14">
        <f t="shared" si="82"/>
        <v>0</v>
      </c>
      <c r="DE45" s="71">
        <f t="shared" si="83"/>
        <v>0</v>
      </c>
      <c r="DN45" s="14">
        <f t="shared" si="84"/>
        <v>0</v>
      </c>
      <c r="DO45" s="71">
        <f t="shared" si="85"/>
        <v>0</v>
      </c>
      <c r="DX45" s="14">
        <f t="shared" si="86"/>
        <v>0</v>
      </c>
      <c r="DY45" s="71">
        <f t="shared" si="87"/>
        <v>0</v>
      </c>
      <c r="EH45" s="14">
        <f t="shared" si="88"/>
        <v>0</v>
      </c>
      <c r="EI45" s="71">
        <f t="shared" si="89"/>
        <v>0</v>
      </c>
      <c r="ER45" s="14">
        <f t="shared" si="90"/>
        <v>0</v>
      </c>
      <c r="ES45" s="71">
        <f t="shared" si="91"/>
        <v>0</v>
      </c>
      <c r="FB45" s="14">
        <f t="shared" si="92"/>
        <v>0</v>
      </c>
      <c r="FC45" s="71">
        <f t="shared" si="93"/>
        <v>0</v>
      </c>
      <c r="FL45" s="14">
        <f t="shared" si="94"/>
        <v>0</v>
      </c>
      <c r="FM45" s="71">
        <f t="shared" si="95"/>
        <v>0</v>
      </c>
      <c r="FV45" s="14">
        <f t="shared" si="96"/>
        <v>0</v>
      </c>
      <c r="FW45" s="71">
        <f t="shared" si="97"/>
        <v>0</v>
      </c>
      <c r="GF45" s="14">
        <f t="shared" si="98"/>
        <v>0</v>
      </c>
      <c r="GG45" s="71">
        <f t="shared" si="99"/>
        <v>0</v>
      </c>
      <c r="GP45" s="14">
        <f t="shared" si="100"/>
        <v>0</v>
      </c>
      <c r="GQ45" s="71">
        <f t="shared" si="101"/>
        <v>0</v>
      </c>
      <c r="GZ45" s="14">
        <f t="shared" si="102"/>
        <v>0</v>
      </c>
      <c r="HA45" s="71">
        <f t="shared" si="103"/>
        <v>0</v>
      </c>
    </row>
    <row r="46" spans="1:209" x14ac:dyDescent="0.25">
      <c r="A46" s="46">
        <v>29</v>
      </c>
      <c r="B46" s="38" t="s">
        <v>41</v>
      </c>
      <c r="C46" s="38" t="s">
        <v>42</v>
      </c>
      <c r="D46" s="172"/>
      <c r="E46" s="54" t="s">
        <v>395</v>
      </c>
      <c r="F46" s="54" t="s">
        <v>396</v>
      </c>
      <c r="G46" s="54" t="s">
        <v>394</v>
      </c>
      <c r="H46" s="58" t="b">
        <f t="shared" si="40"/>
        <v>1</v>
      </c>
      <c r="I46" s="58" t="b">
        <f t="shared" si="41"/>
        <v>1</v>
      </c>
      <c r="J46" s="195"/>
      <c r="K46" s="28" t="s">
        <v>41</v>
      </c>
      <c r="L46" s="28" t="s">
        <v>42</v>
      </c>
      <c r="M46" s="29">
        <v>7</v>
      </c>
      <c r="N46" s="29">
        <v>8</v>
      </c>
      <c r="O46" s="29">
        <v>3</v>
      </c>
      <c r="P46" s="29">
        <f>SUM(M46:O46)</f>
        <v>18</v>
      </c>
      <c r="Q46" s="128">
        <f>P46/3</f>
        <v>6</v>
      </c>
      <c r="R46" s="14">
        <f t="shared" si="62"/>
        <v>5.5784163495807577E-3</v>
      </c>
      <c r="S46" s="71">
        <f t="shared" si="63"/>
        <v>-0.193774494442742</v>
      </c>
      <c r="U46" s="28" t="s">
        <v>41</v>
      </c>
      <c r="V46" s="28" t="s">
        <v>42</v>
      </c>
      <c r="W46" s="29">
        <v>3</v>
      </c>
      <c r="X46" s="29">
        <v>5</v>
      </c>
      <c r="Y46" s="29">
        <v>3</v>
      </c>
      <c r="Z46" s="29">
        <f>SUM(W46:Y46)</f>
        <v>11</v>
      </c>
      <c r="AA46" s="129">
        <f>Z46/3</f>
        <v>3.6666666666666665</v>
      </c>
      <c r="AB46" s="14">
        <f t="shared" si="64"/>
        <v>1.9833139372879408E-3</v>
      </c>
      <c r="AC46" s="71">
        <f t="shared" si="65"/>
        <v>-0.13856851701265455</v>
      </c>
      <c r="AE46" s="26" t="s">
        <v>41</v>
      </c>
      <c r="AF46" s="26" t="s">
        <v>42</v>
      </c>
      <c r="AG46" s="27">
        <v>10</v>
      </c>
      <c r="AH46" s="27">
        <v>2</v>
      </c>
      <c r="AI46" s="27">
        <v>5</v>
      </c>
      <c r="AJ46" s="27">
        <f>SUM(AG46:AI46)</f>
        <v>17</v>
      </c>
      <c r="AK46" s="144">
        <f>AJ46/3</f>
        <v>5.666666666666667</v>
      </c>
      <c r="AL46" s="14">
        <f t="shared" si="66"/>
        <v>3.7126963939312185E-3</v>
      </c>
      <c r="AM46" s="71">
        <f t="shared" si="67"/>
        <v>-0.1704873600071955</v>
      </c>
      <c r="AO46" s="26" t="s">
        <v>41</v>
      </c>
      <c r="AP46" s="26" t="s">
        <v>42</v>
      </c>
      <c r="AQ46" s="27">
        <v>5</v>
      </c>
      <c r="AR46" s="27">
        <v>2</v>
      </c>
      <c r="AS46" s="27">
        <v>8</v>
      </c>
      <c r="AT46" s="27">
        <f>SUM(AQ46:AS46)</f>
        <v>15</v>
      </c>
      <c r="AU46" s="144">
        <f>AT46/3</f>
        <v>5</v>
      </c>
      <c r="AV46" s="14">
        <f t="shared" si="70"/>
        <v>3.4875069750139498E-3</v>
      </c>
      <c r="AW46" s="71">
        <f t="shared" si="71"/>
        <v>-0.16708370468009803</v>
      </c>
      <c r="AY46" s="26" t="s">
        <v>41</v>
      </c>
      <c r="AZ46" s="26" t="s">
        <v>42</v>
      </c>
      <c r="BA46" s="27">
        <v>14</v>
      </c>
      <c r="BB46" s="27">
        <v>12</v>
      </c>
      <c r="BC46" s="27">
        <v>5</v>
      </c>
      <c r="BD46" s="27">
        <f>SUM(BA46:BC46)</f>
        <v>31</v>
      </c>
      <c r="BE46" s="144">
        <f>BD46/3</f>
        <v>10.333333333333334</v>
      </c>
      <c r="BF46" s="14">
        <f t="shared" si="72"/>
        <v>1.2084402193048641E-2</v>
      </c>
      <c r="BG46" s="71">
        <f t="shared" si="73"/>
        <v>-0.24271459524837583</v>
      </c>
      <c r="BI46" s="26" t="s">
        <v>41</v>
      </c>
      <c r="BJ46" s="26" t="s">
        <v>42</v>
      </c>
      <c r="BK46" s="27">
        <v>4</v>
      </c>
      <c r="BL46" s="27">
        <v>2</v>
      </c>
      <c r="BM46" s="27"/>
      <c r="BN46" s="27">
        <f>SUM(BK46:BM46)</f>
        <v>6</v>
      </c>
      <c r="BO46" s="27">
        <f>BN46/2</f>
        <v>3</v>
      </c>
      <c r="BP46" s="14">
        <f t="shared" si="74"/>
        <v>9.1827364554637292E-4</v>
      </c>
      <c r="BQ46" s="71">
        <f t="shared" si="75"/>
        <v>-0.10595477458989334</v>
      </c>
      <c r="BZ46" s="14">
        <f t="shared" si="76"/>
        <v>0</v>
      </c>
      <c r="CA46" s="71">
        <f t="shared" si="77"/>
        <v>0</v>
      </c>
      <c r="CC46" s="28" t="s">
        <v>41</v>
      </c>
      <c r="CD46" s="28" t="s">
        <v>424</v>
      </c>
      <c r="CE46" s="29">
        <v>13</v>
      </c>
      <c r="CF46" s="29">
        <v>7</v>
      </c>
      <c r="CG46" s="29">
        <v>11</v>
      </c>
      <c r="CH46" s="29">
        <f>SUM(CE46:CG46)</f>
        <v>31</v>
      </c>
      <c r="CI46" s="129">
        <f>CH46/3</f>
        <v>10.333333333333334</v>
      </c>
      <c r="CJ46" s="14">
        <f t="shared" si="78"/>
        <v>1.1042803792013788E-2</v>
      </c>
      <c r="CK46" s="71">
        <f t="shared" si="79"/>
        <v>-0.23675468714405043</v>
      </c>
      <c r="CT46" s="14">
        <f t="shared" si="80"/>
        <v>0</v>
      </c>
      <c r="CU46" s="71">
        <f t="shared" si="81"/>
        <v>0</v>
      </c>
      <c r="CW46" s="28" t="s">
        <v>41</v>
      </c>
      <c r="CX46" s="28" t="s">
        <v>42</v>
      </c>
      <c r="CY46" s="29"/>
      <c r="CZ46" s="29">
        <v>4</v>
      </c>
      <c r="DA46" s="29">
        <v>6</v>
      </c>
      <c r="DB46" s="29">
        <f>SUM(CY46:DA46)</f>
        <v>10</v>
      </c>
      <c r="DC46" s="129">
        <f>DB46/3</f>
        <v>3.3333333333333335</v>
      </c>
      <c r="DD46" s="14">
        <f t="shared" si="82"/>
        <v>1.2846700325021517E-3</v>
      </c>
      <c r="DE46" s="71">
        <f t="shared" si="83"/>
        <v>-0.11930561608700072</v>
      </c>
      <c r="DG46" s="26" t="s">
        <v>41</v>
      </c>
      <c r="DH46" s="26" t="s">
        <v>42</v>
      </c>
      <c r="DI46" s="27">
        <v>7</v>
      </c>
      <c r="DJ46" s="27">
        <v>6</v>
      </c>
      <c r="DK46" s="27">
        <v>10</v>
      </c>
      <c r="DL46" s="27">
        <f>SUM(DI46:DK46)</f>
        <v>23</v>
      </c>
      <c r="DM46" s="144">
        <f>DL46/3</f>
        <v>7.666666666666667</v>
      </c>
      <c r="DN46" s="14">
        <f t="shared" si="84"/>
        <v>7.0979081968092972E-3</v>
      </c>
      <c r="DO46" s="71">
        <f t="shared" si="85"/>
        <v>-0.20843034550506825</v>
      </c>
      <c r="DQ46" s="26" t="s">
        <v>41</v>
      </c>
      <c r="DR46" s="26" t="s">
        <v>42</v>
      </c>
      <c r="DS46" s="27">
        <v>3</v>
      </c>
      <c r="DT46" s="27">
        <v>3</v>
      </c>
      <c r="DU46" s="27"/>
      <c r="DV46" s="27">
        <f>SUM(DS46:DU46)</f>
        <v>6</v>
      </c>
      <c r="DW46" s="27">
        <f>DV46/2</f>
        <v>3</v>
      </c>
      <c r="DX46" s="14">
        <f t="shared" si="86"/>
        <v>9.4674556213017761E-4</v>
      </c>
      <c r="DY46" s="71">
        <f t="shared" si="87"/>
        <v>-0.10711507967186745</v>
      </c>
      <c r="EA46" s="26" t="s">
        <v>41</v>
      </c>
      <c r="EB46" s="26" t="s">
        <v>42</v>
      </c>
      <c r="EC46" s="27"/>
      <c r="ED46" s="27">
        <v>3</v>
      </c>
      <c r="EE46" s="27"/>
      <c r="EF46" s="27">
        <f>SUM(EC46:EE46)</f>
        <v>3</v>
      </c>
      <c r="EG46" s="141">
        <f>EF46/2</f>
        <v>1.5</v>
      </c>
      <c r="EH46" s="14">
        <f t="shared" si="88"/>
        <v>2.6014568158168571E-4</v>
      </c>
      <c r="EI46" s="71">
        <f t="shared" si="89"/>
        <v>-6.6566683629759538E-2</v>
      </c>
      <c r="EK46" s="26" t="s">
        <v>41</v>
      </c>
      <c r="EL46" s="26" t="s">
        <v>42</v>
      </c>
      <c r="EM46" s="27"/>
      <c r="EN46" s="27">
        <v>2</v>
      </c>
      <c r="EO46" s="27"/>
      <c r="EP46" s="27">
        <f>SUM(EM46:EO46)</f>
        <v>2</v>
      </c>
      <c r="EQ46" s="141">
        <f>EP46/2</f>
        <v>1</v>
      </c>
      <c r="ER46" s="14">
        <f t="shared" si="90"/>
        <v>1.2624668602449185E-4</v>
      </c>
      <c r="ES46" s="71">
        <f t="shared" si="91"/>
        <v>-5.0434116513844267E-2</v>
      </c>
      <c r="EU46" s="26" t="s">
        <v>41</v>
      </c>
      <c r="EV46" s="26" t="s">
        <v>42</v>
      </c>
      <c r="EW46" s="27">
        <v>3</v>
      </c>
      <c r="EX46" s="27"/>
      <c r="EY46" s="27"/>
      <c r="EZ46" s="27">
        <f>EW46</f>
        <v>3</v>
      </c>
      <c r="FA46" s="141">
        <f>EZ46</f>
        <v>3</v>
      </c>
      <c r="FB46" s="14">
        <f t="shared" si="92"/>
        <v>8.9999999999999998E-4</v>
      </c>
      <c r="FC46" s="71">
        <f t="shared" si="93"/>
        <v>-0.10519673691959945</v>
      </c>
      <c r="FE46" s="26" t="s">
        <v>41</v>
      </c>
      <c r="FF46" s="26" t="s">
        <v>42</v>
      </c>
      <c r="FG46" s="27">
        <v>3</v>
      </c>
      <c r="FH46" s="27">
        <v>2</v>
      </c>
      <c r="FI46" s="27"/>
      <c r="FJ46" s="27">
        <f>SUM(FG46:FI46)</f>
        <v>5</v>
      </c>
      <c r="FK46" s="27">
        <f>FJ46/2</f>
        <v>2.5</v>
      </c>
      <c r="FL46" s="14">
        <f t="shared" si="94"/>
        <v>7.716049382716049E-4</v>
      </c>
      <c r="FM46" s="71">
        <f t="shared" si="95"/>
        <v>-9.9542192734891941E-2</v>
      </c>
      <c r="FO46" s="26" t="s">
        <v>41</v>
      </c>
      <c r="FP46" s="26" t="s">
        <v>42</v>
      </c>
      <c r="FQ46" s="27">
        <v>2</v>
      </c>
      <c r="FR46" s="27">
        <v>7</v>
      </c>
      <c r="FS46" s="27"/>
      <c r="FT46" s="27">
        <f>SUM(FQ46:FS46)</f>
        <v>9</v>
      </c>
      <c r="FU46" s="141">
        <f>FT46/2</f>
        <v>4.5</v>
      </c>
      <c r="FV46" s="14">
        <f t="shared" si="96"/>
        <v>2.4453568409612365E-3</v>
      </c>
      <c r="FW46" s="71">
        <f t="shared" si="97"/>
        <v>-0.14868702740475376</v>
      </c>
      <c r="FY46" s="26" t="s">
        <v>41</v>
      </c>
      <c r="FZ46" s="26" t="s">
        <v>42</v>
      </c>
      <c r="GA46" s="27">
        <v>5</v>
      </c>
      <c r="GB46" s="27"/>
      <c r="GC46" s="27"/>
      <c r="GD46" s="27">
        <f>SUM(GA46:GC46)</f>
        <v>5</v>
      </c>
      <c r="GE46" s="141">
        <f>GD46/2</f>
        <v>2.5</v>
      </c>
      <c r="GF46" s="14">
        <f t="shared" si="98"/>
        <v>6.9252077562326859E-4</v>
      </c>
      <c r="GG46" s="71">
        <f t="shared" si="99"/>
        <v>-9.5725951571746987E-2</v>
      </c>
      <c r="GI46" s="26" t="s">
        <v>41</v>
      </c>
      <c r="GJ46" s="26" t="s">
        <v>42</v>
      </c>
      <c r="GK46" s="27">
        <v>3</v>
      </c>
      <c r="GL46" s="27"/>
      <c r="GM46" s="27"/>
      <c r="GN46" s="27">
        <f>SUM(GK46:GM46)</f>
        <v>3</v>
      </c>
      <c r="GO46" s="141">
        <f>GN46</f>
        <v>3</v>
      </c>
      <c r="GP46" s="14">
        <f t="shared" si="100"/>
        <v>8.9999999999999998E-4</v>
      </c>
      <c r="GQ46" s="71">
        <f t="shared" si="101"/>
        <v>-0.10519673691959945</v>
      </c>
      <c r="GS46" s="26" t="s">
        <v>41</v>
      </c>
      <c r="GT46" s="26" t="s">
        <v>42</v>
      </c>
      <c r="GU46" s="27">
        <v>1</v>
      </c>
      <c r="GV46" s="27"/>
      <c r="GW46" s="27"/>
      <c r="GX46" s="27">
        <f>SUM(GU46:GW46)</f>
        <v>1</v>
      </c>
      <c r="GY46" s="27">
        <f>GX46/2</f>
        <v>0.5</v>
      </c>
      <c r="GZ46" s="14">
        <f t="shared" si="102"/>
        <v>2.6030820491461885E-5</v>
      </c>
      <c r="HA46" s="71">
        <f t="shared" si="103"/>
        <v>-2.6929156424645495E-2</v>
      </c>
    </row>
    <row r="47" spans="1:209" x14ac:dyDescent="0.25">
      <c r="A47" s="46">
        <v>30</v>
      </c>
      <c r="B47" s="31" t="s">
        <v>234</v>
      </c>
      <c r="C47" s="31" t="s">
        <v>235</v>
      </c>
      <c r="D47" s="75"/>
      <c r="E47" s="58" t="s">
        <v>395</v>
      </c>
      <c r="F47" s="58" t="s">
        <v>396</v>
      </c>
      <c r="G47" s="58" t="s">
        <v>396</v>
      </c>
      <c r="H47" s="58" t="b">
        <f t="shared" si="40"/>
        <v>1</v>
      </c>
      <c r="I47" s="58" t="b">
        <f t="shared" si="41"/>
        <v>1</v>
      </c>
      <c r="J47" s="58"/>
      <c r="R47" s="14">
        <f t="shared" si="62"/>
        <v>0</v>
      </c>
      <c r="S47" s="71">
        <f t="shared" si="63"/>
        <v>0</v>
      </c>
      <c r="AB47" s="14">
        <f t="shared" si="64"/>
        <v>0</v>
      </c>
      <c r="AC47" s="71">
        <f t="shared" si="65"/>
        <v>0</v>
      </c>
      <c r="AL47" s="14">
        <f t="shared" si="66"/>
        <v>0</v>
      </c>
      <c r="AM47" s="71">
        <f t="shared" si="67"/>
        <v>0</v>
      </c>
      <c r="AV47" s="14">
        <f t="shared" si="70"/>
        <v>0</v>
      </c>
      <c r="AW47" s="71">
        <f t="shared" si="71"/>
        <v>0</v>
      </c>
      <c r="BF47" s="14">
        <f t="shared" si="72"/>
        <v>0</v>
      </c>
      <c r="BG47" s="71">
        <f t="shared" si="73"/>
        <v>0</v>
      </c>
      <c r="BP47" s="14">
        <f t="shared" si="74"/>
        <v>0</v>
      </c>
      <c r="BQ47" s="71">
        <f t="shared" si="75"/>
        <v>0</v>
      </c>
      <c r="BZ47" s="14">
        <f t="shared" si="76"/>
        <v>0</v>
      </c>
      <c r="CA47" s="71">
        <f t="shared" si="77"/>
        <v>0</v>
      </c>
      <c r="CJ47" s="14">
        <f t="shared" si="78"/>
        <v>0</v>
      </c>
      <c r="CK47" s="71">
        <f t="shared" si="79"/>
        <v>0</v>
      </c>
      <c r="CT47" s="14">
        <f t="shared" si="80"/>
        <v>0</v>
      </c>
      <c r="CU47" s="71">
        <f t="shared" si="81"/>
        <v>0</v>
      </c>
      <c r="DD47" s="14">
        <f t="shared" si="82"/>
        <v>0</v>
      </c>
      <c r="DE47" s="71">
        <f t="shared" si="83"/>
        <v>0</v>
      </c>
      <c r="DN47" s="14">
        <f t="shared" si="84"/>
        <v>0</v>
      </c>
      <c r="DO47" s="71">
        <f t="shared" si="85"/>
        <v>0</v>
      </c>
      <c r="DX47" s="14">
        <f t="shared" si="86"/>
        <v>0</v>
      </c>
      <c r="DY47" s="71">
        <f t="shared" si="87"/>
        <v>0</v>
      </c>
      <c r="EH47" s="14">
        <f t="shared" si="88"/>
        <v>0</v>
      </c>
      <c r="EI47" s="71">
        <f t="shared" si="89"/>
        <v>0</v>
      </c>
      <c r="ER47" s="14">
        <f t="shared" si="90"/>
        <v>0</v>
      </c>
      <c r="ES47" s="71">
        <f t="shared" si="91"/>
        <v>0</v>
      </c>
      <c r="FB47" s="14">
        <f t="shared" si="92"/>
        <v>0</v>
      </c>
      <c r="FC47" s="71">
        <f t="shared" si="93"/>
        <v>0</v>
      </c>
      <c r="FL47" s="14">
        <f t="shared" si="94"/>
        <v>0</v>
      </c>
      <c r="FM47" s="71">
        <f t="shared" si="95"/>
        <v>0</v>
      </c>
      <c r="FV47" s="14">
        <f t="shared" si="96"/>
        <v>0</v>
      </c>
      <c r="FW47" s="71">
        <f t="shared" si="97"/>
        <v>0</v>
      </c>
      <c r="GF47" s="14">
        <f t="shared" si="98"/>
        <v>0</v>
      </c>
      <c r="GG47" s="71">
        <f t="shared" si="99"/>
        <v>0</v>
      </c>
      <c r="GP47" s="14">
        <f t="shared" si="100"/>
        <v>0</v>
      </c>
      <c r="GQ47" s="71">
        <f t="shared" si="101"/>
        <v>0</v>
      </c>
      <c r="GZ47" s="14">
        <f t="shared" si="102"/>
        <v>0</v>
      </c>
      <c r="HA47" s="71">
        <f t="shared" si="103"/>
        <v>0</v>
      </c>
    </row>
    <row r="48" spans="1:209" x14ac:dyDescent="0.25">
      <c r="A48" s="46">
        <v>31</v>
      </c>
      <c r="B48" s="38" t="s">
        <v>43</v>
      </c>
      <c r="C48" s="38" t="s">
        <v>44</v>
      </c>
      <c r="D48" s="35">
        <v>23</v>
      </c>
      <c r="E48" s="54" t="s">
        <v>395</v>
      </c>
      <c r="F48" s="54" t="s">
        <v>396</v>
      </c>
      <c r="G48" s="54" t="s">
        <v>396</v>
      </c>
      <c r="H48" s="58" t="b">
        <f t="shared" si="40"/>
        <v>1</v>
      </c>
      <c r="I48" s="58" t="b">
        <f t="shared" si="41"/>
        <v>1</v>
      </c>
      <c r="J48" s="54"/>
      <c r="R48" s="14">
        <f t="shared" si="62"/>
        <v>0</v>
      </c>
      <c r="S48" s="71">
        <f t="shared" si="63"/>
        <v>0</v>
      </c>
      <c r="AB48" s="14">
        <f t="shared" si="64"/>
        <v>0</v>
      </c>
      <c r="AC48" s="71">
        <f t="shared" si="65"/>
        <v>0</v>
      </c>
      <c r="AL48" s="14">
        <f t="shared" si="66"/>
        <v>0</v>
      </c>
      <c r="AM48" s="71">
        <f t="shared" si="67"/>
        <v>0</v>
      </c>
      <c r="AV48" s="14">
        <f t="shared" si="70"/>
        <v>0</v>
      </c>
      <c r="AW48" s="71">
        <f t="shared" si="71"/>
        <v>0</v>
      </c>
      <c r="AY48" s="26" t="s">
        <v>43</v>
      </c>
      <c r="AZ48" s="26" t="s">
        <v>44</v>
      </c>
      <c r="BA48" s="27"/>
      <c r="BB48" s="27">
        <v>2</v>
      </c>
      <c r="BC48" s="27">
        <v>1</v>
      </c>
      <c r="BD48" s="26">
        <f>SUM(BA48:BC48)</f>
        <v>3</v>
      </c>
      <c r="BE48" s="144">
        <f>BD48/3</f>
        <v>1</v>
      </c>
      <c r="BF48" s="14">
        <f t="shared" si="72"/>
        <v>1.1317338162064282E-4</v>
      </c>
      <c r="BG48" s="71">
        <f t="shared" si="73"/>
        <v>-4.833292321563834E-2</v>
      </c>
      <c r="BP48" s="14">
        <f t="shared" si="74"/>
        <v>0</v>
      </c>
      <c r="BQ48" s="71">
        <f t="shared" si="75"/>
        <v>0</v>
      </c>
      <c r="BS48" s="28" t="s">
        <v>43</v>
      </c>
      <c r="BT48" s="28" t="s">
        <v>44</v>
      </c>
      <c r="BU48" s="29"/>
      <c r="BV48" s="29">
        <v>1</v>
      </c>
      <c r="BW48" s="29"/>
      <c r="BX48" s="29">
        <f>SUM(BU48:BW48)</f>
        <v>1</v>
      </c>
      <c r="BY48" s="129">
        <f>BX48/3</f>
        <v>0.33333333333333331</v>
      </c>
      <c r="BZ48" s="14">
        <f t="shared" si="76"/>
        <v>1.4027409558276873E-5</v>
      </c>
      <c r="CA48" s="71">
        <f t="shared" si="77"/>
        <v>-2.0926024937828649E-2</v>
      </c>
      <c r="CC48" s="28" t="s">
        <v>43</v>
      </c>
      <c r="CD48" s="28" t="s">
        <v>44</v>
      </c>
      <c r="CE48" s="29">
        <v>1</v>
      </c>
      <c r="CF48" s="29"/>
      <c r="CG48" s="29"/>
      <c r="CH48" s="29">
        <f>SUM(CE48:CG48)</f>
        <v>1</v>
      </c>
      <c r="CI48" s="129">
        <f>CH48/3</f>
        <v>0.33333333333333331</v>
      </c>
      <c r="CJ48" s="14">
        <f t="shared" si="78"/>
        <v>1.1490950876185003E-5</v>
      </c>
      <c r="CK48" s="71">
        <f t="shared" si="79"/>
        <v>-1.9277882563863796E-2</v>
      </c>
      <c r="CT48" s="14">
        <f t="shared" si="80"/>
        <v>0</v>
      </c>
      <c r="CU48" s="71">
        <f t="shared" si="81"/>
        <v>0</v>
      </c>
      <c r="DD48" s="14">
        <f t="shared" si="82"/>
        <v>0</v>
      </c>
      <c r="DE48" s="71">
        <f t="shared" si="83"/>
        <v>0</v>
      </c>
      <c r="DN48" s="14">
        <f t="shared" si="84"/>
        <v>0</v>
      </c>
      <c r="DO48" s="71">
        <f t="shared" si="85"/>
        <v>0</v>
      </c>
      <c r="DX48" s="14">
        <f t="shared" si="86"/>
        <v>0</v>
      </c>
      <c r="DY48" s="71">
        <f t="shared" si="87"/>
        <v>0</v>
      </c>
      <c r="EA48" s="26" t="s">
        <v>43</v>
      </c>
      <c r="EB48" s="26" t="s">
        <v>44</v>
      </c>
      <c r="EC48" s="27"/>
      <c r="ED48" s="27"/>
      <c r="EE48" s="27"/>
      <c r="EF48" s="27"/>
      <c r="EG48" s="141">
        <f>EF48/2</f>
        <v>0</v>
      </c>
      <c r="EH48" s="14">
        <f t="shared" si="88"/>
        <v>0</v>
      </c>
      <c r="EI48" s="71">
        <f t="shared" si="89"/>
        <v>0</v>
      </c>
      <c r="ER48" s="14">
        <f t="shared" si="90"/>
        <v>0</v>
      </c>
      <c r="ES48" s="71">
        <f t="shared" si="91"/>
        <v>0</v>
      </c>
      <c r="FB48" s="14">
        <f t="shared" si="92"/>
        <v>0</v>
      </c>
      <c r="FC48" s="71">
        <f t="shared" si="93"/>
        <v>0</v>
      </c>
      <c r="FL48" s="14">
        <f t="shared" si="94"/>
        <v>0</v>
      </c>
      <c r="FM48" s="71">
        <f t="shared" si="95"/>
        <v>0</v>
      </c>
      <c r="FV48" s="14">
        <f t="shared" si="96"/>
        <v>0</v>
      </c>
      <c r="FW48" s="71">
        <f t="shared" si="97"/>
        <v>0</v>
      </c>
      <c r="GF48" s="14">
        <f t="shared" si="98"/>
        <v>0</v>
      </c>
      <c r="GG48" s="71">
        <f t="shared" si="99"/>
        <v>0</v>
      </c>
      <c r="GP48" s="14">
        <f t="shared" si="100"/>
        <v>0</v>
      </c>
      <c r="GQ48" s="71">
        <f t="shared" si="101"/>
        <v>0</v>
      </c>
      <c r="GZ48" s="14">
        <f t="shared" si="102"/>
        <v>0</v>
      </c>
      <c r="HA48" s="71">
        <f t="shared" si="103"/>
        <v>0</v>
      </c>
    </row>
    <row r="49" spans="1:209" x14ac:dyDescent="0.25">
      <c r="A49" s="46">
        <v>32</v>
      </c>
      <c r="B49" s="38" t="s">
        <v>45</v>
      </c>
      <c r="C49" s="38" t="s">
        <v>46</v>
      </c>
      <c r="D49" s="35">
        <v>24</v>
      </c>
      <c r="E49" s="54" t="s">
        <v>395</v>
      </c>
      <c r="F49" s="54" t="s">
        <v>396</v>
      </c>
      <c r="G49" s="54" t="s">
        <v>396</v>
      </c>
      <c r="H49" s="58" t="b">
        <f t="shared" si="40"/>
        <v>1</v>
      </c>
      <c r="I49" s="58" t="b">
        <f t="shared" si="41"/>
        <v>1</v>
      </c>
      <c r="J49" s="54"/>
      <c r="K49" s="28" t="s">
        <v>45</v>
      </c>
      <c r="L49" s="28" t="s">
        <v>46</v>
      </c>
      <c r="M49" s="29">
        <v>1</v>
      </c>
      <c r="N49" s="46"/>
      <c r="O49" s="46"/>
      <c r="P49" s="29">
        <f>SUM(M49:O49)</f>
        <v>1</v>
      </c>
      <c r="Q49" s="128">
        <f>P49/3</f>
        <v>0.33333333333333331</v>
      </c>
      <c r="R49" s="14">
        <f t="shared" si="62"/>
        <v>1.7217334412286289E-5</v>
      </c>
      <c r="S49" s="71">
        <f t="shared" si="63"/>
        <v>-2.2758493499961223E-2</v>
      </c>
      <c r="AB49" s="14">
        <f t="shared" si="64"/>
        <v>0</v>
      </c>
      <c r="AC49" s="71">
        <f t="shared" si="65"/>
        <v>0</v>
      </c>
      <c r="AE49" s="26" t="s">
        <v>45</v>
      </c>
      <c r="AF49" s="26" t="s">
        <v>46</v>
      </c>
      <c r="AG49" s="27">
        <v>2</v>
      </c>
      <c r="AH49" s="27">
        <v>4</v>
      </c>
      <c r="AI49" s="27">
        <v>3</v>
      </c>
      <c r="AJ49" s="27">
        <f>SUM(AG49:AI49)</f>
        <v>9</v>
      </c>
      <c r="AK49" s="144">
        <f>AJ49/3</f>
        <v>3</v>
      </c>
      <c r="AL49" s="14">
        <f t="shared" si="66"/>
        <v>1.0405827263267429E-3</v>
      </c>
      <c r="AM49" s="71">
        <f t="shared" si="67"/>
        <v>-0.11077378078984343</v>
      </c>
      <c r="AV49" s="14">
        <f t="shared" si="70"/>
        <v>0</v>
      </c>
      <c r="AW49" s="71">
        <f t="shared" si="71"/>
        <v>0</v>
      </c>
      <c r="AY49" s="26" t="s">
        <v>45</v>
      </c>
      <c r="AZ49" s="26" t="s">
        <v>46</v>
      </c>
      <c r="BA49" s="27">
        <v>8</v>
      </c>
      <c r="BB49" s="27">
        <v>2</v>
      </c>
      <c r="BC49" s="152"/>
      <c r="BD49" s="27">
        <f>SUM(BA49:BC49)</f>
        <v>10</v>
      </c>
      <c r="BE49" s="144">
        <f>BD49/3</f>
        <v>3.3333333333333335</v>
      </c>
      <c r="BF49" s="14">
        <f t="shared" si="72"/>
        <v>1.2574820180071427E-3</v>
      </c>
      <c r="BG49" s="71">
        <f t="shared" si="73"/>
        <v>-0.11841567297674001</v>
      </c>
      <c r="BP49" s="14">
        <f t="shared" si="74"/>
        <v>0</v>
      </c>
      <c r="BQ49" s="71">
        <f t="shared" si="75"/>
        <v>0</v>
      </c>
      <c r="BZ49" s="14">
        <f t="shared" si="76"/>
        <v>0</v>
      </c>
      <c r="CA49" s="71">
        <f t="shared" si="77"/>
        <v>0</v>
      </c>
      <c r="CC49" s="28" t="s">
        <v>45</v>
      </c>
      <c r="CD49" s="28" t="s">
        <v>46</v>
      </c>
      <c r="CE49" s="29">
        <v>6</v>
      </c>
      <c r="CF49" s="29">
        <v>11</v>
      </c>
      <c r="CG49" s="29">
        <v>8</v>
      </c>
      <c r="CH49" s="29">
        <f>SUM(CE49:CG49)</f>
        <v>25</v>
      </c>
      <c r="CI49" s="129">
        <f>CH49/3</f>
        <v>8.3333333333333339</v>
      </c>
      <c r="CJ49" s="14">
        <f t="shared" si="78"/>
        <v>7.1818442976156272E-3</v>
      </c>
      <c r="CK49" s="71">
        <f t="shared" si="79"/>
        <v>-0.20916097724335755</v>
      </c>
      <c r="CT49" s="14">
        <f t="shared" si="80"/>
        <v>0</v>
      </c>
      <c r="CU49" s="71">
        <f t="shared" si="81"/>
        <v>0</v>
      </c>
      <c r="CW49" s="28" t="s">
        <v>45</v>
      </c>
      <c r="CX49" s="28" t="s">
        <v>46</v>
      </c>
      <c r="CY49" s="29">
        <v>4</v>
      </c>
      <c r="CZ49" s="29"/>
      <c r="DA49" s="29"/>
      <c r="DB49" s="29">
        <f>SUM(CY49:DA49)</f>
        <v>4</v>
      </c>
      <c r="DC49" s="129">
        <f>DB49/3</f>
        <v>1.3333333333333333</v>
      </c>
      <c r="DD49" s="14">
        <f t="shared" si="82"/>
        <v>2.0554720520034428E-4</v>
      </c>
      <c r="DE49" s="71">
        <f t="shared" si="83"/>
        <v>-6.0859031121168097E-2</v>
      </c>
      <c r="DG49" s="26" t="s">
        <v>45</v>
      </c>
      <c r="DH49" s="26" t="s">
        <v>46</v>
      </c>
      <c r="DI49" s="27">
        <v>10</v>
      </c>
      <c r="DJ49" s="27">
        <v>6</v>
      </c>
      <c r="DK49" s="27">
        <v>12</v>
      </c>
      <c r="DL49" s="27">
        <f>SUM(DI49:DK49)</f>
        <v>28</v>
      </c>
      <c r="DM49" s="144">
        <f>DL49/3</f>
        <v>9.3333333333333339</v>
      </c>
      <c r="DN49" s="14">
        <f t="shared" si="84"/>
        <v>1.0519395134779749E-2</v>
      </c>
      <c r="DO49" s="71">
        <f t="shared" si="85"/>
        <v>-0.23356587538561599</v>
      </c>
      <c r="DQ49" s="26" t="s">
        <v>45</v>
      </c>
      <c r="DR49" s="26" t="s">
        <v>46</v>
      </c>
      <c r="DS49" s="27"/>
      <c r="DT49" s="27"/>
      <c r="DU49" s="27"/>
      <c r="DV49" s="27"/>
      <c r="DW49" s="27">
        <f>DV49/2</f>
        <v>0</v>
      </c>
      <c r="DX49" s="14">
        <f t="shared" si="86"/>
        <v>0</v>
      </c>
      <c r="DY49" s="71">
        <f t="shared" si="87"/>
        <v>0</v>
      </c>
      <c r="EA49" s="26" t="s">
        <v>45</v>
      </c>
      <c r="EB49" s="26" t="s">
        <v>46</v>
      </c>
      <c r="EC49" s="27">
        <v>6</v>
      </c>
      <c r="ED49" s="27">
        <v>5</v>
      </c>
      <c r="EE49" s="27"/>
      <c r="EF49" s="27">
        <f>SUM(EC49:EE49)</f>
        <v>11</v>
      </c>
      <c r="EG49" s="141">
        <f>EF49/2</f>
        <v>5.5</v>
      </c>
      <c r="EH49" s="14">
        <f t="shared" si="88"/>
        <v>3.4975141634871086E-3</v>
      </c>
      <c r="EI49" s="71">
        <f t="shared" si="89"/>
        <v>-0.16723852371001688</v>
      </c>
      <c r="EK49" s="26" t="s">
        <v>45</v>
      </c>
      <c r="EL49" s="26" t="s">
        <v>46</v>
      </c>
      <c r="EM49" s="27">
        <v>3</v>
      </c>
      <c r="EN49" s="27">
        <v>2</v>
      </c>
      <c r="EO49" s="27"/>
      <c r="EP49" s="27">
        <f>SUM(EM49:EO49)</f>
        <v>5</v>
      </c>
      <c r="EQ49" s="141">
        <f>EP49/2</f>
        <v>2.5</v>
      </c>
      <c r="ER49" s="14">
        <f t="shared" si="90"/>
        <v>7.8904178765307404E-4</v>
      </c>
      <c r="ES49" s="71">
        <f t="shared" si="91"/>
        <v>-0.10034678758028047</v>
      </c>
      <c r="FB49" s="14">
        <f t="shared" si="92"/>
        <v>0</v>
      </c>
      <c r="FC49" s="71">
        <f t="shared" si="93"/>
        <v>0</v>
      </c>
      <c r="FL49" s="14">
        <f t="shared" si="94"/>
        <v>0</v>
      </c>
      <c r="FM49" s="71">
        <f t="shared" si="95"/>
        <v>0</v>
      </c>
      <c r="FO49" s="26" t="s">
        <v>45</v>
      </c>
      <c r="FP49" s="26" t="s">
        <v>46</v>
      </c>
      <c r="FQ49" s="27">
        <v>3</v>
      </c>
      <c r="FR49" s="27">
        <v>4</v>
      </c>
      <c r="FS49" s="27"/>
      <c r="FT49" s="27">
        <f>SUM(FQ49:FS49)</f>
        <v>7</v>
      </c>
      <c r="FU49" s="141">
        <f>FT49/2</f>
        <v>3.5</v>
      </c>
      <c r="FV49" s="14">
        <f t="shared" si="96"/>
        <v>1.4792899408284025E-3</v>
      </c>
      <c r="FW49" s="71">
        <f t="shared" si="97"/>
        <v>-0.12531140530851856</v>
      </c>
      <c r="FY49" s="26" t="s">
        <v>45</v>
      </c>
      <c r="FZ49" s="26" t="s">
        <v>46</v>
      </c>
      <c r="GA49" s="27">
        <v>3</v>
      </c>
      <c r="GB49" s="27">
        <v>4</v>
      </c>
      <c r="GC49" s="27"/>
      <c r="GD49" s="27">
        <f>SUM(GA49:GC49)</f>
        <v>7</v>
      </c>
      <c r="GE49" s="141">
        <f>GD49/2</f>
        <v>3.5</v>
      </c>
      <c r="GF49" s="14">
        <f t="shared" si="98"/>
        <v>1.3573407202216064E-3</v>
      </c>
      <c r="GG49" s="71">
        <f t="shared" si="99"/>
        <v>-0.1216199866407169</v>
      </c>
      <c r="GI49" s="26" t="s">
        <v>45</v>
      </c>
      <c r="GJ49" s="26" t="s">
        <v>46</v>
      </c>
      <c r="GK49" s="27">
        <v>2</v>
      </c>
      <c r="GL49" s="27"/>
      <c r="GM49" s="27"/>
      <c r="GN49" s="27">
        <f>SUM(GK49:GM49)</f>
        <v>2</v>
      </c>
      <c r="GO49" s="141">
        <f>GN49</f>
        <v>2</v>
      </c>
      <c r="GP49" s="14">
        <f t="shared" si="100"/>
        <v>4.0000000000000002E-4</v>
      </c>
      <c r="GQ49" s="71">
        <f t="shared" si="101"/>
        <v>-7.824046010856292E-2</v>
      </c>
      <c r="GS49" s="26" t="s">
        <v>45</v>
      </c>
      <c r="GT49" s="26" t="s">
        <v>46</v>
      </c>
      <c r="GU49" s="27">
        <v>6</v>
      </c>
      <c r="GV49" s="27">
        <v>2</v>
      </c>
      <c r="GW49" s="27"/>
      <c r="GX49" s="27">
        <f>SUM(GU49:GW49)</f>
        <v>8</v>
      </c>
      <c r="GY49" s="27">
        <f>GX49/2</f>
        <v>4</v>
      </c>
      <c r="GZ49" s="14">
        <f t="shared" si="102"/>
        <v>1.6659725114535606E-3</v>
      </c>
      <c r="HA49" s="71">
        <f t="shared" si="103"/>
        <v>-0.13055808643064004</v>
      </c>
    </row>
    <row r="50" spans="1:209" x14ac:dyDescent="0.25">
      <c r="A50" s="169">
        <v>33</v>
      </c>
      <c r="B50" s="38" t="s">
        <v>47</v>
      </c>
      <c r="C50" s="38" t="s">
        <v>48</v>
      </c>
      <c r="D50" s="172">
        <v>26</v>
      </c>
      <c r="E50" s="54" t="s">
        <v>394</v>
      </c>
      <c r="F50" s="54" t="s">
        <v>396</v>
      </c>
      <c r="G50" s="54" t="s">
        <v>396</v>
      </c>
      <c r="H50" s="58" t="b">
        <f t="shared" si="40"/>
        <v>1</v>
      </c>
      <c r="I50" s="58" t="b">
        <f t="shared" si="41"/>
        <v>1</v>
      </c>
      <c r="J50" s="195"/>
      <c r="R50" s="14">
        <f t="shared" si="62"/>
        <v>0</v>
      </c>
      <c r="S50" s="71">
        <f t="shared" si="63"/>
        <v>0</v>
      </c>
      <c r="U50" s="28" t="s">
        <v>47</v>
      </c>
      <c r="V50" s="28" t="s">
        <v>48</v>
      </c>
      <c r="W50" s="29">
        <v>1</v>
      </c>
      <c r="X50" s="29">
        <v>3</v>
      </c>
      <c r="Y50" s="29">
        <v>5</v>
      </c>
      <c r="Z50" s="29">
        <f>SUM(W50:Y50)</f>
        <v>9</v>
      </c>
      <c r="AA50" s="129">
        <f>Z50/3</f>
        <v>3</v>
      </c>
      <c r="AB50" s="14">
        <f t="shared" si="64"/>
        <v>1.3276729662836629E-3</v>
      </c>
      <c r="AC50" s="71">
        <f t="shared" si="65"/>
        <v>-0.12068612888107619</v>
      </c>
      <c r="AE50" s="26" t="s">
        <v>47</v>
      </c>
      <c r="AF50" s="26" t="s">
        <v>48</v>
      </c>
      <c r="AG50" s="27">
        <v>3</v>
      </c>
      <c r="AH50" s="27">
        <v>2</v>
      </c>
      <c r="AI50" s="27">
        <v>8</v>
      </c>
      <c r="AJ50" s="27">
        <f>SUM(AG50:AI50)</f>
        <v>13</v>
      </c>
      <c r="AK50" s="144">
        <f>AJ50/3</f>
        <v>4.333333333333333</v>
      </c>
      <c r="AL50" s="14">
        <f t="shared" si="66"/>
        <v>2.1710923549286367E-3</v>
      </c>
      <c r="AM50" s="71">
        <f t="shared" si="67"/>
        <v>-0.14287244271210672</v>
      </c>
      <c r="AV50" s="14">
        <f t="shared" si="70"/>
        <v>0</v>
      </c>
      <c r="AW50" s="71">
        <f t="shared" si="71"/>
        <v>0</v>
      </c>
      <c r="AY50" s="26" t="s">
        <v>47</v>
      </c>
      <c r="AZ50" s="26" t="s">
        <v>48</v>
      </c>
      <c r="BA50" s="27"/>
      <c r="BB50" s="27"/>
      <c r="BC50" s="27">
        <v>3</v>
      </c>
      <c r="BD50" s="26">
        <f>SUM(BA50:BC50)</f>
        <v>3</v>
      </c>
      <c r="BE50" s="144">
        <f>BD50/3</f>
        <v>1</v>
      </c>
      <c r="BF50" s="14">
        <f t="shared" si="72"/>
        <v>1.1317338162064282E-4</v>
      </c>
      <c r="BG50" s="71">
        <f t="shared" si="73"/>
        <v>-4.833292321563834E-2</v>
      </c>
      <c r="BP50" s="14">
        <f t="shared" si="74"/>
        <v>0</v>
      </c>
      <c r="BQ50" s="71">
        <f t="shared" si="75"/>
        <v>0</v>
      </c>
      <c r="BZ50" s="14">
        <f t="shared" si="76"/>
        <v>0</v>
      </c>
      <c r="CA50" s="71">
        <f t="shared" si="77"/>
        <v>0</v>
      </c>
      <c r="CJ50" s="14">
        <f t="shared" si="78"/>
        <v>0</v>
      </c>
      <c r="CK50" s="71">
        <f t="shared" si="79"/>
        <v>0</v>
      </c>
      <c r="CM50" s="28" t="s">
        <v>47</v>
      </c>
      <c r="CN50" s="28" t="s">
        <v>48</v>
      </c>
      <c r="CO50" s="29"/>
      <c r="CP50" s="29">
        <v>10</v>
      </c>
      <c r="CQ50" s="29">
        <v>9</v>
      </c>
      <c r="CR50" s="29">
        <f>SUM(CO50:CQ50)</f>
        <v>19</v>
      </c>
      <c r="CS50" s="129">
        <f>CR50/3</f>
        <v>6.333333333333333</v>
      </c>
      <c r="CT50" s="14">
        <f t="shared" si="80"/>
        <v>4.5395100850057846E-3</v>
      </c>
      <c r="CU50" s="71">
        <f t="shared" si="81"/>
        <v>-0.18174430405553826</v>
      </c>
      <c r="DD50" s="14">
        <f t="shared" si="82"/>
        <v>0</v>
      </c>
      <c r="DE50" s="71">
        <f t="shared" si="83"/>
        <v>0</v>
      </c>
      <c r="DN50" s="14">
        <f t="shared" si="84"/>
        <v>0</v>
      </c>
      <c r="DO50" s="71">
        <f t="shared" si="85"/>
        <v>0</v>
      </c>
      <c r="DX50" s="14">
        <f t="shared" si="86"/>
        <v>0</v>
      </c>
      <c r="DY50" s="71">
        <f t="shared" si="87"/>
        <v>0</v>
      </c>
      <c r="EH50" s="14">
        <f t="shared" si="88"/>
        <v>0</v>
      </c>
      <c r="EI50" s="71">
        <f t="shared" si="89"/>
        <v>0</v>
      </c>
      <c r="EK50" s="26" t="s">
        <v>47</v>
      </c>
      <c r="EL50" s="26" t="s">
        <v>48</v>
      </c>
      <c r="EM50" s="27"/>
      <c r="EN50" s="27">
        <v>1</v>
      </c>
      <c r="EO50" s="27"/>
      <c r="EP50" s="27">
        <f>SUM(EM50:EO50)</f>
        <v>1</v>
      </c>
      <c r="EQ50" s="141">
        <f>EP50/2</f>
        <v>0.5</v>
      </c>
      <c r="ER50" s="14">
        <f t="shared" si="90"/>
        <v>3.1561671506122962E-5</v>
      </c>
      <c r="ES50" s="71">
        <f t="shared" si="91"/>
        <v>-2.911114354096677E-2</v>
      </c>
      <c r="FB50" s="14">
        <f t="shared" si="92"/>
        <v>0</v>
      </c>
      <c r="FC50" s="71">
        <f t="shared" si="93"/>
        <v>0</v>
      </c>
      <c r="FE50" s="26" t="s">
        <v>47</v>
      </c>
      <c r="FF50" s="26" t="s">
        <v>48</v>
      </c>
      <c r="FG50" s="27">
        <v>2</v>
      </c>
      <c r="FH50" s="27">
        <v>5</v>
      </c>
      <c r="FI50" s="27"/>
      <c r="FJ50" s="27">
        <f>SUM(FG50:FI50)</f>
        <v>7</v>
      </c>
      <c r="FK50" s="27">
        <f>FJ50/2</f>
        <v>3.5</v>
      </c>
      <c r="FL50" s="14">
        <f t="shared" si="94"/>
        <v>1.5123456790123457E-3</v>
      </c>
      <c r="FM50" s="71">
        <f t="shared" si="95"/>
        <v>-0.12627403840469045</v>
      </c>
      <c r="FV50" s="14">
        <f t="shared" si="96"/>
        <v>0</v>
      </c>
      <c r="FW50" s="71">
        <f t="shared" si="97"/>
        <v>0</v>
      </c>
      <c r="FY50" s="26" t="s">
        <v>47</v>
      </c>
      <c r="FZ50" s="26" t="s">
        <v>48</v>
      </c>
      <c r="GA50" s="27">
        <v>8</v>
      </c>
      <c r="GB50" s="27">
        <v>1</v>
      </c>
      <c r="GC50" s="27"/>
      <c r="GD50" s="27">
        <f>SUM(GA50:GC50)</f>
        <v>9</v>
      </c>
      <c r="GE50" s="141">
        <f>GD50/2</f>
        <v>4.5</v>
      </c>
      <c r="GF50" s="14">
        <f t="shared" si="98"/>
        <v>2.2437673130193906E-3</v>
      </c>
      <c r="GG50" s="71">
        <f t="shared" si="99"/>
        <v>-0.14446418659693894</v>
      </c>
      <c r="GI50" s="26" t="s">
        <v>47</v>
      </c>
      <c r="GJ50" s="26" t="s">
        <v>48</v>
      </c>
      <c r="GK50" s="27"/>
      <c r="GL50" s="27"/>
      <c r="GM50" s="27"/>
      <c r="GN50" s="27"/>
      <c r="GO50" s="141">
        <f>GN50</f>
        <v>0</v>
      </c>
      <c r="GP50" s="14">
        <f t="shared" si="100"/>
        <v>0</v>
      </c>
      <c r="GQ50" s="71">
        <f t="shared" si="101"/>
        <v>0</v>
      </c>
      <c r="GZ50" s="14">
        <f t="shared" si="102"/>
        <v>0</v>
      </c>
      <c r="HA50" s="71">
        <f t="shared" si="103"/>
        <v>0</v>
      </c>
    </row>
    <row r="51" spans="1:209" x14ac:dyDescent="0.25">
      <c r="A51" s="46"/>
      <c r="B51" s="50" t="s">
        <v>49</v>
      </c>
      <c r="C51" s="38"/>
      <c r="D51" s="35"/>
      <c r="E51" s="54"/>
      <c r="F51" s="54"/>
      <c r="G51" s="54"/>
      <c r="H51" s="58"/>
      <c r="I51" s="58"/>
      <c r="J51" s="54"/>
      <c r="K51" s="39" t="s">
        <v>49</v>
      </c>
      <c r="L51" s="28"/>
      <c r="M51" s="29"/>
      <c r="N51" s="29"/>
      <c r="O51" s="29"/>
      <c r="P51" s="29"/>
      <c r="Q51" s="128"/>
      <c r="R51" s="14">
        <f t="shared" si="62"/>
        <v>0</v>
      </c>
      <c r="S51" s="71">
        <f t="shared" si="63"/>
        <v>0</v>
      </c>
      <c r="U51" s="39" t="s">
        <v>49</v>
      </c>
      <c r="V51" s="28"/>
      <c r="W51" s="29"/>
      <c r="X51" s="29"/>
      <c r="Y51" s="29"/>
      <c r="Z51" s="29"/>
      <c r="AA51" s="129"/>
      <c r="AB51" s="14">
        <f t="shared" si="64"/>
        <v>0</v>
      </c>
      <c r="AC51" s="71">
        <f t="shared" si="65"/>
        <v>0</v>
      </c>
      <c r="AE51" s="145" t="s">
        <v>49</v>
      </c>
      <c r="AF51" s="26"/>
      <c r="AG51" s="27"/>
      <c r="AH51" s="27"/>
      <c r="AI51" s="27"/>
      <c r="AJ51" s="27"/>
      <c r="AK51" s="144"/>
      <c r="AL51" s="14">
        <f t="shared" si="66"/>
        <v>0</v>
      </c>
      <c r="AM51" s="71">
        <f t="shared" si="67"/>
        <v>0</v>
      </c>
      <c r="AO51" s="145" t="s">
        <v>49</v>
      </c>
      <c r="AP51" s="26"/>
      <c r="AQ51" s="27"/>
      <c r="AR51" s="27"/>
      <c r="AS51" s="27"/>
      <c r="AT51" s="27"/>
      <c r="AU51" s="144">
        <f>AT51/3</f>
        <v>0</v>
      </c>
      <c r="AV51" s="14">
        <f t="shared" si="70"/>
        <v>0</v>
      </c>
      <c r="AW51" s="71">
        <f t="shared" si="71"/>
        <v>0</v>
      </c>
      <c r="AY51" s="145" t="s">
        <v>49</v>
      </c>
      <c r="BF51" s="14">
        <f t="shared" si="72"/>
        <v>0</v>
      </c>
      <c r="BG51" s="71">
        <f t="shared" si="73"/>
        <v>0</v>
      </c>
      <c r="BI51" s="145" t="s">
        <v>49</v>
      </c>
      <c r="BJ51" s="26"/>
      <c r="BK51" s="27"/>
      <c r="BL51" s="27"/>
      <c r="BM51" s="27"/>
      <c r="BN51" s="27"/>
      <c r="BO51" s="27"/>
      <c r="BP51" s="14">
        <f t="shared" si="74"/>
        <v>0</v>
      </c>
      <c r="BQ51" s="71">
        <f t="shared" si="75"/>
        <v>0</v>
      </c>
      <c r="BS51" s="39" t="s">
        <v>49</v>
      </c>
      <c r="BT51" s="28"/>
      <c r="BU51" s="29"/>
      <c r="BV51" s="29"/>
      <c r="BW51" s="29"/>
      <c r="BX51" s="29"/>
      <c r="BY51" s="129">
        <f>BX51/3</f>
        <v>0</v>
      </c>
      <c r="BZ51" s="14">
        <f t="shared" si="76"/>
        <v>0</v>
      </c>
      <c r="CA51" s="71">
        <f t="shared" si="77"/>
        <v>0</v>
      </c>
      <c r="CC51" s="39" t="s">
        <v>49</v>
      </c>
      <c r="CD51" s="28"/>
      <c r="CE51" s="29"/>
      <c r="CF51" s="29"/>
      <c r="CG51" s="29"/>
      <c r="CH51" s="29"/>
      <c r="CI51" s="129"/>
      <c r="CJ51" s="14">
        <f t="shared" si="78"/>
        <v>0</v>
      </c>
      <c r="CK51" s="71">
        <f t="shared" si="79"/>
        <v>0</v>
      </c>
      <c r="CT51" s="14">
        <f t="shared" si="80"/>
        <v>0</v>
      </c>
      <c r="CU51" s="71">
        <f t="shared" si="81"/>
        <v>0</v>
      </c>
      <c r="CW51" s="39" t="s">
        <v>49</v>
      </c>
      <c r="CX51" s="28"/>
      <c r="CY51" s="29"/>
      <c r="CZ51" s="29"/>
      <c r="DA51" s="29"/>
      <c r="DB51" s="29"/>
      <c r="DC51" s="129"/>
      <c r="DD51" s="14">
        <f t="shared" si="82"/>
        <v>0</v>
      </c>
      <c r="DE51" s="71">
        <f t="shared" si="83"/>
        <v>0</v>
      </c>
      <c r="DG51" s="145" t="s">
        <v>49</v>
      </c>
      <c r="DH51" s="26"/>
      <c r="DI51" s="27"/>
      <c r="DJ51" s="27"/>
      <c r="DK51" s="27"/>
      <c r="DL51" s="27"/>
      <c r="DM51" s="144"/>
      <c r="DN51" s="14">
        <f t="shared" si="84"/>
        <v>0</v>
      </c>
      <c r="DO51" s="71">
        <f t="shared" si="85"/>
        <v>0</v>
      </c>
      <c r="DQ51" s="145" t="s">
        <v>49</v>
      </c>
      <c r="DR51" s="26"/>
      <c r="DS51" s="27"/>
      <c r="DT51" s="27"/>
      <c r="DU51" s="27"/>
      <c r="DV51" s="27"/>
      <c r="DW51" s="27"/>
      <c r="DX51" s="14">
        <f t="shared" si="86"/>
        <v>0</v>
      </c>
      <c r="DY51" s="71">
        <f t="shared" si="87"/>
        <v>0</v>
      </c>
      <c r="EA51" s="145" t="s">
        <v>49</v>
      </c>
      <c r="EB51" s="26"/>
      <c r="EC51" s="27"/>
      <c r="ED51" s="27"/>
      <c r="EE51" s="27"/>
      <c r="EF51" s="27"/>
      <c r="EG51" s="141">
        <f>EF51/2</f>
        <v>0</v>
      </c>
      <c r="EH51" s="14">
        <f t="shared" si="88"/>
        <v>0</v>
      </c>
      <c r="EI51" s="71">
        <f t="shared" si="89"/>
        <v>0</v>
      </c>
      <c r="EK51" s="145" t="s">
        <v>49</v>
      </c>
      <c r="EL51" s="26"/>
      <c r="EM51" s="27"/>
      <c r="EN51" s="27"/>
      <c r="EO51" s="27"/>
      <c r="EP51" s="27"/>
      <c r="EQ51" s="141"/>
      <c r="ER51" s="14">
        <f t="shared" si="90"/>
        <v>0</v>
      </c>
      <c r="ES51" s="71">
        <f t="shared" si="91"/>
        <v>0</v>
      </c>
      <c r="EU51" s="145" t="s">
        <v>49</v>
      </c>
      <c r="EV51" s="26"/>
      <c r="EW51" s="27"/>
      <c r="EX51" s="27"/>
      <c r="EY51" s="27"/>
      <c r="EZ51" s="27">
        <f>EW51</f>
        <v>0</v>
      </c>
      <c r="FA51" s="141">
        <f>EZ51</f>
        <v>0</v>
      </c>
      <c r="FB51" s="14">
        <f t="shared" si="92"/>
        <v>0</v>
      </c>
      <c r="FC51" s="71">
        <f t="shared" si="93"/>
        <v>0</v>
      </c>
      <c r="FE51" s="145" t="s">
        <v>49</v>
      </c>
      <c r="FF51" s="26"/>
      <c r="FG51" s="27"/>
      <c r="FH51" s="27"/>
      <c r="FI51" s="27"/>
      <c r="FJ51" s="27"/>
      <c r="FK51" s="27">
        <f>FJ51/2</f>
        <v>0</v>
      </c>
      <c r="FL51" s="14">
        <f t="shared" si="94"/>
        <v>0</v>
      </c>
      <c r="FM51" s="71">
        <f t="shared" si="95"/>
        <v>0</v>
      </c>
      <c r="FO51" s="145" t="s">
        <v>49</v>
      </c>
      <c r="FP51" s="26"/>
      <c r="FQ51" s="27"/>
      <c r="FR51" s="27"/>
      <c r="FS51" s="27"/>
      <c r="FT51" s="27"/>
      <c r="FU51" s="141"/>
      <c r="FV51" s="14">
        <f t="shared" si="96"/>
        <v>0</v>
      </c>
      <c r="FW51" s="71">
        <f t="shared" si="97"/>
        <v>0</v>
      </c>
      <c r="GF51" s="14">
        <f t="shared" si="98"/>
        <v>0</v>
      </c>
      <c r="GG51" s="71">
        <f t="shared" si="99"/>
        <v>0</v>
      </c>
      <c r="GI51" s="145" t="s">
        <v>49</v>
      </c>
      <c r="GJ51" s="26"/>
      <c r="GK51" s="27"/>
      <c r="GL51" s="27"/>
      <c r="GM51" s="27"/>
      <c r="GN51" s="27"/>
      <c r="GO51" s="141">
        <f>GN51</f>
        <v>0</v>
      </c>
      <c r="GP51" s="14">
        <f t="shared" si="100"/>
        <v>0</v>
      </c>
      <c r="GQ51" s="71">
        <f t="shared" si="101"/>
        <v>0</v>
      </c>
      <c r="GS51" s="145" t="s">
        <v>49</v>
      </c>
      <c r="GT51" s="26"/>
      <c r="GU51" s="27"/>
      <c r="GV51" s="27"/>
      <c r="GW51" s="27"/>
      <c r="GX51" s="27"/>
      <c r="GY51" s="27">
        <f>GX51/2</f>
        <v>0</v>
      </c>
      <c r="GZ51" s="14">
        <f t="shared" si="102"/>
        <v>0</v>
      </c>
      <c r="HA51" s="71">
        <f t="shared" si="103"/>
        <v>0</v>
      </c>
    </row>
    <row r="52" spans="1:209" x14ac:dyDescent="0.25">
      <c r="A52" s="46">
        <v>34</v>
      </c>
      <c r="B52" s="31" t="s">
        <v>50</v>
      </c>
      <c r="C52" s="31" t="s">
        <v>51</v>
      </c>
      <c r="D52" s="75">
        <v>28</v>
      </c>
      <c r="E52" s="58" t="s">
        <v>397</v>
      </c>
      <c r="F52" s="58" t="s">
        <v>397</v>
      </c>
      <c r="G52" s="58" t="s">
        <v>397</v>
      </c>
      <c r="H52" s="58" t="b">
        <f t="shared" si="40"/>
        <v>0</v>
      </c>
      <c r="I52" s="58" t="b">
        <f t="shared" si="41"/>
        <v>0</v>
      </c>
      <c r="J52" s="58"/>
      <c r="R52" s="14">
        <f t="shared" si="62"/>
        <v>0</v>
      </c>
      <c r="S52" s="71">
        <f t="shared" si="63"/>
        <v>0</v>
      </c>
      <c r="AB52" s="14">
        <f t="shared" si="64"/>
        <v>0</v>
      </c>
      <c r="AC52" s="71">
        <f t="shared" si="65"/>
        <v>0</v>
      </c>
      <c r="AL52" s="14">
        <f t="shared" si="66"/>
        <v>0</v>
      </c>
      <c r="AM52" s="71">
        <f t="shared" si="67"/>
        <v>0</v>
      </c>
      <c r="AV52" s="14">
        <f t="shared" si="70"/>
        <v>0</v>
      </c>
      <c r="AW52" s="71">
        <f t="shared" si="71"/>
        <v>0</v>
      </c>
      <c r="AY52" s="26" t="s">
        <v>50</v>
      </c>
      <c r="AZ52" s="26" t="s">
        <v>51</v>
      </c>
      <c r="BA52" s="27"/>
      <c r="BB52" s="27">
        <v>1</v>
      </c>
      <c r="BC52" s="27"/>
      <c r="BD52" s="26">
        <f>SUM(BA52:BC52)</f>
        <v>1</v>
      </c>
      <c r="BE52" s="144">
        <f>BD52/3</f>
        <v>0.33333333333333331</v>
      </c>
      <c r="BF52" s="14">
        <f t="shared" si="72"/>
        <v>1.2574820180071424E-5</v>
      </c>
      <c r="BG52" s="71">
        <f t="shared" si="73"/>
        <v>-2.0006762662901113E-2</v>
      </c>
      <c r="BP52" s="14">
        <f t="shared" si="74"/>
        <v>0</v>
      </c>
      <c r="BQ52" s="71">
        <f t="shared" si="75"/>
        <v>0</v>
      </c>
      <c r="BS52" s="28" t="s">
        <v>50</v>
      </c>
      <c r="BT52" s="28" t="s">
        <v>51</v>
      </c>
      <c r="BU52" s="29">
        <v>1</v>
      </c>
      <c r="BV52" s="29"/>
      <c r="BW52" s="29"/>
      <c r="BX52" s="29">
        <f>SUM(BU52:BW52)</f>
        <v>1</v>
      </c>
      <c r="BY52" s="129">
        <f>BX52/3</f>
        <v>0.33333333333333331</v>
      </c>
      <c r="BZ52" s="14">
        <f t="shared" si="76"/>
        <v>1.4027409558276873E-5</v>
      </c>
      <c r="CA52" s="71">
        <f t="shared" si="77"/>
        <v>-2.0926024937828649E-2</v>
      </c>
      <c r="CJ52" s="14">
        <f t="shared" si="78"/>
        <v>0</v>
      </c>
      <c r="CK52" s="71">
        <f t="shared" si="79"/>
        <v>0</v>
      </c>
      <c r="CT52" s="14">
        <f t="shared" si="80"/>
        <v>0</v>
      </c>
      <c r="CU52" s="71">
        <f t="shared" si="81"/>
        <v>0</v>
      </c>
      <c r="DD52" s="14">
        <f t="shared" si="82"/>
        <v>0</v>
      </c>
      <c r="DE52" s="71">
        <f t="shared" si="83"/>
        <v>0</v>
      </c>
      <c r="DN52" s="14">
        <f t="shared" si="84"/>
        <v>0</v>
      </c>
      <c r="DO52" s="71">
        <f t="shared" si="85"/>
        <v>0</v>
      </c>
      <c r="DX52" s="14">
        <f t="shared" si="86"/>
        <v>0</v>
      </c>
      <c r="DY52" s="71">
        <f t="shared" si="87"/>
        <v>0</v>
      </c>
      <c r="EH52" s="14">
        <f t="shared" si="88"/>
        <v>0</v>
      </c>
      <c r="EI52" s="71">
        <f t="shared" si="89"/>
        <v>0</v>
      </c>
      <c r="ER52" s="14">
        <f t="shared" si="90"/>
        <v>0</v>
      </c>
      <c r="ES52" s="71">
        <f t="shared" si="91"/>
        <v>0</v>
      </c>
      <c r="FB52" s="14">
        <f t="shared" si="92"/>
        <v>0</v>
      </c>
      <c r="FC52" s="71">
        <f t="shared" si="93"/>
        <v>0</v>
      </c>
      <c r="FL52" s="14">
        <f t="shared" si="94"/>
        <v>0</v>
      </c>
      <c r="FM52" s="71">
        <f t="shared" si="95"/>
        <v>0</v>
      </c>
      <c r="FV52" s="14">
        <f t="shared" si="96"/>
        <v>0</v>
      </c>
      <c r="FW52" s="71">
        <f t="shared" si="97"/>
        <v>0</v>
      </c>
      <c r="GF52" s="14">
        <f t="shared" si="98"/>
        <v>0</v>
      </c>
      <c r="GG52" s="71">
        <f t="shared" si="99"/>
        <v>0</v>
      </c>
      <c r="GP52" s="14">
        <f t="shared" si="100"/>
        <v>0</v>
      </c>
      <c r="GQ52" s="71">
        <f t="shared" si="101"/>
        <v>0</v>
      </c>
      <c r="GZ52" s="14">
        <f t="shared" si="102"/>
        <v>0</v>
      </c>
      <c r="HA52" s="71">
        <f t="shared" si="103"/>
        <v>0</v>
      </c>
    </row>
    <row r="53" spans="1:209" x14ac:dyDescent="0.25">
      <c r="A53" s="46">
        <v>35</v>
      </c>
      <c r="B53" s="38" t="s">
        <v>52</v>
      </c>
      <c r="C53" s="38" t="s">
        <v>291</v>
      </c>
      <c r="D53" s="35">
        <v>29</v>
      </c>
      <c r="E53" s="54" t="s">
        <v>394</v>
      </c>
      <c r="F53" s="54" t="s">
        <v>397</v>
      </c>
      <c r="G53" s="54" t="s">
        <v>394</v>
      </c>
      <c r="H53" s="58" t="b">
        <f t="shared" si="40"/>
        <v>1</v>
      </c>
      <c r="I53" s="58" t="b">
        <f t="shared" si="41"/>
        <v>1</v>
      </c>
      <c r="J53" s="54"/>
      <c r="K53" s="28" t="s">
        <v>52</v>
      </c>
      <c r="L53" s="28" t="s">
        <v>53</v>
      </c>
      <c r="M53" s="29">
        <v>2</v>
      </c>
      <c r="N53" s="29">
        <v>3</v>
      </c>
      <c r="O53" s="29"/>
      <c r="P53" s="29">
        <f>SUM(M53:O53)</f>
        <v>5</v>
      </c>
      <c r="Q53" s="128">
        <f>P53/3</f>
        <v>1.6666666666666667</v>
      </c>
      <c r="R53" s="14">
        <f t="shared" si="62"/>
        <v>4.3043336030715719E-4</v>
      </c>
      <c r="S53" s="71">
        <f t="shared" si="63"/>
        <v>-8.0401639441007353E-2</v>
      </c>
      <c r="U53" s="28" t="s">
        <v>52</v>
      </c>
      <c r="V53" s="28" t="s">
        <v>53</v>
      </c>
      <c r="W53" s="29">
        <v>8</v>
      </c>
      <c r="X53" s="29"/>
      <c r="Y53" s="29"/>
      <c r="Z53" s="29">
        <f>SUM(W53:Y53)</f>
        <v>8</v>
      </c>
      <c r="AA53" s="129">
        <f>Z53/3</f>
        <v>2.6666666666666665</v>
      </c>
      <c r="AB53" s="14">
        <f t="shared" si="64"/>
        <v>1.0490255536068449E-3</v>
      </c>
      <c r="AC53" s="71">
        <f t="shared" si="65"/>
        <v>-0.11109139416836085</v>
      </c>
      <c r="AE53" s="26" t="s">
        <v>52</v>
      </c>
      <c r="AF53" s="26" t="s">
        <v>53</v>
      </c>
      <c r="AG53" s="27">
        <v>6</v>
      </c>
      <c r="AH53" s="27"/>
      <c r="AI53" s="27">
        <v>8</v>
      </c>
      <c r="AJ53" s="27">
        <f>SUM(AG53:AI53)</f>
        <v>14</v>
      </c>
      <c r="AK53" s="144">
        <f>AJ53/3</f>
        <v>4.666666666666667</v>
      </c>
      <c r="AL53" s="14">
        <f t="shared" si="66"/>
        <v>2.5179532637042176E-3</v>
      </c>
      <c r="AM53" s="71">
        <f t="shared" si="67"/>
        <v>-0.15014395100675806</v>
      </c>
      <c r="AO53" s="26" t="s">
        <v>52</v>
      </c>
      <c r="AP53" s="26" t="s">
        <v>53</v>
      </c>
      <c r="AQ53" s="27">
        <v>3</v>
      </c>
      <c r="AR53" s="27"/>
      <c r="AS53" s="27"/>
      <c r="AT53" s="27">
        <f>SUM(AQ53:AS53)</f>
        <v>3</v>
      </c>
      <c r="AU53" s="144">
        <f>AT53/3</f>
        <v>1</v>
      </c>
      <c r="AV53" s="14">
        <f t="shared" si="70"/>
        <v>1.3950027900055798E-4</v>
      </c>
      <c r="AW53" s="71">
        <f t="shared" si="71"/>
        <v>-5.2425850137997165E-2</v>
      </c>
      <c r="AY53" s="26" t="s">
        <v>52</v>
      </c>
      <c r="AZ53" s="26" t="s">
        <v>53</v>
      </c>
      <c r="BA53" s="27">
        <v>3</v>
      </c>
      <c r="BB53" s="27">
        <v>2</v>
      </c>
      <c r="BC53" s="27">
        <v>5</v>
      </c>
      <c r="BD53" s="26">
        <f>SUM(BA53:BC53)</f>
        <v>10</v>
      </c>
      <c r="BE53" s="144">
        <f>BD53/3</f>
        <v>3.3333333333333335</v>
      </c>
      <c r="BF53" s="14">
        <f t="shared" si="72"/>
        <v>1.2574820180071427E-3</v>
      </c>
      <c r="BG53" s="71">
        <f t="shared" si="73"/>
        <v>-0.11841567297674001</v>
      </c>
      <c r="BI53" s="26" t="s">
        <v>52</v>
      </c>
      <c r="BJ53" s="26" t="s">
        <v>53</v>
      </c>
      <c r="BK53" s="27">
        <v>4</v>
      </c>
      <c r="BL53" s="27">
        <v>3</v>
      </c>
      <c r="BM53" s="27"/>
      <c r="BN53" s="27">
        <f>SUM(BK53:BM53)</f>
        <v>7</v>
      </c>
      <c r="BO53" s="27">
        <f>BN53/2</f>
        <v>3.5</v>
      </c>
      <c r="BP53" s="14">
        <f t="shared" si="74"/>
        <v>1.249872461993674E-3</v>
      </c>
      <c r="BQ53" s="71">
        <f t="shared" si="75"/>
        <v>-0.11816413217916441</v>
      </c>
      <c r="BS53" s="28" t="s">
        <v>52</v>
      </c>
      <c r="BT53" s="28" t="s">
        <v>412</v>
      </c>
      <c r="BU53" s="29">
        <v>1</v>
      </c>
      <c r="BV53" s="29"/>
      <c r="BW53" s="29">
        <v>1</v>
      </c>
      <c r="BX53" s="29">
        <f>SUM(BU53:BW53)</f>
        <v>2</v>
      </c>
      <c r="BY53" s="129">
        <f>BX53/3</f>
        <v>0.66666666666666663</v>
      </c>
      <c r="BZ53" s="14">
        <f t="shared" si="76"/>
        <v>5.6109638233107492E-5</v>
      </c>
      <c r="CA53" s="71">
        <f t="shared" si="77"/>
        <v>-3.6659936163597785E-2</v>
      </c>
      <c r="CC53" s="28" t="s">
        <v>52</v>
      </c>
      <c r="CD53" s="28" t="s">
        <v>53</v>
      </c>
      <c r="CE53" s="29">
        <v>3</v>
      </c>
      <c r="CF53" s="29">
        <v>10</v>
      </c>
      <c r="CG53" s="29"/>
      <c r="CH53" s="29">
        <f>SUM(CE53:CG53)</f>
        <v>13</v>
      </c>
      <c r="CI53" s="129">
        <f>CH53/3</f>
        <v>4.333333333333333</v>
      </c>
      <c r="CJ53" s="14">
        <f t="shared" si="78"/>
        <v>1.9419706980752657E-3</v>
      </c>
      <c r="CK53" s="71">
        <f t="shared" si="79"/>
        <v>-0.13758080673022943</v>
      </c>
      <c r="CT53" s="14">
        <f t="shared" si="80"/>
        <v>0</v>
      </c>
      <c r="CU53" s="71">
        <f t="shared" si="81"/>
        <v>0</v>
      </c>
      <c r="CW53" s="28" t="s">
        <v>52</v>
      </c>
      <c r="CX53" s="28" t="s">
        <v>53</v>
      </c>
      <c r="CY53" s="29">
        <v>1</v>
      </c>
      <c r="CZ53" s="29"/>
      <c r="DA53" s="29">
        <v>1</v>
      </c>
      <c r="DB53" s="29">
        <f>SUM(CY53:DA53)</f>
        <v>2</v>
      </c>
      <c r="DC53" s="129">
        <f>DB53/3</f>
        <v>0.66666666666666663</v>
      </c>
      <c r="DD53" s="14">
        <f t="shared" si="82"/>
        <v>5.138680130008607E-5</v>
      </c>
      <c r="DE53" s="71">
        <f t="shared" si="83"/>
        <v>-3.5398312553845304E-2</v>
      </c>
      <c r="DG53" s="26" t="s">
        <v>52</v>
      </c>
      <c r="DH53" s="26" t="s">
        <v>53</v>
      </c>
      <c r="DI53" s="27">
        <v>4</v>
      </c>
      <c r="DJ53" s="27"/>
      <c r="DK53" s="27"/>
      <c r="DL53" s="27">
        <f>SUM(DI53:DK53)</f>
        <v>4</v>
      </c>
      <c r="DM53" s="144">
        <f>DL53/3</f>
        <v>1.3333333333333333</v>
      </c>
      <c r="DN53" s="14">
        <f t="shared" si="84"/>
        <v>2.1468153336285205E-4</v>
      </c>
      <c r="DO53" s="71">
        <f t="shared" si="85"/>
        <v>-6.1878057641979033E-2</v>
      </c>
      <c r="DQ53" s="26" t="s">
        <v>52</v>
      </c>
      <c r="DR53" s="26" t="s">
        <v>53</v>
      </c>
      <c r="DS53" s="27">
        <v>14</v>
      </c>
      <c r="DT53" s="27">
        <v>15</v>
      </c>
      <c r="DU53" s="27"/>
      <c r="DV53" s="27">
        <f>SUM(DS53:DU53)</f>
        <v>29</v>
      </c>
      <c r="DW53" s="27">
        <f>DV53/2</f>
        <v>14.5</v>
      </c>
      <c r="DX53" s="14">
        <f t="shared" si="86"/>
        <v>2.2117028270874424E-2</v>
      </c>
      <c r="DY53" s="71">
        <f t="shared" si="87"/>
        <v>-0.28341234937815851</v>
      </c>
      <c r="EA53" s="26" t="s">
        <v>52</v>
      </c>
      <c r="EB53" s="26" t="s">
        <v>412</v>
      </c>
      <c r="EC53" s="27">
        <v>2</v>
      </c>
      <c r="ED53" s="27"/>
      <c r="EE53" s="27"/>
      <c r="EF53" s="27">
        <f>SUM(EC53:EE53)</f>
        <v>2</v>
      </c>
      <c r="EG53" s="141">
        <f>EF53/2</f>
        <v>1</v>
      </c>
      <c r="EH53" s="14">
        <f t="shared" si="88"/>
        <v>1.1562030292519369E-4</v>
      </c>
      <c r="EI53" s="71">
        <f t="shared" si="89"/>
        <v>-4.8737628958637168E-2</v>
      </c>
      <c r="EK53" s="26" t="s">
        <v>52</v>
      </c>
      <c r="EL53" s="26" t="s">
        <v>412</v>
      </c>
      <c r="EM53" s="27">
        <v>11</v>
      </c>
      <c r="EN53" s="27">
        <v>9</v>
      </c>
      <c r="EO53" s="27"/>
      <c r="EP53" s="27">
        <f>SUM(EM53:EO53)</f>
        <v>20</v>
      </c>
      <c r="EQ53" s="141">
        <f>EP53/2</f>
        <v>10</v>
      </c>
      <c r="ER53" s="14">
        <f t="shared" si="90"/>
        <v>1.2624668602449185E-2</v>
      </c>
      <c r="ES53" s="71">
        <f t="shared" si="91"/>
        <v>-0.24562373895933642</v>
      </c>
      <c r="EU53" s="26" t="s">
        <v>52</v>
      </c>
      <c r="EV53" s="26" t="s">
        <v>53</v>
      </c>
      <c r="EW53" s="27">
        <v>13</v>
      </c>
      <c r="EX53" s="27"/>
      <c r="EY53" s="27"/>
      <c r="EZ53" s="27">
        <f>EW53</f>
        <v>13</v>
      </c>
      <c r="FA53" s="141">
        <f>EZ53</f>
        <v>13</v>
      </c>
      <c r="FB53" s="14">
        <f t="shared" si="92"/>
        <v>1.6900000000000002E-2</v>
      </c>
      <c r="FC53" s="71">
        <f t="shared" si="93"/>
        <v>-0.26522870770845208</v>
      </c>
      <c r="FE53" s="26" t="s">
        <v>52</v>
      </c>
      <c r="FF53" s="26" t="s">
        <v>53</v>
      </c>
      <c r="FG53" s="27">
        <v>10</v>
      </c>
      <c r="FH53" s="27">
        <v>10</v>
      </c>
      <c r="FI53" s="27"/>
      <c r="FJ53" s="27">
        <f>SUM(FG53:FI53)</f>
        <v>20</v>
      </c>
      <c r="FK53" s="27">
        <f>FJ53/2</f>
        <v>10</v>
      </c>
      <c r="FL53" s="14">
        <f t="shared" si="94"/>
        <v>1.2345679012345678E-2</v>
      </c>
      <c r="FM53" s="71">
        <f t="shared" si="95"/>
        <v>-0.24413606414846883</v>
      </c>
      <c r="FO53" s="26" t="s">
        <v>52</v>
      </c>
      <c r="FP53" s="26" t="s">
        <v>53</v>
      </c>
      <c r="FQ53" s="27">
        <v>25</v>
      </c>
      <c r="FR53" s="27">
        <v>22</v>
      </c>
      <c r="FS53" s="27"/>
      <c r="FT53" s="27">
        <f>SUM(FQ53:FS53)</f>
        <v>47</v>
      </c>
      <c r="FU53" s="141">
        <f>FT53/2</f>
        <v>23.5</v>
      </c>
      <c r="FV53" s="14">
        <f t="shared" si="96"/>
        <v>6.6688805699794726E-2</v>
      </c>
      <c r="FW53" s="71">
        <f t="shared" si="97"/>
        <v>-0.3496229506166848</v>
      </c>
      <c r="GF53" s="14">
        <f t="shared" si="98"/>
        <v>0</v>
      </c>
      <c r="GG53" s="71">
        <f t="shared" si="99"/>
        <v>0</v>
      </c>
      <c r="GI53" s="26" t="s">
        <v>52</v>
      </c>
      <c r="GJ53" s="26" t="s">
        <v>53</v>
      </c>
      <c r="GK53" s="27">
        <v>10</v>
      </c>
      <c r="GL53" s="27"/>
      <c r="GM53" s="27"/>
      <c r="GN53" s="27">
        <f>SUM(GK53:GM53)</f>
        <v>10</v>
      </c>
      <c r="GO53" s="141">
        <f>GN53</f>
        <v>10</v>
      </c>
      <c r="GP53" s="14">
        <f t="shared" si="100"/>
        <v>1.0000000000000002E-2</v>
      </c>
      <c r="GQ53" s="71">
        <f t="shared" si="101"/>
        <v>-0.23025850929940456</v>
      </c>
      <c r="GS53" s="26" t="s">
        <v>52</v>
      </c>
      <c r="GT53" s="26" t="s">
        <v>53</v>
      </c>
      <c r="GU53" s="27">
        <v>8</v>
      </c>
      <c r="GV53" s="27">
        <v>7</v>
      </c>
      <c r="GW53" s="27"/>
      <c r="GX53" s="27">
        <f>SUM(GU53:GW53)</f>
        <v>15</v>
      </c>
      <c r="GY53" s="27">
        <f>GX53/2</f>
        <v>7.5</v>
      </c>
      <c r="GZ53" s="14">
        <f t="shared" si="102"/>
        <v>5.8569346105789254E-3</v>
      </c>
      <c r="HA53" s="71">
        <f t="shared" si="103"/>
        <v>-0.19668860648941128</v>
      </c>
    </row>
    <row r="54" spans="1:209" x14ac:dyDescent="0.25">
      <c r="A54" s="46"/>
      <c r="B54" s="50" t="s">
        <v>54</v>
      </c>
      <c r="C54" s="38"/>
      <c r="D54" s="172"/>
      <c r="E54" s="54"/>
      <c r="F54" s="54"/>
      <c r="G54" s="54"/>
      <c r="H54" s="58"/>
      <c r="I54" s="58"/>
      <c r="J54" s="195"/>
      <c r="K54" s="39" t="s">
        <v>54</v>
      </c>
      <c r="L54" s="28"/>
      <c r="M54" s="29"/>
      <c r="N54" s="29"/>
      <c r="O54" s="29"/>
      <c r="P54" s="29"/>
      <c r="Q54" s="128">
        <f>P54/3</f>
        <v>0</v>
      </c>
      <c r="R54" s="14">
        <f t="shared" si="62"/>
        <v>0</v>
      </c>
      <c r="S54" s="71">
        <f t="shared" si="63"/>
        <v>0</v>
      </c>
      <c r="U54" s="39" t="s">
        <v>54</v>
      </c>
      <c r="V54" s="28"/>
      <c r="W54" s="29"/>
      <c r="X54" s="29"/>
      <c r="Y54" s="29"/>
      <c r="Z54" s="29"/>
      <c r="AA54" s="129"/>
      <c r="AB54" s="14">
        <f t="shared" si="64"/>
        <v>0</v>
      </c>
      <c r="AC54" s="71">
        <f t="shared" si="65"/>
        <v>0</v>
      </c>
      <c r="AE54" s="145" t="s">
        <v>54</v>
      </c>
      <c r="AF54" s="26"/>
      <c r="AG54" s="27"/>
      <c r="AH54" s="27"/>
      <c r="AI54" s="27"/>
      <c r="AJ54" s="27"/>
      <c r="AK54" s="144"/>
      <c r="AL54" s="14">
        <f t="shared" si="66"/>
        <v>0</v>
      </c>
      <c r="AM54" s="71">
        <f t="shared" si="67"/>
        <v>0</v>
      </c>
      <c r="AO54" s="145" t="s">
        <v>54</v>
      </c>
      <c r="AP54" s="26"/>
      <c r="AQ54" s="27"/>
      <c r="AR54" s="27"/>
      <c r="AS54" s="27"/>
      <c r="AT54" s="27"/>
      <c r="AU54" s="144"/>
      <c r="AV54" s="14">
        <f t="shared" si="70"/>
        <v>0</v>
      </c>
      <c r="AW54" s="71">
        <f t="shared" si="71"/>
        <v>0</v>
      </c>
      <c r="AY54" s="145" t="s">
        <v>54</v>
      </c>
      <c r="AZ54" s="26"/>
      <c r="BA54" s="27"/>
      <c r="BB54" s="27"/>
      <c r="BC54" s="27"/>
      <c r="BD54" s="26"/>
      <c r="BE54" s="144">
        <f>BD54/3</f>
        <v>0</v>
      </c>
      <c r="BF54" s="14">
        <f t="shared" si="72"/>
        <v>0</v>
      </c>
      <c r="BG54" s="71">
        <f t="shared" si="73"/>
        <v>0</v>
      </c>
      <c r="BI54" s="145" t="s">
        <v>54</v>
      </c>
      <c r="BJ54" s="26"/>
      <c r="BK54" s="27"/>
      <c r="BL54" s="27"/>
      <c r="BM54" s="27"/>
      <c r="BN54" s="27"/>
      <c r="BO54" s="27"/>
      <c r="BP54" s="14">
        <f t="shared" si="74"/>
        <v>0</v>
      </c>
      <c r="BQ54" s="71">
        <f t="shared" si="75"/>
        <v>0</v>
      </c>
      <c r="BS54" s="39" t="s">
        <v>54</v>
      </c>
      <c r="BT54" s="28"/>
      <c r="BU54" s="29"/>
      <c r="BV54" s="29"/>
      <c r="BW54" s="29"/>
      <c r="BX54" s="29"/>
      <c r="BY54" s="129">
        <f>BX54/3</f>
        <v>0</v>
      </c>
      <c r="BZ54" s="14">
        <f t="shared" si="76"/>
        <v>0</v>
      </c>
      <c r="CA54" s="71">
        <f t="shared" si="77"/>
        <v>0</v>
      </c>
      <c r="CC54" s="39" t="s">
        <v>54</v>
      </c>
      <c r="CD54" s="28"/>
      <c r="CE54" s="29"/>
      <c r="CF54" s="29"/>
      <c r="CG54" s="29"/>
      <c r="CH54" s="29"/>
      <c r="CI54" s="129">
        <f>CH54/3</f>
        <v>0</v>
      </c>
      <c r="CJ54" s="14">
        <f t="shared" si="78"/>
        <v>0</v>
      </c>
      <c r="CK54" s="71">
        <f t="shared" si="79"/>
        <v>0</v>
      </c>
      <c r="CM54" s="39" t="s">
        <v>54</v>
      </c>
      <c r="CN54" s="28"/>
      <c r="CO54" s="29"/>
      <c r="CP54" s="29"/>
      <c r="CQ54" s="29"/>
      <c r="CR54" s="29"/>
      <c r="CS54" s="129">
        <f>CR54/3</f>
        <v>0</v>
      </c>
      <c r="CT54" s="14">
        <f t="shared" si="80"/>
        <v>0</v>
      </c>
      <c r="CU54" s="71">
        <f t="shared" si="81"/>
        <v>0</v>
      </c>
      <c r="CW54" s="39" t="s">
        <v>54</v>
      </c>
      <c r="CX54" s="28"/>
      <c r="CY54" s="29"/>
      <c r="CZ54" s="29"/>
      <c r="DA54" s="29"/>
      <c r="DB54" s="29"/>
      <c r="DC54" s="129">
        <f>DB54/3</f>
        <v>0</v>
      </c>
      <c r="DD54" s="14">
        <f t="shared" si="82"/>
        <v>0</v>
      </c>
      <c r="DE54" s="71">
        <f t="shared" si="83"/>
        <v>0</v>
      </c>
      <c r="DG54" s="145" t="s">
        <v>54</v>
      </c>
      <c r="DH54" s="26"/>
      <c r="DI54" s="27"/>
      <c r="DJ54" s="27"/>
      <c r="DK54" s="27"/>
      <c r="DL54" s="27"/>
      <c r="DM54" s="144"/>
      <c r="DN54" s="14">
        <f t="shared" si="84"/>
        <v>0</v>
      </c>
      <c r="DO54" s="71">
        <f t="shared" si="85"/>
        <v>0</v>
      </c>
      <c r="DQ54" s="145" t="s">
        <v>54</v>
      </c>
      <c r="DR54" s="26"/>
      <c r="DS54" s="27"/>
      <c r="DT54" s="27"/>
      <c r="DU54" s="27"/>
      <c r="DV54" s="27"/>
      <c r="DW54" s="27"/>
      <c r="DX54" s="14">
        <f t="shared" si="86"/>
        <v>0</v>
      </c>
      <c r="DY54" s="71">
        <f t="shared" si="87"/>
        <v>0</v>
      </c>
      <c r="EA54" s="145" t="s">
        <v>54</v>
      </c>
      <c r="EB54" s="26"/>
      <c r="EC54" s="27"/>
      <c r="ED54" s="27"/>
      <c r="EE54" s="27"/>
      <c r="EF54" s="27"/>
      <c r="EG54" s="141">
        <f>EF54/2</f>
        <v>0</v>
      </c>
      <c r="EH54" s="14">
        <f t="shared" si="88"/>
        <v>0</v>
      </c>
      <c r="EI54" s="71">
        <f t="shared" si="89"/>
        <v>0</v>
      </c>
      <c r="EK54" s="145" t="s">
        <v>54</v>
      </c>
      <c r="EL54" s="26"/>
      <c r="EM54" s="27"/>
      <c r="EN54" s="27"/>
      <c r="EO54" s="27"/>
      <c r="EP54" s="27"/>
      <c r="EQ54" s="141"/>
      <c r="ER54" s="14">
        <f t="shared" si="90"/>
        <v>0</v>
      </c>
      <c r="ES54" s="71">
        <f t="shared" si="91"/>
        <v>0</v>
      </c>
      <c r="EU54" s="145" t="s">
        <v>54</v>
      </c>
      <c r="EV54" s="26"/>
      <c r="EW54" s="27"/>
      <c r="EX54" s="27"/>
      <c r="EY54" s="27"/>
      <c r="EZ54" s="27">
        <f>EW54</f>
        <v>0</v>
      </c>
      <c r="FA54" s="141">
        <f>EZ54</f>
        <v>0</v>
      </c>
      <c r="FB54" s="14">
        <f t="shared" si="92"/>
        <v>0</v>
      </c>
      <c r="FC54" s="71">
        <f t="shared" si="93"/>
        <v>0</v>
      </c>
      <c r="FE54" s="145" t="s">
        <v>54</v>
      </c>
      <c r="FF54" s="26"/>
      <c r="FG54" s="27"/>
      <c r="FH54" s="27"/>
      <c r="FI54" s="27"/>
      <c r="FJ54" s="27"/>
      <c r="FK54" s="27">
        <f>FJ54/2</f>
        <v>0</v>
      </c>
      <c r="FL54" s="14">
        <f t="shared" si="94"/>
        <v>0</v>
      </c>
      <c r="FM54" s="71">
        <f t="shared" si="95"/>
        <v>0</v>
      </c>
      <c r="FO54" s="145" t="s">
        <v>54</v>
      </c>
      <c r="FP54" s="26"/>
      <c r="FQ54" s="27"/>
      <c r="FR54" s="27"/>
      <c r="FS54" s="27"/>
      <c r="FT54" s="27"/>
      <c r="FU54" s="141"/>
      <c r="FV54" s="14">
        <f t="shared" si="96"/>
        <v>0</v>
      </c>
      <c r="FW54" s="71">
        <f t="shared" si="97"/>
        <v>0</v>
      </c>
      <c r="FY54" s="145" t="s">
        <v>54</v>
      </c>
      <c r="FZ54" s="26"/>
      <c r="GA54" s="27"/>
      <c r="GB54" s="27"/>
      <c r="GC54" s="27"/>
      <c r="GD54" s="27"/>
      <c r="GE54" s="141">
        <f>GD54/2</f>
        <v>0</v>
      </c>
      <c r="GF54" s="14">
        <f t="shared" si="98"/>
        <v>0</v>
      </c>
      <c r="GG54" s="71">
        <f t="shared" si="99"/>
        <v>0</v>
      </c>
      <c r="GI54" s="145" t="s">
        <v>54</v>
      </c>
      <c r="GJ54" s="26"/>
      <c r="GK54" s="27"/>
      <c r="GL54" s="27"/>
      <c r="GM54" s="27"/>
      <c r="GN54" s="27"/>
      <c r="GO54" s="141">
        <f>GN54</f>
        <v>0</v>
      </c>
      <c r="GP54" s="14">
        <f t="shared" si="100"/>
        <v>0</v>
      </c>
      <c r="GQ54" s="71">
        <f t="shared" si="101"/>
        <v>0</v>
      </c>
      <c r="GS54" s="145" t="s">
        <v>54</v>
      </c>
      <c r="GT54" s="26"/>
      <c r="GU54" s="27"/>
      <c r="GV54" s="27"/>
      <c r="GW54" s="27"/>
      <c r="GX54" s="27"/>
      <c r="GY54" s="27">
        <f>GX54/2</f>
        <v>0</v>
      </c>
      <c r="GZ54" s="14">
        <f t="shared" si="102"/>
        <v>0</v>
      </c>
      <c r="HA54" s="71">
        <f t="shared" si="103"/>
        <v>0</v>
      </c>
    </row>
    <row r="55" spans="1:209" x14ac:dyDescent="0.25">
      <c r="A55" s="46">
        <v>36</v>
      </c>
      <c r="B55" s="38" t="s">
        <v>55</v>
      </c>
      <c r="C55" s="38" t="s">
        <v>56</v>
      </c>
      <c r="D55" s="35">
        <v>30</v>
      </c>
      <c r="E55" s="54" t="s">
        <v>397</v>
      </c>
      <c r="F55" s="54" t="s">
        <v>397</v>
      </c>
      <c r="G55" s="54" t="s">
        <v>394</v>
      </c>
      <c r="H55" s="58" t="b">
        <f t="shared" si="40"/>
        <v>0</v>
      </c>
      <c r="I55" s="58" t="b">
        <f t="shared" si="41"/>
        <v>1</v>
      </c>
      <c r="J55" s="195"/>
      <c r="K55" s="28" t="s">
        <v>55</v>
      </c>
      <c r="L55" s="28" t="s">
        <v>56</v>
      </c>
      <c r="M55" s="29">
        <v>21</v>
      </c>
      <c r="N55" s="29">
        <v>24</v>
      </c>
      <c r="O55" s="29">
        <v>19</v>
      </c>
      <c r="P55" s="29">
        <f t="shared" ref="P55" si="104">SUM(M55:O55)</f>
        <v>64</v>
      </c>
      <c r="Q55" s="128">
        <f>P55/3</f>
        <v>21.333333333333332</v>
      </c>
      <c r="R55" s="14">
        <f t="shared" si="62"/>
        <v>7.0522201752724639E-2</v>
      </c>
      <c r="S55" s="71">
        <f t="shared" si="63"/>
        <v>-0.35210990210947268</v>
      </c>
      <c r="U55" s="28" t="s">
        <v>55</v>
      </c>
      <c r="V55" s="28" t="s">
        <v>56</v>
      </c>
      <c r="W55" s="29">
        <v>7</v>
      </c>
      <c r="X55" s="29">
        <f>SUM(X53:X54)</f>
        <v>0</v>
      </c>
      <c r="Y55" s="29">
        <v>3</v>
      </c>
      <c r="Z55" s="29">
        <f t="shared" ref="Z55" si="105">SUM(W55:Y55)</f>
        <v>10</v>
      </c>
      <c r="AA55" s="129">
        <f>Z55/3</f>
        <v>3.3333333333333335</v>
      </c>
      <c r="AB55" s="14">
        <f t="shared" si="64"/>
        <v>1.6391024275106952E-3</v>
      </c>
      <c r="AC55" s="71">
        <f t="shared" si="65"/>
        <v>-0.12983009083538186</v>
      </c>
      <c r="AE55" s="26" t="s">
        <v>55</v>
      </c>
      <c r="AF55" s="26" t="s">
        <v>56</v>
      </c>
      <c r="AG55" s="27">
        <v>2</v>
      </c>
      <c r="AH55" s="27"/>
      <c r="AI55" s="27">
        <v>2</v>
      </c>
      <c r="AJ55" s="27">
        <f>SUM(AG55:AI55)</f>
        <v>4</v>
      </c>
      <c r="AK55" s="144">
        <f>AJ55/3</f>
        <v>1.3333333333333333</v>
      </c>
      <c r="AL55" s="14">
        <f t="shared" si="66"/>
        <v>2.0554720520034428E-4</v>
      </c>
      <c r="AM55" s="71">
        <f t="shared" si="67"/>
        <v>-6.0859031121168097E-2</v>
      </c>
      <c r="AO55" s="26" t="s">
        <v>55</v>
      </c>
      <c r="AP55" s="26" t="s">
        <v>56</v>
      </c>
      <c r="AQ55" s="27">
        <v>8</v>
      </c>
      <c r="AR55" s="27">
        <v>10</v>
      </c>
      <c r="AS55" s="27">
        <v>12</v>
      </c>
      <c r="AT55" s="27">
        <f t="shared" ref="AT55" si="106">SUM(AQ55:AS55)</f>
        <v>30</v>
      </c>
      <c r="AU55" s="144">
        <f>AT55/3</f>
        <v>10</v>
      </c>
      <c r="AV55" s="14">
        <f t="shared" si="70"/>
        <v>1.3950027900055799E-2</v>
      </c>
      <c r="AW55" s="71">
        <f t="shared" si="71"/>
        <v>-0.25229963212870643</v>
      </c>
      <c r="BF55" s="14">
        <f t="shared" si="72"/>
        <v>0</v>
      </c>
      <c r="BG55" s="71">
        <f t="shared" si="73"/>
        <v>0</v>
      </c>
      <c r="BI55" s="26" t="s">
        <v>55</v>
      </c>
      <c r="BJ55" s="26" t="s">
        <v>56</v>
      </c>
      <c r="BK55" s="27">
        <v>3</v>
      </c>
      <c r="BL55" s="27"/>
      <c r="BM55" s="27"/>
      <c r="BN55" s="27">
        <f t="shared" ref="BN55" si="107">SUM(BK55:BM55)</f>
        <v>3</v>
      </c>
      <c r="BO55" s="27">
        <f>BN55/2</f>
        <v>1.5</v>
      </c>
      <c r="BP55" s="14">
        <f t="shared" si="74"/>
        <v>2.2956841138659323E-4</v>
      </c>
      <c r="BQ55" s="71">
        <f t="shared" si="75"/>
        <v>-6.3479617303430685E-2</v>
      </c>
      <c r="BZ55" s="14">
        <f t="shared" si="76"/>
        <v>0</v>
      </c>
      <c r="CA55" s="71">
        <f t="shared" si="77"/>
        <v>0</v>
      </c>
      <c r="CJ55" s="14">
        <f t="shared" si="78"/>
        <v>0</v>
      </c>
      <c r="CK55" s="71">
        <f t="shared" si="79"/>
        <v>0</v>
      </c>
      <c r="CM55" s="28" t="s">
        <v>55</v>
      </c>
      <c r="CN55" s="28" t="s">
        <v>56</v>
      </c>
      <c r="CO55" s="29">
        <v>6</v>
      </c>
      <c r="CP55" s="29">
        <v>6</v>
      </c>
      <c r="CQ55" s="29">
        <v>5</v>
      </c>
      <c r="CR55" s="29">
        <f>SUM(CO55:CQ55)</f>
        <v>17</v>
      </c>
      <c r="CS55" s="129">
        <f>CR55/3</f>
        <v>5.666666666666667</v>
      </c>
      <c r="CT55" s="14">
        <f t="shared" si="80"/>
        <v>3.6341230320406414E-3</v>
      </c>
      <c r="CU55" s="71">
        <f t="shared" si="81"/>
        <v>-0.16931841615954701</v>
      </c>
      <c r="CW55" s="28" t="s">
        <v>55</v>
      </c>
      <c r="CX55" s="28" t="s">
        <v>56</v>
      </c>
      <c r="CY55" s="29"/>
      <c r="CZ55" s="29">
        <v>2</v>
      </c>
      <c r="DA55" s="29">
        <v>4</v>
      </c>
      <c r="DB55" s="29">
        <f t="shared" ref="DB55" si="108">SUM(CY55:DA55)</f>
        <v>6</v>
      </c>
      <c r="DC55" s="129">
        <f>DB55/3</f>
        <v>2</v>
      </c>
      <c r="DD55" s="14">
        <f t="shared" si="82"/>
        <v>4.6248121170077474E-4</v>
      </c>
      <c r="DE55" s="71">
        <f t="shared" si="83"/>
        <v>-8.2568866937490548E-2</v>
      </c>
      <c r="DG55" s="26" t="s">
        <v>55</v>
      </c>
      <c r="DH55" s="26" t="s">
        <v>56</v>
      </c>
      <c r="DI55" s="27">
        <v>2</v>
      </c>
      <c r="DJ55" s="27">
        <v>2</v>
      </c>
      <c r="DK55" s="27">
        <v>8</v>
      </c>
      <c r="DL55" s="27">
        <f t="shared" ref="DL55" si="109">SUM(DI55:DK55)</f>
        <v>12</v>
      </c>
      <c r="DM55" s="144">
        <f>DL55/3</f>
        <v>4</v>
      </c>
      <c r="DN55" s="14">
        <f t="shared" si="84"/>
        <v>1.9321338002656688E-3</v>
      </c>
      <c r="DO55" s="71">
        <f t="shared" si="85"/>
        <v>-0.13734352287459164</v>
      </c>
      <c r="DX55" s="14">
        <f t="shared" si="86"/>
        <v>0</v>
      </c>
      <c r="DY55" s="71">
        <f t="shared" si="87"/>
        <v>0</v>
      </c>
      <c r="EA55" s="26" t="s">
        <v>55</v>
      </c>
      <c r="EB55" s="26" t="s">
        <v>56</v>
      </c>
      <c r="EC55" s="27">
        <v>1</v>
      </c>
      <c r="ED55" s="27">
        <v>1</v>
      </c>
      <c r="EE55" s="27"/>
      <c r="EF55" s="27">
        <f>SUM(EC55:EE55)</f>
        <v>2</v>
      </c>
      <c r="EG55" s="141">
        <f>EF55/2</f>
        <v>1</v>
      </c>
      <c r="EH55" s="14">
        <f t="shared" si="88"/>
        <v>1.1562030292519369E-4</v>
      </c>
      <c r="EI55" s="71">
        <f t="shared" si="89"/>
        <v>-4.8737628958637168E-2</v>
      </c>
      <c r="EK55" s="26" t="s">
        <v>55</v>
      </c>
      <c r="EL55" s="26" t="s">
        <v>56</v>
      </c>
      <c r="EM55" s="27">
        <v>8</v>
      </c>
      <c r="EN55" s="27">
        <v>4</v>
      </c>
      <c r="EO55" s="27"/>
      <c r="EP55" s="27">
        <f>SUM(EM55:EO55)</f>
        <v>12</v>
      </c>
      <c r="EQ55" s="141">
        <f>EP55/2</f>
        <v>6</v>
      </c>
      <c r="ER55" s="14">
        <f t="shared" si="90"/>
        <v>4.5448806968817063E-3</v>
      </c>
      <c r="ES55" s="71">
        <f t="shared" si="91"/>
        <v>-0.18181192587667985</v>
      </c>
      <c r="FB55" s="14">
        <f t="shared" si="92"/>
        <v>0</v>
      </c>
      <c r="FC55" s="71">
        <f t="shared" si="93"/>
        <v>0</v>
      </c>
      <c r="FL55" s="14">
        <f t="shared" si="94"/>
        <v>0</v>
      </c>
      <c r="FM55" s="71">
        <f t="shared" si="95"/>
        <v>0</v>
      </c>
      <c r="FV55" s="14">
        <f t="shared" si="96"/>
        <v>0</v>
      </c>
      <c r="FW55" s="71">
        <f t="shared" si="97"/>
        <v>0</v>
      </c>
      <c r="GF55" s="14">
        <f t="shared" si="98"/>
        <v>0</v>
      </c>
      <c r="GG55" s="71">
        <f t="shared" si="99"/>
        <v>0</v>
      </c>
      <c r="GP55" s="14">
        <f t="shared" si="100"/>
        <v>0</v>
      </c>
      <c r="GQ55" s="71">
        <f t="shared" si="101"/>
        <v>0</v>
      </c>
      <c r="GS55" s="26" t="s">
        <v>55</v>
      </c>
      <c r="GT55" s="26" t="s">
        <v>56</v>
      </c>
      <c r="GU55" s="27"/>
      <c r="GV55" s="27">
        <v>2</v>
      </c>
      <c r="GW55" s="27"/>
      <c r="GX55" s="27">
        <f t="shared" ref="GX55" si="110">SUM(GU55:GW55)</f>
        <v>2</v>
      </c>
      <c r="GY55" s="27">
        <f>GX55/2</f>
        <v>1</v>
      </c>
      <c r="GZ55" s="14">
        <f t="shared" si="102"/>
        <v>1.0412328196584754E-4</v>
      </c>
      <c r="HA55" s="71">
        <f t="shared" si="103"/>
        <v>-4.6785382435413997E-2</v>
      </c>
    </row>
    <row r="56" spans="1:209" x14ac:dyDescent="0.25">
      <c r="A56" s="46">
        <v>37</v>
      </c>
      <c r="B56" s="38" t="s">
        <v>292</v>
      </c>
      <c r="C56" s="38" t="s">
        <v>293</v>
      </c>
      <c r="D56" s="172">
        <v>32</v>
      </c>
      <c r="E56" s="54" t="s">
        <v>394</v>
      </c>
      <c r="F56" s="54" t="s">
        <v>394</v>
      </c>
      <c r="G56" s="54" t="s">
        <v>394</v>
      </c>
      <c r="H56" s="58" t="b">
        <f t="shared" si="40"/>
        <v>1</v>
      </c>
      <c r="I56" s="58" t="b">
        <f t="shared" si="41"/>
        <v>1</v>
      </c>
      <c r="J56" s="54"/>
      <c r="R56" s="14">
        <f t="shared" si="62"/>
        <v>0</v>
      </c>
      <c r="S56" s="71">
        <f t="shared" si="63"/>
        <v>0</v>
      </c>
      <c r="AB56" s="14">
        <f t="shared" si="64"/>
        <v>0</v>
      </c>
      <c r="AC56" s="71">
        <f t="shared" si="65"/>
        <v>0</v>
      </c>
      <c r="AL56" s="14">
        <f t="shared" si="66"/>
        <v>0</v>
      </c>
      <c r="AM56" s="71">
        <f t="shared" si="67"/>
        <v>0</v>
      </c>
      <c r="AV56" s="14">
        <f t="shared" si="70"/>
        <v>0</v>
      </c>
      <c r="AW56" s="71">
        <f t="shared" si="71"/>
        <v>0</v>
      </c>
      <c r="BF56" s="14">
        <f t="shared" si="72"/>
        <v>0</v>
      </c>
      <c r="BG56" s="71">
        <f t="shared" si="73"/>
        <v>0</v>
      </c>
      <c r="BP56" s="14">
        <f t="shared" si="74"/>
        <v>0</v>
      </c>
      <c r="BQ56" s="71">
        <f t="shared" si="75"/>
        <v>0</v>
      </c>
      <c r="BZ56" s="14">
        <f t="shared" si="76"/>
        <v>0</v>
      </c>
      <c r="CA56" s="71">
        <f t="shared" si="77"/>
        <v>0</v>
      </c>
      <c r="CJ56" s="14">
        <f t="shared" si="78"/>
        <v>0</v>
      </c>
      <c r="CK56" s="71">
        <f t="shared" si="79"/>
        <v>0</v>
      </c>
      <c r="CT56" s="14">
        <f t="shared" si="80"/>
        <v>0</v>
      </c>
      <c r="CU56" s="71">
        <f t="shared" si="81"/>
        <v>0</v>
      </c>
      <c r="DD56" s="14">
        <f t="shared" si="82"/>
        <v>0</v>
      </c>
      <c r="DE56" s="71">
        <f t="shared" si="83"/>
        <v>0</v>
      </c>
      <c r="DN56" s="14">
        <f t="shared" si="84"/>
        <v>0</v>
      </c>
      <c r="DO56" s="71">
        <f t="shared" si="85"/>
        <v>0</v>
      </c>
      <c r="DX56" s="14">
        <f t="shared" si="86"/>
        <v>0</v>
      </c>
      <c r="DY56" s="71">
        <f t="shared" si="87"/>
        <v>0</v>
      </c>
      <c r="EH56" s="14">
        <f t="shared" si="88"/>
        <v>0</v>
      </c>
      <c r="EI56" s="71">
        <f t="shared" si="89"/>
        <v>0</v>
      </c>
      <c r="ER56" s="14">
        <f t="shared" si="90"/>
        <v>0</v>
      </c>
      <c r="ES56" s="71">
        <f t="shared" si="91"/>
        <v>0</v>
      </c>
      <c r="FB56" s="14">
        <f t="shared" si="92"/>
        <v>0</v>
      </c>
      <c r="FC56" s="71">
        <f t="shared" si="93"/>
        <v>0</v>
      </c>
      <c r="FL56" s="14">
        <f t="shared" si="94"/>
        <v>0</v>
      </c>
      <c r="FM56" s="71">
        <f t="shared" si="95"/>
        <v>0</v>
      </c>
      <c r="FV56" s="14">
        <f t="shared" si="96"/>
        <v>0</v>
      </c>
      <c r="FW56" s="71">
        <f t="shared" si="97"/>
        <v>0</v>
      </c>
      <c r="GF56" s="14">
        <f t="shared" si="98"/>
        <v>0</v>
      </c>
      <c r="GG56" s="71">
        <f t="shared" si="99"/>
        <v>0</v>
      </c>
      <c r="GP56" s="14">
        <f t="shared" si="100"/>
        <v>0</v>
      </c>
      <c r="GQ56" s="71">
        <f t="shared" si="101"/>
        <v>0</v>
      </c>
      <c r="GZ56" s="14">
        <f t="shared" si="102"/>
        <v>0</v>
      </c>
      <c r="HA56" s="71">
        <f t="shared" si="103"/>
        <v>0</v>
      </c>
    </row>
    <row r="57" spans="1:209" x14ac:dyDescent="0.25">
      <c r="A57" s="46">
        <v>38</v>
      </c>
      <c r="B57" s="51" t="s">
        <v>57</v>
      </c>
      <c r="C57" s="38" t="s">
        <v>58</v>
      </c>
      <c r="D57" s="90">
        <v>33</v>
      </c>
      <c r="E57" s="54" t="s">
        <v>396</v>
      </c>
      <c r="F57" s="54" t="s">
        <v>394</v>
      </c>
      <c r="G57" s="54" t="s">
        <v>396</v>
      </c>
      <c r="H57" s="58" t="b">
        <f t="shared" si="40"/>
        <v>1</v>
      </c>
      <c r="I57" s="58" t="b">
        <f t="shared" si="41"/>
        <v>1</v>
      </c>
      <c r="J57" s="195"/>
      <c r="K57" s="52" t="s">
        <v>57</v>
      </c>
      <c r="L57" s="28" t="s">
        <v>58</v>
      </c>
      <c r="M57" s="29">
        <v>3</v>
      </c>
      <c r="N57" s="29">
        <v>3</v>
      </c>
      <c r="O57" s="29">
        <v>10</v>
      </c>
      <c r="P57" s="29">
        <f>SUM(M57:O57)</f>
        <v>16</v>
      </c>
      <c r="Q57" s="128">
        <f>P57/3</f>
        <v>5.333333333333333</v>
      </c>
      <c r="R57" s="14">
        <f t="shared" si="62"/>
        <v>4.40763760954529E-3</v>
      </c>
      <c r="S57" s="71">
        <f t="shared" si="63"/>
        <v>-0.1800636156847053</v>
      </c>
      <c r="U57" s="52" t="s">
        <v>57</v>
      </c>
      <c r="V57" s="28" t="s">
        <v>58</v>
      </c>
      <c r="W57" s="29">
        <v>2</v>
      </c>
      <c r="X57" s="29">
        <v>6</v>
      </c>
      <c r="Y57" s="29">
        <v>7</v>
      </c>
      <c r="Z57" s="29">
        <f>SUM(W57:Y57)</f>
        <v>15</v>
      </c>
      <c r="AA57" s="129">
        <f>Z57/3</f>
        <v>5</v>
      </c>
      <c r="AB57" s="14">
        <f t="shared" si="64"/>
        <v>3.6879804618990637E-3</v>
      </c>
      <c r="AC57" s="71">
        <f t="shared" si="65"/>
        <v>-0.17012174912099801</v>
      </c>
      <c r="AE57" s="143" t="s">
        <v>57</v>
      </c>
      <c r="AF57" s="26" t="s">
        <v>58</v>
      </c>
      <c r="AG57" s="27">
        <v>4</v>
      </c>
      <c r="AH57" s="27"/>
      <c r="AI57" s="27"/>
      <c r="AJ57" s="27">
        <f>SUM(AG57:AI57)</f>
        <v>4</v>
      </c>
      <c r="AK57" s="144">
        <f>AJ57/3</f>
        <v>1.3333333333333333</v>
      </c>
      <c r="AL57" s="14">
        <f t="shared" si="66"/>
        <v>2.0554720520034428E-4</v>
      </c>
      <c r="AM57" s="71">
        <f t="shared" si="67"/>
        <v>-6.0859031121168097E-2</v>
      </c>
      <c r="AO57" s="143" t="s">
        <v>57</v>
      </c>
      <c r="AP57" s="26" t="s">
        <v>58</v>
      </c>
      <c r="AQ57" s="27">
        <v>5</v>
      </c>
      <c r="AR57" s="27">
        <v>12</v>
      </c>
      <c r="AS57" s="27">
        <v>7</v>
      </c>
      <c r="AT57" s="27">
        <f>SUM(AQ57:AS57)</f>
        <v>24</v>
      </c>
      <c r="AU57" s="144">
        <f>AT57/3</f>
        <v>8</v>
      </c>
      <c r="AV57" s="14">
        <f t="shared" si="70"/>
        <v>8.928017856035711E-3</v>
      </c>
      <c r="AW57" s="71">
        <f t="shared" si="71"/>
        <v>-0.22292413574840228</v>
      </c>
      <c r="AY57" s="143" t="s">
        <v>57</v>
      </c>
      <c r="AZ57" s="26" t="s">
        <v>58</v>
      </c>
      <c r="BA57" s="27">
        <v>4</v>
      </c>
      <c r="BB57" s="27">
        <v>3</v>
      </c>
      <c r="BC57" s="27">
        <v>6</v>
      </c>
      <c r="BD57" s="26">
        <f t="shared" ref="BD57" si="111">SUM(BA57:BC57)</f>
        <v>13</v>
      </c>
      <c r="BE57" s="144">
        <f>BD57/3</f>
        <v>4.333333333333333</v>
      </c>
      <c r="BF57" s="14">
        <f t="shared" si="72"/>
        <v>2.1251446104320706E-3</v>
      </c>
      <c r="BG57" s="71">
        <f t="shared" si="73"/>
        <v>-0.1418455683517571</v>
      </c>
      <c r="BI57" s="143" t="s">
        <v>57</v>
      </c>
      <c r="BJ57" s="26" t="s">
        <v>58</v>
      </c>
      <c r="BK57" s="27">
        <v>3</v>
      </c>
      <c r="BL57" s="27">
        <v>9</v>
      </c>
      <c r="BM57" s="27"/>
      <c r="BN57" s="27">
        <f>SUM(BK57:BM57)</f>
        <v>12</v>
      </c>
      <c r="BO57" s="27">
        <f>BN57/2</f>
        <v>6</v>
      </c>
      <c r="BP57" s="14">
        <f t="shared" si="74"/>
        <v>3.6730945821854917E-3</v>
      </c>
      <c r="BQ57" s="71">
        <f t="shared" si="75"/>
        <v>-0.16990062914585061</v>
      </c>
      <c r="BZ57" s="14">
        <f t="shared" si="76"/>
        <v>0</v>
      </c>
      <c r="CA57" s="71">
        <f t="shared" si="77"/>
        <v>0</v>
      </c>
      <c r="CC57" s="52" t="s">
        <v>57</v>
      </c>
      <c r="CD57" s="28" t="s">
        <v>58</v>
      </c>
      <c r="CE57" s="29">
        <v>9</v>
      </c>
      <c r="CF57" s="29">
        <v>6</v>
      </c>
      <c r="CG57" s="29">
        <v>4</v>
      </c>
      <c r="CH57" s="29">
        <f t="shared" ref="CH57:CH58" si="112">SUM(CE57:CG57)</f>
        <v>19</v>
      </c>
      <c r="CI57" s="129">
        <f>CH57/3</f>
        <v>6.333333333333333</v>
      </c>
      <c r="CJ57" s="14">
        <f t="shared" si="78"/>
        <v>4.1482332663027865E-3</v>
      </c>
      <c r="CK57" s="71">
        <f t="shared" si="79"/>
        <v>-0.17663793615692952</v>
      </c>
      <c r="CT57" s="14">
        <f t="shared" si="80"/>
        <v>0</v>
      </c>
      <c r="CU57" s="71">
        <f t="shared" si="81"/>
        <v>0</v>
      </c>
      <c r="CW57" s="52" t="s">
        <v>57</v>
      </c>
      <c r="CX57" s="28" t="s">
        <v>58</v>
      </c>
      <c r="CY57" s="29"/>
      <c r="CZ57" s="29">
        <v>1</v>
      </c>
      <c r="DA57" s="29">
        <v>5</v>
      </c>
      <c r="DB57" s="29">
        <f>SUM(CY57:DA57)</f>
        <v>6</v>
      </c>
      <c r="DC57" s="129">
        <f>DB57/3</f>
        <v>2</v>
      </c>
      <c r="DD57" s="14">
        <f t="shared" si="82"/>
        <v>4.6248121170077474E-4</v>
      </c>
      <c r="DE57" s="71">
        <f t="shared" si="83"/>
        <v>-8.2568866937490548E-2</v>
      </c>
      <c r="DG57" s="143" t="s">
        <v>57</v>
      </c>
      <c r="DH57" s="26" t="s">
        <v>58</v>
      </c>
      <c r="DI57" s="27">
        <v>5</v>
      </c>
      <c r="DJ57" s="27"/>
      <c r="DK57" s="27">
        <v>4</v>
      </c>
      <c r="DL57" s="27">
        <f>SUM(DI57:DK57)</f>
        <v>9</v>
      </c>
      <c r="DM57" s="144">
        <f>DL57/3</f>
        <v>3</v>
      </c>
      <c r="DN57" s="14">
        <f t="shared" si="84"/>
        <v>1.0868252626494385E-3</v>
      </c>
      <c r="DO57" s="71">
        <f t="shared" si="85"/>
        <v>-0.11249166652248595</v>
      </c>
      <c r="DQ57" s="143" t="s">
        <v>57</v>
      </c>
      <c r="DR57" s="26" t="s">
        <v>58</v>
      </c>
      <c r="DS57" s="27">
        <v>11</v>
      </c>
      <c r="DT57" s="27"/>
      <c r="DU57" s="27"/>
      <c r="DV57" s="27">
        <f>SUM(DS57:DU57)</f>
        <v>11</v>
      </c>
      <c r="DW57" s="27">
        <f>DV57/2</f>
        <v>5.5</v>
      </c>
      <c r="DX57" s="14">
        <f t="shared" si="86"/>
        <v>3.1821170282708747E-3</v>
      </c>
      <c r="DY57" s="71">
        <f t="shared" si="87"/>
        <v>-0.16218536996625199</v>
      </c>
      <c r="EH57" s="14">
        <f t="shared" si="88"/>
        <v>0</v>
      </c>
      <c r="EI57" s="71">
        <f t="shared" si="89"/>
        <v>0</v>
      </c>
      <c r="EK57" s="143" t="s">
        <v>57</v>
      </c>
      <c r="EL57" s="26" t="s">
        <v>58</v>
      </c>
      <c r="EM57" s="27"/>
      <c r="EN57" s="27">
        <v>3</v>
      </c>
      <c r="EO57" s="27"/>
      <c r="EP57" s="27">
        <f>SUM(EM57:EO57)</f>
        <v>3</v>
      </c>
      <c r="EQ57" s="141">
        <f>EP57/2</f>
        <v>1.5</v>
      </c>
      <c r="ER57" s="14">
        <f t="shared" si="90"/>
        <v>2.8405504355510664E-4</v>
      </c>
      <c r="ES57" s="71">
        <f t="shared" si="91"/>
        <v>-6.8817493173437799E-2</v>
      </c>
      <c r="EU57" s="143" t="s">
        <v>57</v>
      </c>
      <c r="EV57" s="26" t="s">
        <v>58</v>
      </c>
      <c r="EW57" s="27">
        <v>6</v>
      </c>
      <c r="EX57" s="27"/>
      <c r="EY57" s="27"/>
      <c r="EZ57" s="27">
        <f>EW57</f>
        <v>6</v>
      </c>
      <c r="FA57" s="141">
        <f>EZ57</f>
        <v>6</v>
      </c>
      <c r="FB57" s="14">
        <f t="shared" si="92"/>
        <v>3.5999999999999999E-3</v>
      </c>
      <c r="FC57" s="71">
        <f t="shared" si="93"/>
        <v>-0.16880464300560219</v>
      </c>
      <c r="FE57" s="143" t="s">
        <v>57</v>
      </c>
      <c r="FF57" s="26" t="s">
        <v>58</v>
      </c>
      <c r="FG57" s="27">
        <v>7</v>
      </c>
      <c r="FH57" s="27">
        <v>5</v>
      </c>
      <c r="FI57" s="27"/>
      <c r="FJ57" s="27">
        <f>SUM(FG57:FI57)</f>
        <v>12</v>
      </c>
      <c r="FK57" s="27">
        <f>FJ57/2</f>
        <v>6</v>
      </c>
      <c r="FL57" s="14">
        <f t="shared" si="94"/>
        <v>4.4444444444444444E-3</v>
      </c>
      <c r="FM57" s="71">
        <f t="shared" si="95"/>
        <v>-0.18053668007348067</v>
      </c>
      <c r="FO57" s="143" t="s">
        <v>57</v>
      </c>
      <c r="FP57" s="26" t="s">
        <v>58</v>
      </c>
      <c r="FQ57" s="27">
        <v>2</v>
      </c>
      <c r="FR57" s="27">
        <v>6</v>
      </c>
      <c r="FS57" s="27"/>
      <c r="FT57" s="27">
        <f t="shared" ref="FT57" si="113">SUM(FQ57:FS57)</f>
        <v>8</v>
      </c>
      <c r="FU57" s="141">
        <f>FT57/2</f>
        <v>4</v>
      </c>
      <c r="FV57" s="14">
        <f t="shared" si="96"/>
        <v>1.9321338002656688E-3</v>
      </c>
      <c r="FW57" s="71">
        <f t="shared" si="97"/>
        <v>-0.13734352287459164</v>
      </c>
      <c r="FY57" s="143" t="s">
        <v>57</v>
      </c>
      <c r="FZ57" s="26" t="s">
        <v>58</v>
      </c>
      <c r="GA57" s="27">
        <v>2</v>
      </c>
      <c r="GB57" s="27">
        <v>7</v>
      </c>
      <c r="GC57" s="27"/>
      <c r="GD57" s="27">
        <f t="shared" ref="GD57" si="114">SUM(GA57:GC57)</f>
        <v>9</v>
      </c>
      <c r="GE57" s="141">
        <f>GD57/2</f>
        <v>4.5</v>
      </c>
      <c r="GF57" s="14">
        <f t="shared" si="98"/>
        <v>2.2437673130193906E-3</v>
      </c>
      <c r="GG57" s="71">
        <f t="shared" si="99"/>
        <v>-0.14446418659693894</v>
      </c>
      <c r="GI57" s="143" t="s">
        <v>57</v>
      </c>
      <c r="GJ57" s="26" t="s">
        <v>58</v>
      </c>
      <c r="GK57" s="27">
        <v>8</v>
      </c>
      <c r="GL57" s="27"/>
      <c r="GM57" s="27"/>
      <c r="GN57" s="27">
        <f>SUM(GK57:GM57)</f>
        <v>8</v>
      </c>
      <c r="GO57" s="141">
        <f>GN57</f>
        <v>8</v>
      </c>
      <c r="GP57" s="14">
        <f t="shared" si="100"/>
        <v>6.4000000000000003E-3</v>
      </c>
      <c r="GQ57" s="71">
        <f t="shared" si="101"/>
        <v>-0.20205829154466046</v>
      </c>
      <c r="GS57" s="143" t="s">
        <v>57</v>
      </c>
      <c r="GT57" s="26" t="s">
        <v>58</v>
      </c>
      <c r="GU57" s="27">
        <v>4</v>
      </c>
      <c r="GV57" s="27">
        <v>5</v>
      </c>
      <c r="GW57" s="27"/>
      <c r="GX57" s="27">
        <f>SUM(GU57:GW57)</f>
        <v>9</v>
      </c>
      <c r="GY57" s="27">
        <f>GX57/2</f>
        <v>4.5</v>
      </c>
      <c r="GZ57" s="14">
        <f t="shared" si="102"/>
        <v>2.1084964598084132E-3</v>
      </c>
      <c r="HA57" s="71">
        <f t="shared" si="103"/>
        <v>-0.14146944253596266</v>
      </c>
    </row>
    <row r="58" spans="1:209" x14ac:dyDescent="0.25">
      <c r="A58" s="46">
        <v>39</v>
      </c>
      <c r="B58" s="51" t="s">
        <v>294</v>
      </c>
      <c r="C58" s="38" t="s">
        <v>60</v>
      </c>
      <c r="D58" s="35"/>
      <c r="E58" s="54" t="s">
        <v>394</v>
      </c>
      <c r="F58" s="54" t="s">
        <v>394</v>
      </c>
      <c r="G58" s="54" t="s">
        <v>394</v>
      </c>
      <c r="H58" s="58" t="b">
        <f t="shared" si="40"/>
        <v>1</v>
      </c>
      <c r="I58" s="58" t="b">
        <f t="shared" si="41"/>
        <v>1</v>
      </c>
      <c r="J58" s="54"/>
      <c r="R58" s="14">
        <f t="shared" si="62"/>
        <v>0</v>
      </c>
      <c r="S58" s="71">
        <f t="shared" si="63"/>
        <v>0</v>
      </c>
      <c r="AB58" s="14">
        <f t="shared" si="64"/>
        <v>0</v>
      </c>
      <c r="AC58" s="71">
        <f t="shared" si="65"/>
        <v>0</v>
      </c>
      <c r="AL58" s="14">
        <f t="shared" si="66"/>
        <v>0</v>
      </c>
      <c r="AM58" s="71">
        <f t="shared" si="67"/>
        <v>0</v>
      </c>
      <c r="AO58" s="143" t="s">
        <v>59</v>
      </c>
      <c r="AP58" s="26" t="s">
        <v>60</v>
      </c>
      <c r="AQ58" s="27"/>
      <c r="AR58" s="27">
        <v>4</v>
      </c>
      <c r="AS58" s="27">
        <v>6</v>
      </c>
      <c r="AT58" s="27">
        <f>SUM(AQ58:AS58)</f>
        <v>10</v>
      </c>
      <c r="AU58" s="144">
        <f>AT58/3</f>
        <v>3.3333333333333335</v>
      </c>
      <c r="AV58" s="14">
        <f t="shared" si="70"/>
        <v>1.5500031000062E-3</v>
      </c>
      <c r="AW58" s="71">
        <f t="shared" si="71"/>
        <v>-0.12735232968600357</v>
      </c>
      <c r="BF58" s="14">
        <f t="shared" si="72"/>
        <v>0</v>
      </c>
      <c r="BG58" s="71">
        <f t="shared" si="73"/>
        <v>0</v>
      </c>
      <c r="BP58" s="14">
        <f t="shared" si="74"/>
        <v>0</v>
      </c>
      <c r="BQ58" s="71">
        <f t="shared" si="75"/>
        <v>0</v>
      </c>
      <c r="BZ58" s="14">
        <f t="shared" si="76"/>
        <v>0</v>
      </c>
      <c r="CA58" s="71">
        <f t="shared" si="77"/>
        <v>0</v>
      </c>
      <c r="CC58" s="52" t="s">
        <v>59</v>
      </c>
      <c r="CD58" s="28" t="s">
        <v>60</v>
      </c>
      <c r="CE58" s="29">
        <v>1</v>
      </c>
      <c r="CF58" s="29"/>
      <c r="CG58" s="29"/>
      <c r="CH58" s="29">
        <f t="shared" si="112"/>
        <v>1</v>
      </c>
      <c r="CI58" s="129">
        <f>CH58/3</f>
        <v>0.33333333333333331</v>
      </c>
      <c r="CJ58" s="14">
        <f t="shared" si="78"/>
        <v>1.1490950876185003E-5</v>
      </c>
      <c r="CK58" s="71">
        <f t="shared" si="79"/>
        <v>-1.9277882563863796E-2</v>
      </c>
      <c r="CM58" s="52" t="s">
        <v>59</v>
      </c>
      <c r="CN58" s="28" t="s">
        <v>60</v>
      </c>
      <c r="CO58" s="29">
        <v>8</v>
      </c>
      <c r="CP58" s="29"/>
      <c r="CQ58" s="29">
        <v>1</v>
      </c>
      <c r="CR58" s="29">
        <f>SUM(CO58:CQ58)</f>
        <v>9</v>
      </c>
      <c r="CS58" s="129">
        <f>CR58/3</f>
        <v>3</v>
      </c>
      <c r="CT58" s="14">
        <f t="shared" si="80"/>
        <v>1.0185604345857853E-3</v>
      </c>
      <c r="CU58" s="71">
        <f t="shared" si="81"/>
        <v>-0.10993667532772002</v>
      </c>
      <c r="DD58" s="14">
        <f t="shared" si="82"/>
        <v>0</v>
      </c>
      <c r="DE58" s="71">
        <f t="shared" si="83"/>
        <v>0</v>
      </c>
      <c r="DN58" s="14">
        <f t="shared" si="84"/>
        <v>0</v>
      </c>
      <c r="DO58" s="71">
        <f t="shared" si="85"/>
        <v>0</v>
      </c>
      <c r="DX58" s="14">
        <f t="shared" si="86"/>
        <v>0</v>
      </c>
      <c r="DY58" s="71">
        <f t="shared" si="87"/>
        <v>0</v>
      </c>
      <c r="EH58" s="14">
        <f t="shared" si="88"/>
        <v>0</v>
      </c>
      <c r="EI58" s="71">
        <f t="shared" si="89"/>
        <v>0</v>
      </c>
      <c r="ER58" s="14">
        <f t="shared" si="90"/>
        <v>0</v>
      </c>
      <c r="ES58" s="71">
        <f t="shared" si="91"/>
        <v>0</v>
      </c>
      <c r="EU58" s="143"/>
      <c r="EV58" s="26"/>
      <c r="EW58" s="27"/>
      <c r="EX58" s="27"/>
      <c r="EY58" s="27"/>
      <c r="EZ58" s="27"/>
      <c r="FA58" s="141"/>
      <c r="FB58" s="14">
        <f t="shared" si="92"/>
        <v>0</v>
      </c>
      <c r="FC58" s="71">
        <f t="shared" si="93"/>
        <v>0</v>
      </c>
      <c r="FE58" s="143" t="s">
        <v>59</v>
      </c>
      <c r="FF58" s="26" t="s">
        <v>60</v>
      </c>
      <c r="FG58" s="27">
        <v>1</v>
      </c>
      <c r="FH58" s="27">
        <v>3</v>
      </c>
      <c r="FI58" s="27"/>
      <c r="FJ58" s="27">
        <f>SUM(FG58:FI58)</f>
        <v>4</v>
      </c>
      <c r="FK58" s="27">
        <f>FJ58/2</f>
        <v>2</v>
      </c>
      <c r="FL58" s="14">
        <f t="shared" si="94"/>
        <v>4.9382716049382717E-4</v>
      </c>
      <c r="FM58" s="71">
        <f t="shared" si="95"/>
        <v>-8.4592499772673774E-2</v>
      </c>
      <c r="FV58" s="14">
        <f t="shared" si="96"/>
        <v>0</v>
      </c>
      <c r="FW58" s="71">
        <f t="shared" si="97"/>
        <v>0</v>
      </c>
      <c r="GF58" s="14">
        <f t="shared" si="98"/>
        <v>0</v>
      </c>
      <c r="GG58" s="71">
        <f t="shared" si="99"/>
        <v>0</v>
      </c>
      <c r="GP58" s="14">
        <f t="shared" si="100"/>
        <v>0</v>
      </c>
      <c r="GQ58" s="71">
        <f t="shared" si="101"/>
        <v>0</v>
      </c>
      <c r="GZ58" s="14">
        <f t="shared" si="102"/>
        <v>0</v>
      </c>
      <c r="HA58" s="71">
        <f t="shared" si="103"/>
        <v>0</v>
      </c>
    </row>
    <row r="59" spans="1:209" x14ac:dyDescent="0.25">
      <c r="A59" s="46">
        <v>40</v>
      </c>
      <c r="B59" s="18" t="s">
        <v>295</v>
      </c>
      <c r="C59" s="22" t="s">
        <v>296</v>
      </c>
      <c r="D59" s="172"/>
      <c r="E59" s="34" t="s">
        <v>394</v>
      </c>
      <c r="F59" s="34" t="s">
        <v>394</v>
      </c>
      <c r="G59" s="34" t="s">
        <v>394</v>
      </c>
      <c r="H59" s="58" t="b">
        <f t="shared" si="40"/>
        <v>1</v>
      </c>
      <c r="I59" s="58" t="b">
        <f t="shared" si="41"/>
        <v>1</v>
      </c>
      <c r="J59" s="196"/>
      <c r="R59" s="14">
        <f t="shared" si="62"/>
        <v>0</v>
      </c>
      <c r="S59" s="71">
        <f t="shared" si="63"/>
        <v>0</v>
      </c>
      <c r="AB59" s="14">
        <f t="shared" si="64"/>
        <v>0</v>
      </c>
      <c r="AC59" s="71">
        <f t="shared" si="65"/>
        <v>0</v>
      </c>
      <c r="AE59" s="143" t="s">
        <v>62</v>
      </c>
      <c r="AF59" s="26" t="s">
        <v>63</v>
      </c>
      <c r="AG59" s="27"/>
      <c r="AH59" s="27">
        <v>2</v>
      </c>
      <c r="AI59" s="27"/>
      <c r="AJ59" s="27">
        <f>SUM(AG59:AI59)</f>
        <v>2</v>
      </c>
      <c r="AK59" s="144">
        <f>AJ59/3</f>
        <v>0.66666666666666663</v>
      </c>
      <c r="AL59" s="14">
        <f t="shared" si="66"/>
        <v>5.138680130008607E-5</v>
      </c>
      <c r="AM59" s="71">
        <f t="shared" si="67"/>
        <v>-3.5398312553845304E-2</v>
      </c>
      <c r="AV59" s="14">
        <f t="shared" si="70"/>
        <v>0</v>
      </c>
      <c r="AW59" s="71">
        <f t="shared" si="71"/>
        <v>0</v>
      </c>
      <c r="AY59" s="143" t="s">
        <v>62</v>
      </c>
      <c r="AZ59" s="26" t="s">
        <v>63</v>
      </c>
      <c r="BA59" s="27">
        <v>2</v>
      </c>
      <c r="BB59" s="27"/>
      <c r="BC59" s="27">
        <v>6</v>
      </c>
      <c r="BD59" s="26">
        <f>SUM(BA59:BC59)</f>
        <v>8</v>
      </c>
      <c r="BE59" s="144">
        <f>BD59/3</f>
        <v>2.6666666666666665</v>
      </c>
      <c r="BF59" s="14">
        <f t="shared" si="72"/>
        <v>8.0478849152457112E-4</v>
      </c>
      <c r="BG59" s="71">
        <f t="shared" si="73"/>
        <v>-0.10106285189385185</v>
      </c>
      <c r="BI59" s="143" t="s">
        <v>62</v>
      </c>
      <c r="BJ59" s="26" t="s">
        <v>63</v>
      </c>
      <c r="BK59" s="27"/>
      <c r="BL59" s="27">
        <v>6</v>
      </c>
      <c r="BM59" s="27"/>
      <c r="BN59" s="27">
        <f>SUM(BK59:BM59)</f>
        <v>6</v>
      </c>
      <c r="BO59" s="27">
        <f>BN59/2</f>
        <v>3</v>
      </c>
      <c r="BP59" s="14">
        <f t="shared" si="74"/>
        <v>9.1827364554637292E-4</v>
      </c>
      <c r="BQ59" s="71">
        <f t="shared" si="75"/>
        <v>-0.10595477458989334</v>
      </c>
      <c r="BS59" s="52" t="s">
        <v>295</v>
      </c>
      <c r="BT59" s="28" t="s">
        <v>58</v>
      </c>
      <c r="BU59" s="29">
        <v>1</v>
      </c>
      <c r="BV59" s="29">
        <v>2</v>
      </c>
      <c r="BW59" s="29">
        <v>1</v>
      </c>
      <c r="BX59" s="29">
        <f t="shared" ref="BX59" si="115">SUM(BU59:BW59)</f>
        <v>4</v>
      </c>
      <c r="BY59" s="129">
        <f>BX59/3</f>
        <v>1.3333333333333333</v>
      </c>
      <c r="BZ59" s="14">
        <f t="shared" si="76"/>
        <v>2.2443855293242997E-4</v>
      </c>
      <c r="CA59" s="71">
        <f t="shared" si="77"/>
        <v>-6.2935644903076543E-2</v>
      </c>
      <c r="CJ59" s="14">
        <f t="shared" si="78"/>
        <v>0</v>
      </c>
      <c r="CK59" s="71">
        <f t="shared" si="79"/>
        <v>0</v>
      </c>
      <c r="CT59" s="14">
        <f t="shared" si="80"/>
        <v>0</v>
      </c>
      <c r="CU59" s="71">
        <f t="shared" si="81"/>
        <v>0</v>
      </c>
      <c r="DD59" s="14">
        <f t="shared" si="82"/>
        <v>0</v>
      </c>
      <c r="DE59" s="71">
        <f t="shared" si="83"/>
        <v>0</v>
      </c>
      <c r="DN59" s="14">
        <f t="shared" si="84"/>
        <v>0</v>
      </c>
      <c r="DO59" s="71">
        <f t="shared" si="85"/>
        <v>0</v>
      </c>
      <c r="DX59" s="14">
        <f t="shared" si="86"/>
        <v>0</v>
      </c>
      <c r="DY59" s="71">
        <f t="shared" si="87"/>
        <v>0</v>
      </c>
      <c r="EH59" s="14">
        <f t="shared" si="88"/>
        <v>0</v>
      </c>
      <c r="EI59" s="71">
        <f t="shared" si="89"/>
        <v>0</v>
      </c>
      <c r="ER59" s="14">
        <f t="shared" si="90"/>
        <v>0</v>
      </c>
      <c r="ES59" s="71">
        <f t="shared" si="91"/>
        <v>0</v>
      </c>
      <c r="EU59" s="143"/>
      <c r="EV59" s="26"/>
      <c r="EW59" s="27"/>
      <c r="EX59" s="27"/>
      <c r="EY59" s="27"/>
      <c r="EZ59" s="27"/>
      <c r="FA59" s="141"/>
      <c r="FB59" s="14">
        <f t="shared" si="92"/>
        <v>0</v>
      </c>
      <c r="FC59" s="71">
        <f t="shared" si="93"/>
        <v>0</v>
      </c>
      <c r="FE59" s="143" t="s">
        <v>62</v>
      </c>
      <c r="FF59" s="26" t="s">
        <v>63</v>
      </c>
      <c r="FG59" s="27">
        <v>5</v>
      </c>
      <c r="FH59" s="27"/>
      <c r="FI59" s="27"/>
      <c r="FJ59" s="27">
        <f>SUM(FG59:FI59)</f>
        <v>5</v>
      </c>
      <c r="FK59" s="27">
        <f>FJ59/2</f>
        <v>2.5</v>
      </c>
      <c r="FL59" s="14">
        <f t="shared" si="94"/>
        <v>7.716049382716049E-4</v>
      </c>
      <c r="FM59" s="71">
        <f t="shared" si="95"/>
        <v>-9.9542192734891941E-2</v>
      </c>
      <c r="FV59" s="14">
        <f t="shared" si="96"/>
        <v>0</v>
      </c>
      <c r="FW59" s="71">
        <f t="shared" si="97"/>
        <v>0</v>
      </c>
      <c r="FY59" s="143" t="s">
        <v>62</v>
      </c>
      <c r="FZ59" s="26" t="s">
        <v>63</v>
      </c>
      <c r="GA59" s="27">
        <v>2</v>
      </c>
      <c r="GB59" s="27"/>
      <c r="GC59" s="27"/>
      <c r="GD59" s="27">
        <f>SUM(GA59:GC59)</f>
        <v>2</v>
      </c>
      <c r="GE59" s="141">
        <f>GD59/2</f>
        <v>1</v>
      </c>
      <c r="GF59" s="14">
        <f t="shared" si="98"/>
        <v>1.1080332409972299E-4</v>
      </c>
      <c r="GG59" s="71">
        <f t="shared" si="99"/>
        <v>-4.7935546227374115E-2</v>
      </c>
      <c r="GI59" s="143" t="s">
        <v>62</v>
      </c>
      <c r="GJ59" s="26" t="s">
        <v>63</v>
      </c>
      <c r="GK59" s="27">
        <v>7</v>
      </c>
      <c r="GL59" s="27"/>
      <c r="GM59" s="27"/>
      <c r="GN59" s="27">
        <f>SUM(GK59:GM59)</f>
        <v>7</v>
      </c>
      <c r="GO59" s="141">
        <f>GN59</f>
        <v>7</v>
      </c>
      <c r="GP59" s="14">
        <f t="shared" si="100"/>
        <v>4.9000000000000007E-3</v>
      </c>
      <c r="GQ59" s="71">
        <f t="shared" si="101"/>
        <v>-0.18614820258529446</v>
      </c>
      <c r="GZ59" s="14">
        <f t="shared" si="102"/>
        <v>0</v>
      </c>
      <c r="HA59" s="71">
        <f t="shared" si="103"/>
        <v>0</v>
      </c>
    </row>
    <row r="60" spans="1:209" x14ac:dyDescent="0.25">
      <c r="A60" s="46">
        <v>41</v>
      </c>
      <c r="B60" s="18" t="s">
        <v>297</v>
      </c>
      <c r="C60" s="22"/>
      <c r="D60" s="172">
        <v>34</v>
      </c>
      <c r="E60" s="34" t="s">
        <v>394</v>
      </c>
      <c r="F60" s="34" t="s">
        <v>394</v>
      </c>
      <c r="G60" s="34" t="s">
        <v>394</v>
      </c>
      <c r="H60" s="58" t="b">
        <f t="shared" si="40"/>
        <v>1</v>
      </c>
      <c r="I60" s="58" t="b">
        <f t="shared" si="41"/>
        <v>1</v>
      </c>
      <c r="J60" s="34"/>
      <c r="R60" s="14">
        <f t="shared" si="62"/>
        <v>0</v>
      </c>
      <c r="S60" s="71">
        <f t="shared" si="63"/>
        <v>0</v>
      </c>
      <c r="AB60" s="14">
        <f t="shared" si="64"/>
        <v>0</v>
      </c>
      <c r="AC60" s="71">
        <f t="shared" si="65"/>
        <v>0</v>
      </c>
      <c r="AL60" s="14">
        <f t="shared" si="66"/>
        <v>0</v>
      </c>
      <c r="AM60" s="71">
        <f t="shared" si="67"/>
        <v>0</v>
      </c>
      <c r="AV60" s="14">
        <f t="shared" si="70"/>
        <v>0</v>
      </c>
      <c r="AW60" s="71">
        <f t="shared" si="71"/>
        <v>0</v>
      </c>
      <c r="BF60" s="14">
        <f t="shared" si="72"/>
        <v>0</v>
      </c>
      <c r="BG60" s="71">
        <f t="shared" si="73"/>
        <v>0</v>
      </c>
      <c r="BP60" s="14">
        <f t="shared" si="74"/>
        <v>0</v>
      </c>
      <c r="BQ60" s="71">
        <f t="shared" si="75"/>
        <v>0</v>
      </c>
      <c r="BZ60" s="14">
        <f t="shared" si="76"/>
        <v>0</v>
      </c>
      <c r="CA60" s="71">
        <f t="shared" si="77"/>
        <v>0</v>
      </c>
      <c r="CJ60" s="14">
        <f t="shared" si="78"/>
        <v>0</v>
      </c>
      <c r="CK60" s="71">
        <f t="shared" si="79"/>
        <v>0</v>
      </c>
      <c r="CT60" s="14">
        <f t="shared" si="80"/>
        <v>0</v>
      </c>
      <c r="CU60" s="71">
        <f t="shared" si="81"/>
        <v>0</v>
      </c>
      <c r="DD60" s="14">
        <f t="shared" si="82"/>
        <v>0</v>
      </c>
      <c r="DE60" s="71">
        <f t="shared" si="83"/>
        <v>0</v>
      </c>
      <c r="DN60" s="14">
        <f t="shared" si="84"/>
        <v>0</v>
      </c>
      <c r="DO60" s="71">
        <f t="shared" si="85"/>
        <v>0</v>
      </c>
      <c r="DX60" s="14">
        <f t="shared" si="86"/>
        <v>0</v>
      </c>
      <c r="DY60" s="71">
        <f t="shared" si="87"/>
        <v>0</v>
      </c>
      <c r="EH60" s="14">
        <f t="shared" si="88"/>
        <v>0</v>
      </c>
      <c r="EI60" s="71">
        <f t="shared" si="89"/>
        <v>0</v>
      </c>
      <c r="ER60" s="14">
        <f t="shared" si="90"/>
        <v>0</v>
      </c>
      <c r="ES60" s="71">
        <f t="shared" si="91"/>
        <v>0</v>
      </c>
      <c r="FB60" s="14">
        <f t="shared" si="92"/>
        <v>0</v>
      </c>
      <c r="FC60" s="71">
        <f t="shared" si="93"/>
        <v>0</v>
      </c>
      <c r="FL60" s="14">
        <f t="shared" si="94"/>
        <v>0</v>
      </c>
      <c r="FM60" s="71">
        <f t="shared" si="95"/>
        <v>0</v>
      </c>
      <c r="FV60" s="14">
        <f t="shared" si="96"/>
        <v>0</v>
      </c>
      <c r="FW60" s="71">
        <f t="shared" si="97"/>
        <v>0</v>
      </c>
      <c r="GF60" s="14">
        <f t="shared" si="98"/>
        <v>0</v>
      </c>
      <c r="GG60" s="71">
        <f t="shared" si="99"/>
        <v>0</v>
      </c>
      <c r="GP60" s="14">
        <f t="shared" si="100"/>
        <v>0</v>
      </c>
      <c r="GQ60" s="71">
        <f t="shared" si="101"/>
        <v>0</v>
      </c>
      <c r="GZ60" s="14">
        <f t="shared" si="102"/>
        <v>0</v>
      </c>
      <c r="HA60" s="71">
        <f t="shared" si="103"/>
        <v>0</v>
      </c>
    </row>
    <row r="61" spans="1:209" x14ac:dyDescent="0.25">
      <c r="A61" s="46">
        <v>42</v>
      </c>
      <c r="B61" s="18" t="s">
        <v>298</v>
      </c>
      <c r="C61" s="22" t="s">
        <v>299</v>
      </c>
      <c r="D61" s="75">
        <v>35</v>
      </c>
      <c r="E61" s="34" t="s">
        <v>394</v>
      </c>
      <c r="F61" s="34" t="s">
        <v>394</v>
      </c>
      <c r="G61" s="34" t="s">
        <v>396</v>
      </c>
      <c r="H61" s="58" t="b">
        <f t="shared" si="40"/>
        <v>1</v>
      </c>
      <c r="I61" s="58" t="b">
        <f t="shared" si="41"/>
        <v>1</v>
      </c>
      <c r="J61" s="196"/>
      <c r="R61" s="14">
        <f t="shared" si="62"/>
        <v>0</v>
      </c>
      <c r="S61" s="71">
        <f t="shared" si="63"/>
        <v>0</v>
      </c>
      <c r="AB61" s="14">
        <f t="shared" si="64"/>
        <v>0</v>
      </c>
      <c r="AC61" s="71">
        <f t="shared" si="65"/>
        <v>0</v>
      </c>
      <c r="AL61" s="14">
        <f t="shared" si="66"/>
        <v>0</v>
      </c>
      <c r="AM61" s="71">
        <f t="shared" si="67"/>
        <v>0</v>
      </c>
      <c r="AV61" s="14">
        <f t="shared" si="70"/>
        <v>0</v>
      </c>
      <c r="AW61" s="71">
        <f t="shared" si="71"/>
        <v>0</v>
      </c>
      <c r="BF61" s="14">
        <f t="shared" si="72"/>
        <v>0</v>
      </c>
      <c r="BG61" s="71">
        <f t="shared" si="73"/>
        <v>0</v>
      </c>
      <c r="BP61" s="14">
        <f t="shared" si="74"/>
        <v>0</v>
      </c>
      <c r="BQ61" s="71">
        <f t="shared" si="75"/>
        <v>0</v>
      </c>
      <c r="BS61" s="52" t="s">
        <v>298</v>
      </c>
      <c r="BT61" s="28" t="s">
        <v>299</v>
      </c>
      <c r="BU61" s="29"/>
      <c r="BV61" s="29"/>
      <c r="BW61" s="29">
        <v>2</v>
      </c>
      <c r="BX61" s="29">
        <f>SUM(BU61:BW61)</f>
        <v>2</v>
      </c>
      <c r="BY61" s="129">
        <f>BX61/3</f>
        <v>0.66666666666666663</v>
      </c>
      <c r="BZ61" s="14">
        <f t="shared" si="76"/>
        <v>5.6109638233107492E-5</v>
      </c>
      <c r="CA61" s="71">
        <f t="shared" si="77"/>
        <v>-3.6659936163597785E-2</v>
      </c>
      <c r="CJ61" s="14">
        <f t="shared" si="78"/>
        <v>0</v>
      </c>
      <c r="CK61" s="71">
        <f t="shared" si="79"/>
        <v>0</v>
      </c>
      <c r="CT61" s="14">
        <f t="shared" si="80"/>
        <v>0</v>
      </c>
      <c r="CU61" s="71">
        <f t="shared" si="81"/>
        <v>0</v>
      </c>
      <c r="DD61" s="14">
        <f t="shared" si="82"/>
        <v>0</v>
      </c>
      <c r="DE61" s="71">
        <f t="shared" si="83"/>
        <v>0</v>
      </c>
      <c r="DN61" s="14">
        <f t="shared" si="84"/>
        <v>0</v>
      </c>
      <c r="DO61" s="71">
        <f t="shared" si="85"/>
        <v>0</v>
      </c>
      <c r="DX61" s="14">
        <f t="shared" si="86"/>
        <v>0</v>
      </c>
      <c r="DY61" s="71">
        <f t="shared" si="87"/>
        <v>0</v>
      </c>
      <c r="EH61" s="14">
        <f t="shared" si="88"/>
        <v>0</v>
      </c>
      <c r="EI61" s="71">
        <f t="shared" si="89"/>
        <v>0</v>
      </c>
      <c r="ER61" s="14">
        <f t="shared" si="90"/>
        <v>0</v>
      </c>
      <c r="ES61" s="71">
        <f t="shared" si="91"/>
        <v>0</v>
      </c>
      <c r="FB61" s="14">
        <f t="shared" si="92"/>
        <v>0</v>
      </c>
      <c r="FC61" s="71">
        <f t="shared" si="93"/>
        <v>0</v>
      </c>
      <c r="FL61" s="14">
        <f t="shared" si="94"/>
        <v>0</v>
      </c>
      <c r="FM61" s="71">
        <f t="shared" si="95"/>
        <v>0</v>
      </c>
      <c r="FV61" s="14">
        <f t="shared" si="96"/>
        <v>0</v>
      </c>
      <c r="FW61" s="71">
        <f t="shared" si="97"/>
        <v>0</v>
      </c>
      <c r="GF61" s="14">
        <f t="shared" si="98"/>
        <v>0</v>
      </c>
      <c r="GG61" s="71">
        <f t="shared" si="99"/>
        <v>0</v>
      </c>
      <c r="GP61" s="14">
        <f t="shared" si="100"/>
        <v>0</v>
      </c>
      <c r="GQ61" s="71">
        <f t="shared" si="101"/>
        <v>0</v>
      </c>
      <c r="GZ61" s="14">
        <f t="shared" si="102"/>
        <v>0</v>
      </c>
      <c r="HA61" s="71">
        <f t="shared" si="103"/>
        <v>0</v>
      </c>
    </row>
    <row r="62" spans="1:209" x14ac:dyDescent="0.25">
      <c r="A62" s="46">
        <v>43</v>
      </c>
      <c r="B62" s="28" t="s">
        <v>300</v>
      </c>
      <c r="C62" s="28" t="s">
        <v>301</v>
      </c>
      <c r="D62" s="35">
        <v>36</v>
      </c>
      <c r="E62" s="73" t="s">
        <v>394</v>
      </c>
      <c r="F62" s="73" t="s">
        <v>394</v>
      </c>
      <c r="G62" s="73" t="s">
        <v>394</v>
      </c>
      <c r="H62" s="58" t="b">
        <f t="shared" si="40"/>
        <v>1</v>
      </c>
      <c r="I62" s="58" t="b">
        <f t="shared" si="41"/>
        <v>1</v>
      </c>
      <c r="J62" s="73"/>
      <c r="R62" s="14">
        <f t="shared" si="62"/>
        <v>0</v>
      </c>
      <c r="S62" s="71">
        <f t="shared" si="63"/>
        <v>0</v>
      </c>
      <c r="AB62" s="14">
        <f t="shared" si="64"/>
        <v>0</v>
      </c>
      <c r="AC62" s="71">
        <f t="shared" si="65"/>
        <v>0</v>
      </c>
      <c r="AL62" s="14">
        <f t="shared" si="66"/>
        <v>0</v>
      </c>
      <c r="AM62" s="71">
        <f t="shared" si="67"/>
        <v>0</v>
      </c>
      <c r="AV62" s="14">
        <f t="shared" si="70"/>
        <v>0</v>
      </c>
      <c r="AW62" s="71">
        <f t="shared" si="71"/>
        <v>0</v>
      </c>
      <c r="BF62" s="14">
        <f t="shared" si="72"/>
        <v>0</v>
      </c>
      <c r="BG62" s="71">
        <f t="shared" si="73"/>
        <v>0</v>
      </c>
      <c r="BP62" s="14">
        <f t="shared" si="74"/>
        <v>0</v>
      </c>
      <c r="BQ62" s="71">
        <f t="shared" si="75"/>
        <v>0</v>
      </c>
      <c r="BS62" s="28" t="s">
        <v>300</v>
      </c>
      <c r="BT62" s="28" t="s">
        <v>301</v>
      </c>
      <c r="BU62" s="29">
        <v>1</v>
      </c>
      <c r="BV62" s="29"/>
      <c r="BW62" s="29">
        <v>1</v>
      </c>
      <c r="BX62" s="29">
        <f>SUM(BU62:BW62)</f>
        <v>2</v>
      </c>
      <c r="BY62" s="129">
        <f>BX62/3</f>
        <v>0.66666666666666663</v>
      </c>
      <c r="BZ62" s="14">
        <f t="shared" si="76"/>
        <v>5.6109638233107492E-5</v>
      </c>
      <c r="CA62" s="71">
        <f t="shared" si="77"/>
        <v>-3.6659936163597785E-2</v>
      </c>
      <c r="CJ62" s="14">
        <f t="shared" si="78"/>
        <v>0</v>
      </c>
      <c r="CK62" s="71">
        <f t="shared" si="79"/>
        <v>0</v>
      </c>
      <c r="CT62" s="14">
        <f t="shared" si="80"/>
        <v>0</v>
      </c>
      <c r="CU62" s="71">
        <f t="shared" si="81"/>
        <v>0</v>
      </c>
      <c r="DD62" s="14">
        <f t="shared" si="82"/>
        <v>0</v>
      </c>
      <c r="DE62" s="71">
        <f t="shared" si="83"/>
        <v>0</v>
      </c>
      <c r="DN62" s="14">
        <f t="shared" si="84"/>
        <v>0</v>
      </c>
      <c r="DO62" s="71">
        <f t="shared" si="85"/>
        <v>0</v>
      </c>
      <c r="DX62" s="14">
        <f t="shared" si="86"/>
        <v>0</v>
      </c>
      <c r="DY62" s="71">
        <f t="shared" si="87"/>
        <v>0</v>
      </c>
      <c r="EH62" s="14">
        <f t="shared" si="88"/>
        <v>0</v>
      </c>
      <c r="EI62" s="71">
        <f t="shared" si="89"/>
        <v>0</v>
      </c>
      <c r="ER62" s="14">
        <f t="shared" si="90"/>
        <v>0</v>
      </c>
      <c r="ES62" s="71">
        <f t="shared" si="91"/>
        <v>0</v>
      </c>
      <c r="EU62" s="26" t="s">
        <v>300</v>
      </c>
      <c r="EV62" s="26" t="s">
        <v>301</v>
      </c>
      <c r="EW62" s="27">
        <v>2</v>
      </c>
      <c r="EX62" s="27"/>
      <c r="EY62" s="27"/>
      <c r="EZ62" s="27">
        <f>EW62</f>
        <v>2</v>
      </c>
      <c r="FA62" s="141">
        <f>EZ62</f>
        <v>2</v>
      </c>
      <c r="FB62" s="14">
        <f t="shared" si="92"/>
        <v>4.0000000000000002E-4</v>
      </c>
      <c r="FC62" s="71">
        <f t="shared" si="93"/>
        <v>-7.824046010856292E-2</v>
      </c>
      <c r="FL62" s="14">
        <f t="shared" si="94"/>
        <v>0</v>
      </c>
      <c r="FM62" s="71">
        <f t="shared" si="95"/>
        <v>0</v>
      </c>
      <c r="FV62" s="14">
        <f t="shared" si="96"/>
        <v>0</v>
      </c>
      <c r="FW62" s="71">
        <f t="shared" si="97"/>
        <v>0</v>
      </c>
      <c r="GF62" s="14">
        <f t="shared" si="98"/>
        <v>0</v>
      </c>
      <c r="GG62" s="71">
        <f t="shared" si="99"/>
        <v>0</v>
      </c>
      <c r="GP62" s="14">
        <f t="shared" si="100"/>
        <v>0</v>
      </c>
      <c r="GQ62" s="71">
        <f t="shared" si="101"/>
        <v>0</v>
      </c>
      <c r="GZ62" s="14">
        <f t="shared" si="102"/>
        <v>0</v>
      </c>
      <c r="HA62" s="71">
        <f t="shared" si="103"/>
        <v>0</v>
      </c>
    </row>
    <row r="63" spans="1:209" x14ac:dyDescent="0.25">
      <c r="A63" s="46">
        <v>44</v>
      </c>
      <c r="B63" s="22" t="s">
        <v>302</v>
      </c>
      <c r="C63" s="22" t="s">
        <v>303</v>
      </c>
      <c r="D63" s="35">
        <v>37</v>
      </c>
      <c r="E63" s="34" t="s">
        <v>394</v>
      </c>
      <c r="F63" s="34" t="s">
        <v>394</v>
      </c>
      <c r="G63" s="34" t="s">
        <v>394</v>
      </c>
      <c r="H63" s="58" t="b">
        <f t="shared" si="40"/>
        <v>1</v>
      </c>
      <c r="I63" s="58" t="b">
        <f t="shared" si="41"/>
        <v>1</v>
      </c>
      <c r="J63" s="34"/>
      <c r="R63" s="14">
        <f t="shared" si="62"/>
        <v>0</v>
      </c>
      <c r="S63" s="71">
        <f t="shared" si="63"/>
        <v>0</v>
      </c>
      <c r="AB63" s="14">
        <f t="shared" si="64"/>
        <v>0</v>
      </c>
      <c r="AC63" s="71">
        <f t="shared" si="65"/>
        <v>0</v>
      </c>
      <c r="AL63" s="14">
        <f t="shared" si="66"/>
        <v>0</v>
      </c>
      <c r="AM63" s="71">
        <f t="shared" si="67"/>
        <v>0</v>
      </c>
      <c r="AV63" s="14">
        <f t="shared" si="70"/>
        <v>0</v>
      </c>
      <c r="AW63" s="71">
        <f t="shared" si="71"/>
        <v>0</v>
      </c>
      <c r="BF63" s="14">
        <f t="shared" si="72"/>
        <v>0</v>
      </c>
      <c r="BG63" s="71">
        <f t="shared" si="73"/>
        <v>0</v>
      </c>
      <c r="BP63" s="14">
        <f t="shared" si="74"/>
        <v>0</v>
      </c>
      <c r="BQ63" s="71">
        <f t="shared" si="75"/>
        <v>0</v>
      </c>
      <c r="BZ63" s="14">
        <f t="shared" si="76"/>
        <v>0</v>
      </c>
      <c r="CA63" s="71">
        <f t="shared" si="77"/>
        <v>0</v>
      </c>
      <c r="CJ63" s="14">
        <f t="shared" si="78"/>
        <v>0</v>
      </c>
      <c r="CK63" s="71">
        <f t="shared" si="79"/>
        <v>0</v>
      </c>
      <c r="CT63" s="14">
        <f t="shared" si="80"/>
        <v>0</v>
      </c>
      <c r="CU63" s="71">
        <f t="shared" si="81"/>
        <v>0</v>
      </c>
      <c r="DD63" s="14">
        <f t="shared" si="82"/>
        <v>0</v>
      </c>
      <c r="DE63" s="71">
        <f t="shared" si="83"/>
        <v>0</v>
      </c>
      <c r="DN63" s="14">
        <f t="shared" si="84"/>
        <v>0</v>
      </c>
      <c r="DO63" s="71">
        <f t="shared" si="85"/>
        <v>0</v>
      </c>
      <c r="DQ63" s="26" t="s">
        <v>302</v>
      </c>
      <c r="DR63" s="26" t="s">
        <v>303</v>
      </c>
      <c r="DS63" s="27"/>
      <c r="DT63" s="27"/>
      <c r="DU63" s="27"/>
      <c r="DV63" s="27"/>
      <c r="DW63" s="27">
        <f>DV63/2</f>
        <v>0</v>
      </c>
      <c r="DX63" s="14">
        <f t="shared" si="86"/>
        <v>0</v>
      </c>
      <c r="DY63" s="71">
        <f t="shared" si="87"/>
        <v>0</v>
      </c>
      <c r="EH63" s="14">
        <f t="shared" si="88"/>
        <v>0</v>
      </c>
      <c r="EI63" s="71">
        <f t="shared" si="89"/>
        <v>0</v>
      </c>
      <c r="ER63" s="14">
        <f t="shared" si="90"/>
        <v>0</v>
      </c>
      <c r="ES63" s="71">
        <f t="shared" si="91"/>
        <v>0</v>
      </c>
      <c r="FB63" s="14">
        <f t="shared" si="92"/>
        <v>0</v>
      </c>
      <c r="FC63" s="71">
        <f t="shared" si="93"/>
        <v>0</v>
      </c>
      <c r="FL63" s="14">
        <f t="shared" si="94"/>
        <v>0</v>
      </c>
      <c r="FM63" s="71">
        <f t="shared" si="95"/>
        <v>0</v>
      </c>
      <c r="FV63" s="14">
        <f t="shared" si="96"/>
        <v>0</v>
      </c>
      <c r="FW63" s="71">
        <f t="shared" si="97"/>
        <v>0</v>
      </c>
      <c r="GF63" s="14">
        <f t="shared" si="98"/>
        <v>0</v>
      </c>
      <c r="GG63" s="71">
        <f t="shared" si="99"/>
        <v>0</v>
      </c>
      <c r="GP63" s="14">
        <f t="shared" si="100"/>
        <v>0</v>
      </c>
      <c r="GQ63" s="71">
        <f t="shared" si="101"/>
        <v>0</v>
      </c>
      <c r="GZ63" s="14">
        <f t="shared" si="102"/>
        <v>0</v>
      </c>
      <c r="HA63" s="71">
        <f t="shared" si="103"/>
        <v>0</v>
      </c>
    </row>
    <row r="64" spans="1:209" x14ac:dyDescent="0.25">
      <c r="A64" s="46">
        <v>45</v>
      </c>
      <c r="B64" s="38" t="s">
        <v>64</v>
      </c>
      <c r="C64" s="38" t="s">
        <v>65</v>
      </c>
      <c r="D64" s="90">
        <v>38</v>
      </c>
      <c r="E64" s="54" t="s">
        <v>396</v>
      </c>
      <c r="F64" s="54" t="s">
        <v>396</v>
      </c>
      <c r="G64" s="54" t="s">
        <v>396</v>
      </c>
      <c r="H64" s="58" t="b">
        <f t="shared" si="40"/>
        <v>1</v>
      </c>
      <c r="I64" s="58" t="b">
        <f t="shared" si="41"/>
        <v>1</v>
      </c>
      <c r="J64" s="54"/>
      <c r="K64" s="28" t="s">
        <v>64</v>
      </c>
      <c r="L64" s="28" t="s">
        <v>65</v>
      </c>
      <c r="M64" s="29">
        <v>2</v>
      </c>
      <c r="N64" s="29">
        <v>2</v>
      </c>
      <c r="O64" s="29">
        <v>4</v>
      </c>
      <c r="P64" s="29">
        <f>SUM(M64:O64)</f>
        <v>8</v>
      </c>
      <c r="Q64" s="128">
        <f>P64/3</f>
        <v>2.6666666666666665</v>
      </c>
      <c r="R64" s="14">
        <f t="shared" si="62"/>
        <v>1.1019094023863225E-3</v>
      </c>
      <c r="S64" s="71">
        <f t="shared" si="63"/>
        <v>-0.11304084288168693</v>
      </c>
      <c r="U64" s="28" t="s">
        <v>64</v>
      </c>
      <c r="V64" s="28" t="s">
        <v>65</v>
      </c>
      <c r="W64" s="29">
        <v>13</v>
      </c>
      <c r="X64" s="29">
        <v>15</v>
      </c>
      <c r="Y64" s="29">
        <v>6</v>
      </c>
      <c r="Z64" s="29">
        <f>SUM(W64:Y64)</f>
        <v>34</v>
      </c>
      <c r="AA64" s="129">
        <f>Z64/3</f>
        <v>11.333333333333334</v>
      </c>
      <c r="AB64" s="14">
        <f t="shared" si="64"/>
        <v>1.8948024062023634E-2</v>
      </c>
      <c r="AC64" s="71">
        <f t="shared" si="65"/>
        <v>-0.27296739112713253</v>
      </c>
      <c r="AE64" s="26" t="s">
        <v>64</v>
      </c>
      <c r="AF64" s="26" t="s">
        <v>65</v>
      </c>
      <c r="AG64" s="27">
        <v>7</v>
      </c>
      <c r="AH64" s="27">
        <v>11</v>
      </c>
      <c r="AI64" s="27"/>
      <c r="AJ64" s="27">
        <f>SUM(AG64:AI64)</f>
        <v>18</v>
      </c>
      <c r="AK64" s="144">
        <f>AJ64/3</f>
        <v>6</v>
      </c>
      <c r="AL64" s="14">
        <f t="shared" si="66"/>
        <v>4.1623309053069714E-3</v>
      </c>
      <c r="AM64" s="71">
        <f t="shared" si="67"/>
        <v>-0.17682838864033554</v>
      </c>
      <c r="AV64" s="14">
        <f t="shared" si="70"/>
        <v>0</v>
      </c>
      <c r="AW64" s="71">
        <f t="shared" si="71"/>
        <v>0</v>
      </c>
      <c r="AY64" s="26" t="s">
        <v>64</v>
      </c>
      <c r="AZ64" s="26" t="s">
        <v>65</v>
      </c>
      <c r="BA64" s="27"/>
      <c r="BB64" s="27">
        <v>10</v>
      </c>
      <c r="BC64" s="27">
        <v>2</v>
      </c>
      <c r="BD64" s="26">
        <f>SUM(BA64:BC64)</f>
        <v>12</v>
      </c>
      <c r="BE64" s="144">
        <f>BD64/3</f>
        <v>4</v>
      </c>
      <c r="BF64" s="14">
        <f t="shared" si="72"/>
        <v>1.8107741059302852E-3</v>
      </c>
      <c r="BG64" s="71">
        <f t="shared" si="73"/>
        <v>-0.13434044345319632</v>
      </c>
      <c r="BI64" s="26" t="s">
        <v>64</v>
      </c>
      <c r="BJ64" s="26" t="s">
        <v>65</v>
      </c>
      <c r="BK64" s="27">
        <v>3</v>
      </c>
      <c r="BL64" s="27">
        <v>3</v>
      </c>
      <c r="BM64" s="27"/>
      <c r="BN64" s="27">
        <f>SUM(BK64:BM64)</f>
        <v>6</v>
      </c>
      <c r="BO64" s="27">
        <f>BN64/2</f>
        <v>3</v>
      </c>
      <c r="BP64" s="14">
        <f t="shared" si="74"/>
        <v>9.1827364554637292E-4</v>
      </c>
      <c r="BQ64" s="71">
        <f t="shared" si="75"/>
        <v>-0.10595477458989334</v>
      </c>
      <c r="BS64" s="28" t="s">
        <v>64</v>
      </c>
      <c r="BT64" s="28" t="s">
        <v>65</v>
      </c>
      <c r="BU64" s="29">
        <v>23</v>
      </c>
      <c r="BV64" s="29">
        <v>15</v>
      </c>
      <c r="BW64" s="29">
        <v>21</v>
      </c>
      <c r="BX64" s="29">
        <f>SUM(BU64:BW64)</f>
        <v>59</v>
      </c>
      <c r="BY64" s="129">
        <f>BX64/3</f>
        <v>19.666666666666668</v>
      </c>
      <c r="BZ64" s="14">
        <f t="shared" si="76"/>
        <v>4.8829412672361801E-2</v>
      </c>
      <c r="CA64" s="71">
        <f t="shared" si="77"/>
        <v>-0.33360659795946546</v>
      </c>
      <c r="CJ64" s="14">
        <f t="shared" si="78"/>
        <v>0</v>
      </c>
      <c r="CK64" s="71">
        <f t="shared" si="79"/>
        <v>0</v>
      </c>
      <c r="CT64" s="14">
        <f t="shared" si="80"/>
        <v>0</v>
      </c>
      <c r="CU64" s="71">
        <f t="shared" si="81"/>
        <v>0</v>
      </c>
      <c r="CW64" s="28" t="s">
        <v>64</v>
      </c>
      <c r="CX64" s="28" t="s">
        <v>65</v>
      </c>
      <c r="CY64" s="29">
        <v>16</v>
      </c>
      <c r="CZ64" s="29">
        <v>10</v>
      </c>
      <c r="DA64" s="29">
        <v>13</v>
      </c>
      <c r="DB64" s="29">
        <f>SUM(CY64:DA64)</f>
        <v>39</v>
      </c>
      <c r="DC64" s="129">
        <f>DB64/3</f>
        <v>13</v>
      </c>
      <c r="DD64" s="14">
        <f t="shared" si="82"/>
        <v>1.9539831194357725E-2</v>
      </c>
      <c r="DE64" s="71">
        <f t="shared" si="83"/>
        <v>-0.27504786843002527</v>
      </c>
      <c r="DN64" s="14">
        <f t="shared" si="84"/>
        <v>0</v>
      </c>
      <c r="DO64" s="71">
        <f t="shared" si="85"/>
        <v>0</v>
      </c>
      <c r="DQ64" s="26" t="s">
        <v>64</v>
      </c>
      <c r="DR64" s="26" t="s">
        <v>65</v>
      </c>
      <c r="DS64" s="27">
        <v>7</v>
      </c>
      <c r="DT64" s="27">
        <v>13</v>
      </c>
      <c r="DU64" s="27"/>
      <c r="DV64" s="27">
        <f t="shared" ref="DV64:DV65" si="116">SUM(DS64:DU64)</f>
        <v>20</v>
      </c>
      <c r="DW64" s="27">
        <f>DV64/2</f>
        <v>10</v>
      </c>
      <c r="DX64" s="14">
        <f t="shared" si="86"/>
        <v>1.0519395134779749E-2</v>
      </c>
      <c r="DY64" s="71">
        <f t="shared" si="87"/>
        <v>-0.23356587538561599</v>
      </c>
      <c r="EH64" s="14">
        <f t="shared" si="88"/>
        <v>0</v>
      </c>
      <c r="EI64" s="71">
        <f t="shared" si="89"/>
        <v>0</v>
      </c>
      <c r="ER64" s="14">
        <f t="shared" si="90"/>
        <v>0</v>
      </c>
      <c r="ES64" s="71">
        <f t="shared" si="91"/>
        <v>0</v>
      </c>
      <c r="EU64" s="26" t="s">
        <v>64</v>
      </c>
      <c r="EV64" s="26" t="s">
        <v>65</v>
      </c>
      <c r="EW64" s="27">
        <v>7</v>
      </c>
      <c r="EX64" s="27"/>
      <c r="EY64" s="27"/>
      <c r="EZ64" s="27">
        <f>EW64</f>
        <v>7</v>
      </c>
      <c r="FA64" s="141">
        <f>EZ64</f>
        <v>7</v>
      </c>
      <c r="FB64" s="14">
        <f t="shared" si="92"/>
        <v>4.9000000000000007E-3</v>
      </c>
      <c r="FC64" s="71">
        <f t="shared" si="93"/>
        <v>-0.18614820258529446</v>
      </c>
      <c r="FL64" s="14">
        <f t="shared" si="94"/>
        <v>0</v>
      </c>
      <c r="FM64" s="71">
        <f t="shared" si="95"/>
        <v>0</v>
      </c>
      <c r="FV64" s="14">
        <f t="shared" si="96"/>
        <v>0</v>
      </c>
      <c r="FW64" s="71">
        <f t="shared" si="97"/>
        <v>0</v>
      </c>
      <c r="GF64" s="14">
        <f t="shared" si="98"/>
        <v>0</v>
      </c>
      <c r="GG64" s="71">
        <f t="shared" si="99"/>
        <v>0</v>
      </c>
      <c r="GP64" s="14">
        <f t="shared" si="100"/>
        <v>0</v>
      </c>
      <c r="GQ64" s="71">
        <f t="shared" si="101"/>
        <v>0</v>
      </c>
      <c r="GS64" s="26" t="s">
        <v>64</v>
      </c>
      <c r="GT64" s="26" t="s">
        <v>65</v>
      </c>
      <c r="GU64" s="27">
        <v>16</v>
      </c>
      <c r="GV64" s="27">
        <v>6</v>
      </c>
      <c r="GW64" s="27"/>
      <c r="GX64" s="27">
        <f>SUM(GU64:GW64)</f>
        <v>22</v>
      </c>
      <c r="GY64" s="27">
        <f>GX64/2</f>
        <v>11</v>
      </c>
      <c r="GZ64" s="14">
        <f t="shared" si="102"/>
        <v>1.2598917117867555E-2</v>
      </c>
      <c r="HA64" s="71">
        <f t="shared" si="103"/>
        <v>-0.24548769657749198</v>
      </c>
    </row>
    <row r="65" spans="1:209" x14ac:dyDescent="0.25">
      <c r="A65" s="46">
        <v>46</v>
      </c>
      <c r="B65" s="38" t="s">
        <v>66</v>
      </c>
      <c r="C65" s="38" t="s">
        <v>65</v>
      </c>
      <c r="D65" s="35"/>
      <c r="E65" s="54" t="s">
        <v>396</v>
      </c>
      <c r="F65" s="54" t="s">
        <v>396</v>
      </c>
      <c r="G65" s="54" t="s">
        <v>396</v>
      </c>
      <c r="H65" s="58" t="b">
        <f t="shared" si="40"/>
        <v>1</v>
      </c>
      <c r="I65" s="58" t="b">
        <f t="shared" si="41"/>
        <v>1</v>
      </c>
      <c r="J65" s="54"/>
      <c r="R65" s="14">
        <f t="shared" si="62"/>
        <v>0</v>
      </c>
      <c r="S65" s="71">
        <f t="shared" si="63"/>
        <v>0</v>
      </c>
      <c r="U65" s="28" t="s">
        <v>66</v>
      </c>
      <c r="V65" s="28" t="s">
        <v>65</v>
      </c>
      <c r="W65" s="29">
        <v>2</v>
      </c>
      <c r="X65" s="29">
        <v>6</v>
      </c>
      <c r="Y65" s="29">
        <v>1</v>
      </c>
      <c r="Z65" s="29">
        <f>SUM(W65:Y65)</f>
        <v>9</v>
      </c>
      <c r="AA65" s="129">
        <f>Z65/2</f>
        <v>4.5</v>
      </c>
      <c r="AB65" s="14">
        <f t="shared" si="64"/>
        <v>1.3276729662836629E-3</v>
      </c>
      <c r="AC65" s="71">
        <f t="shared" si="65"/>
        <v>-0.12068612888107619</v>
      </c>
      <c r="AE65" s="26" t="s">
        <v>66</v>
      </c>
      <c r="AF65" s="26" t="s">
        <v>65</v>
      </c>
      <c r="AG65" s="27"/>
      <c r="AH65" s="27"/>
      <c r="AI65" s="27"/>
      <c r="AJ65" s="27"/>
      <c r="AK65" s="144">
        <f>AJ65/3</f>
        <v>0</v>
      </c>
      <c r="AL65" s="14">
        <f t="shared" si="66"/>
        <v>0</v>
      </c>
      <c r="AM65" s="71">
        <f t="shared" si="67"/>
        <v>0</v>
      </c>
      <c r="AO65" s="26" t="s">
        <v>66</v>
      </c>
      <c r="AP65" s="26" t="s">
        <v>65</v>
      </c>
      <c r="AQ65" s="27">
        <v>6</v>
      </c>
      <c r="AR65" s="27"/>
      <c r="AS65" s="27"/>
      <c r="AT65" s="27">
        <f>SUM(AQ65:AS65)</f>
        <v>6</v>
      </c>
      <c r="AU65" s="144">
        <f>AT65/3</f>
        <v>2</v>
      </c>
      <c r="AV65" s="14">
        <f t="shared" si="70"/>
        <v>5.5800111600223194E-4</v>
      </c>
      <c r="AW65" s="71">
        <f t="shared" si="71"/>
        <v>-8.8478144829696417E-2</v>
      </c>
      <c r="AY65" s="26" t="s">
        <v>66</v>
      </c>
      <c r="AZ65" s="26" t="s">
        <v>65</v>
      </c>
      <c r="BA65" s="27"/>
      <c r="BB65" s="27"/>
      <c r="BC65" s="27">
        <v>9</v>
      </c>
      <c r="BD65" s="26">
        <f>SUM(BA65:BC65)</f>
        <v>9</v>
      </c>
      <c r="BE65" s="144">
        <f>BD65/3</f>
        <v>3</v>
      </c>
      <c r="BF65" s="14">
        <f t="shared" si="72"/>
        <v>1.0185604345857853E-3</v>
      </c>
      <c r="BG65" s="71">
        <f t="shared" si="73"/>
        <v>-0.10993667532772002</v>
      </c>
      <c r="BI65" s="26" t="s">
        <v>66</v>
      </c>
      <c r="BJ65" s="26" t="s">
        <v>65</v>
      </c>
      <c r="BK65" s="27">
        <v>13</v>
      </c>
      <c r="BL65" s="27"/>
      <c r="BM65" s="27"/>
      <c r="BN65" s="27">
        <f>SUM(BK65:BM65)</f>
        <v>13</v>
      </c>
      <c r="BO65" s="27">
        <f>BN65/2</f>
        <v>6.5</v>
      </c>
      <c r="BP65" s="14">
        <f t="shared" si="74"/>
        <v>4.310784613814918E-3</v>
      </c>
      <c r="BQ65" s="71">
        <f t="shared" si="75"/>
        <v>-0.17880368561630799</v>
      </c>
      <c r="BZ65" s="14">
        <f t="shared" si="76"/>
        <v>0</v>
      </c>
      <c r="CA65" s="71">
        <f t="shared" si="77"/>
        <v>0</v>
      </c>
      <c r="CC65" s="28" t="s">
        <v>66</v>
      </c>
      <c r="CD65" s="28" t="s">
        <v>65</v>
      </c>
      <c r="CE65" s="29">
        <v>1</v>
      </c>
      <c r="CF65" s="29"/>
      <c r="CG65" s="29"/>
      <c r="CH65" s="29">
        <f>SUM(CE65:CG65)</f>
        <v>1</v>
      </c>
      <c r="CI65" s="129">
        <f>CH65/3</f>
        <v>0.33333333333333331</v>
      </c>
      <c r="CJ65" s="14">
        <f t="shared" si="78"/>
        <v>1.1490950876185003E-5</v>
      </c>
      <c r="CK65" s="71">
        <f t="shared" si="79"/>
        <v>-1.9277882563863796E-2</v>
      </c>
      <c r="CT65" s="14">
        <f t="shared" si="80"/>
        <v>0</v>
      </c>
      <c r="CU65" s="71">
        <f t="shared" si="81"/>
        <v>0</v>
      </c>
      <c r="CW65" s="28" t="s">
        <v>66</v>
      </c>
      <c r="CX65" s="28" t="s">
        <v>65</v>
      </c>
      <c r="CY65" s="29"/>
      <c r="CZ65" s="29">
        <v>7</v>
      </c>
      <c r="DA65" s="29">
        <v>9</v>
      </c>
      <c r="DB65" s="29">
        <f>SUM(CY65:DA65)</f>
        <v>16</v>
      </c>
      <c r="DC65" s="129">
        <f>DB65/3</f>
        <v>5.333333333333333</v>
      </c>
      <c r="DD65" s="14">
        <f t="shared" si="82"/>
        <v>3.2887552832055085E-3</v>
      </c>
      <c r="DE65" s="71">
        <f t="shared" si="83"/>
        <v>-0.16393537259249227</v>
      </c>
      <c r="DG65" s="26" t="s">
        <v>66</v>
      </c>
      <c r="DH65" s="26" t="s">
        <v>65</v>
      </c>
      <c r="DI65" s="27"/>
      <c r="DJ65" s="27"/>
      <c r="DK65" s="27">
        <v>1</v>
      </c>
      <c r="DL65" s="27">
        <f>SUM(DI65:DK65)</f>
        <v>1</v>
      </c>
      <c r="DM65" s="144">
        <f>DL65/3</f>
        <v>0.33333333333333331</v>
      </c>
      <c r="DN65" s="14">
        <f t="shared" si="84"/>
        <v>1.3417595835178253E-5</v>
      </c>
      <c r="DO65" s="71">
        <f t="shared" si="85"/>
        <v>-2.0547515733278243E-2</v>
      </c>
      <c r="DQ65" s="26" t="s">
        <v>66</v>
      </c>
      <c r="DR65" s="26" t="s">
        <v>65</v>
      </c>
      <c r="DS65" s="27"/>
      <c r="DT65" s="27">
        <v>6</v>
      </c>
      <c r="DU65" s="27"/>
      <c r="DV65" s="27">
        <f t="shared" si="116"/>
        <v>6</v>
      </c>
      <c r="DW65" s="27">
        <f>DV65/2</f>
        <v>3</v>
      </c>
      <c r="DX65" s="14">
        <f t="shared" si="86"/>
        <v>9.4674556213017761E-4</v>
      </c>
      <c r="DY65" s="71">
        <f t="shared" si="87"/>
        <v>-0.10711507967186745</v>
      </c>
      <c r="EH65" s="14">
        <f t="shared" si="88"/>
        <v>0</v>
      </c>
      <c r="EI65" s="71">
        <f t="shared" si="89"/>
        <v>0</v>
      </c>
      <c r="EK65" s="26" t="s">
        <v>66</v>
      </c>
      <c r="EL65" s="26" t="s">
        <v>65</v>
      </c>
      <c r="EM65" s="27">
        <v>8</v>
      </c>
      <c r="EN65" s="27">
        <v>3</v>
      </c>
      <c r="EO65" s="27"/>
      <c r="EP65" s="27">
        <f>SUM(EM65:EO65)</f>
        <v>11</v>
      </c>
      <c r="EQ65" s="141">
        <f>EP65/2</f>
        <v>5.5</v>
      </c>
      <c r="ER65" s="14">
        <f t="shared" si="90"/>
        <v>3.8189622522408783E-3</v>
      </c>
      <c r="ES65" s="71">
        <f t="shared" si="91"/>
        <v>-0.1720380396203981</v>
      </c>
      <c r="EU65" s="26" t="s">
        <v>66</v>
      </c>
      <c r="EV65" s="26" t="s">
        <v>65</v>
      </c>
      <c r="EW65" s="27">
        <v>9</v>
      </c>
      <c r="EX65" s="27"/>
      <c r="EY65" s="27"/>
      <c r="EZ65" s="27">
        <f>EW65</f>
        <v>9</v>
      </c>
      <c r="FA65" s="141">
        <f>EZ65</f>
        <v>9</v>
      </c>
      <c r="FB65" s="14">
        <f t="shared" si="92"/>
        <v>8.0999999999999996E-3</v>
      </c>
      <c r="FC65" s="71">
        <f t="shared" si="93"/>
        <v>-0.21671510477866848</v>
      </c>
      <c r="FE65" s="26" t="s">
        <v>66</v>
      </c>
      <c r="FF65" s="26" t="s">
        <v>65</v>
      </c>
      <c r="FG65" s="27">
        <v>6</v>
      </c>
      <c r="FH65" s="27">
        <v>6</v>
      </c>
      <c r="FI65" s="27"/>
      <c r="FJ65" s="27">
        <f>SUM(FG65:FI65)</f>
        <v>12</v>
      </c>
      <c r="FK65" s="27">
        <f>FJ65/2</f>
        <v>6</v>
      </c>
      <c r="FL65" s="14">
        <f t="shared" si="94"/>
        <v>4.4444444444444444E-3</v>
      </c>
      <c r="FM65" s="71">
        <f t="shared" si="95"/>
        <v>-0.18053668007348067</v>
      </c>
      <c r="FO65" s="26" t="s">
        <v>66</v>
      </c>
      <c r="FP65" s="26" t="s">
        <v>65</v>
      </c>
      <c r="FQ65" s="27">
        <v>5</v>
      </c>
      <c r="FR65" s="27">
        <v>1</v>
      </c>
      <c r="FS65" s="27"/>
      <c r="FT65" s="27">
        <f>SUM(FQ65:FS65)</f>
        <v>6</v>
      </c>
      <c r="FU65" s="141">
        <f>FT65/2</f>
        <v>3</v>
      </c>
      <c r="FV65" s="14">
        <f t="shared" si="96"/>
        <v>1.0868252626494385E-3</v>
      </c>
      <c r="FW65" s="71">
        <f t="shared" si="97"/>
        <v>-0.11249166652248595</v>
      </c>
      <c r="FY65" s="26" t="s">
        <v>66</v>
      </c>
      <c r="FZ65" s="26" t="s">
        <v>65</v>
      </c>
      <c r="GA65" s="27">
        <v>20</v>
      </c>
      <c r="GB65" s="27">
        <v>5</v>
      </c>
      <c r="GC65" s="27"/>
      <c r="GD65" s="27">
        <f>SUM(GA65:GC65)</f>
        <v>25</v>
      </c>
      <c r="GE65" s="141">
        <f>GD65/2</f>
        <v>12.5</v>
      </c>
      <c r="GF65" s="14">
        <f t="shared" si="98"/>
        <v>1.7313019390581715E-2</v>
      </c>
      <c r="GG65" s="71">
        <f t="shared" si="99"/>
        <v>-0.26686161148582704</v>
      </c>
      <c r="GP65" s="14">
        <f t="shared" si="100"/>
        <v>0</v>
      </c>
      <c r="GQ65" s="71">
        <f t="shared" si="101"/>
        <v>0</v>
      </c>
      <c r="GZ65" s="14">
        <f t="shared" si="102"/>
        <v>0</v>
      </c>
      <c r="HA65" s="71">
        <f t="shared" si="103"/>
        <v>0</v>
      </c>
    </row>
    <row r="66" spans="1:209" x14ac:dyDescent="0.25">
      <c r="A66" s="46">
        <v>47</v>
      </c>
      <c r="B66" s="31" t="s">
        <v>212</v>
      </c>
      <c r="C66" s="31" t="s">
        <v>68</v>
      </c>
      <c r="D66" s="75"/>
      <c r="E66" s="58" t="s">
        <v>396</v>
      </c>
      <c r="F66" s="58" t="s">
        <v>396</v>
      </c>
      <c r="G66" s="58" t="s">
        <v>396</v>
      </c>
      <c r="H66" s="58" t="b">
        <f t="shared" si="40"/>
        <v>1</v>
      </c>
      <c r="I66" s="58" t="b">
        <f t="shared" si="41"/>
        <v>1</v>
      </c>
      <c r="J66" s="58"/>
      <c r="R66" s="14">
        <f t="shared" si="62"/>
        <v>0</v>
      </c>
      <c r="S66" s="71">
        <f t="shared" si="63"/>
        <v>0</v>
      </c>
      <c r="AB66" s="14">
        <f t="shared" si="64"/>
        <v>0</v>
      </c>
      <c r="AC66" s="71">
        <f t="shared" si="65"/>
        <v>0</v>
      </c>
      <c r="AL66" s="14">
        <f t="shared" si="66"/>
        <v>0</v>
      </c>
      <c r="AM66" s="71">
        <f t="shared" si="67"/>
        <v>0</v>
      </c>
      <c r="AV66" s="14">
        <f t="shared" si="70"/>
        <v>0</v>
      </c>
      <c r="AW66" s="71">
        <f t="shared" si="71"/>
        <v>0</v>
      </c>
      <c r="BF66" s="14">
        <f t="shared" si="72"/>
        <v>0</v>
      </c>
      <c r="BG66" s="71">
        <f t="shared" si="73"/>
        <v>0</v>
      </c>
      <c r="BP66" s="14">
        <f t="shared" si="74"/>
        <v>0</v>
      </c>
      <c r="BQ66" s="71">
        <f t="shared" si="75"/>
        <v>0</v>
      </c>
      <c r="BS66" s="28" t="s">
        <v>212</v>
      </c>
      <c r="BT66" s="28" t="s">
        <v>68</v>
      </c>
      <c r="BU66" s="29">
        <v>2</v>
      </c>
      <c r="BV66" s="29"/>
      <c r="BW66" s="29">
        <v>3</v>
      </c>
      <c r="BX66" s="29">
        <f>SUM(BU66:BW66)</f>
        <v>5</v>
      </c>
      <c r="BY66" s="129">
        <f>BX66/3</f>
        <v>1.6666666666666667</v>
      </c>
      <c r="BZ66" s="14">
        <f t="shared" si="76"/>
        <v>3.5068523895692184E-4</v>
      </c>
      <c r="CA66" s="71">
        <f t="shared" si="77"/>
        <v>-7.4490837939441001E-2</v>
      </c>
      <c r="CJ66" s="14">
        <f t="shared" si="78"/>
        <v>0</v>
      </c>
      <c r="CK66" s="71">
        <f t="shared" si="79"/>
        <v>0</v>
      </c>
      <c r="CT66" s="14">
        <f t="shared" si="80"/>
        <v>0</v>
      </c>
      <c r="CU66" s="71">
        <f t="shared" si="81"/>
        <v>0</v>
      </c>
      <c r="DD66" s="14">
        <f t="shared" si="82"/>
        <v>0</v>
      </c>
      <c r="DE66" s="71">
        <f t="shared" si="83"/>
        <v>0</v>
      </c>
      <c r="DN66" s="14">
        <f t="shared" si="84"/>
        <v>0</v>
      </c>
      <c r="DO66" s="71">
        <f t="shared" si="85"/>
        <v>0</v>
      </c>
      <c r="DX66" s="14">
        <f t="shared" si="86"/>
        <v>0</v>
      </c>
      <c r="DY66" s="71">
        <f t="shared" si="87"/>
        <v>0</v>
      </c>
      <c r="EH66" s="14">
        <f t="shared" si="88"/>
        <v>0</v>
      </c>
      <c r="EI66" s="71">
        <f t="shared" si="89"/>
        <v>0</v>
      </c>
      <c r="EK66" s="26" t="s">
        <v>212</v>
      </c>
      <c r="EL66" s="26" t="s">
        <v>68</v>
      </c>
      <c r="EM66" s="27"/>
      <c r="EN66" s="27"/>
      <c r="EO66" s="27"/>
      <c r="EP66" s="27"/>
      <c r="EQ66" s="141">
        <f>EP66/2</f>
        <v>0</v>
      </c>
      <c r="ER66" s="14">
        <f t="shared" si="90"/>
        <v>0</v>
      </c>
      <c r="ES66" s="71">
        <f t="shared" si="91"/>
        <v>0</v>
      </c>
      <c r="FB66" s="14">
        <f t="shared" si="92"/>
        <v>0</v>
      </c>
      <c r="FC66" s="71">
        <f t="shared" si="93"/>
        <v>0</v>
      </c>
      <c r="FL66" s="14">
        <f t="shared" si="94"/>
        <v>0</v>
      </c>
      <c r="FM66" s="71">
        <f t="shared" si="95"/>
        <v>0</v>
      </c>
      <c r="FV66" s="14">
        <f t="shared" si="96"/>
        <v>0</v>
      </c>
      <c r="FW66" s="71">
        <f t="shared" si="97"/>
        <v>0</v>
      </c>
      <c r="GF66" s="14">
        <f t="shared" si="98"/>
        <v>0</v>
      </c>
      <c r="GG66" s="71">
        <f t="shared" si="99"/>
        <v>0</v>
      </c>
      <c r="GP66" s="14">
        <f t="shared" si="100"/>
        <v>0</v>
      </c>
      <c r="GQ66" s="71">
        <f t="shared" si="101"/>
        <v>0</v>
      </c>
      <c r="GZ66" s="14">
        <f t="shared" si="102"/>
        <v>0</v>
      </c>
      <c r="HA66" s="71">
        <f t="shared" si="103"/>
        <v>0</v>
      </c>
    </row>
    <row r="67" spans="1:209" x14ac:dyDescent="0.25">
      <c r="A67" s="46">
        <v>48</v>
      </c>
      <c r="B67" s="31" t="s">
        <v>216</v>
      </c>
      <c r="C67" s="31"/>
      <c r="D67" s="75"/>
      <c r="E67" s="58" t="s">
        <v>396</v>
      </c>
      <c r="F67" s="58" t="s">
        <v>396</v>
      </c>
      <c r="G67" s="58" t="s">
        <v>396</v>
      </c>
      <c r="H67" s="58" t="b">
        <f t="shared" si="40"/>
        <v>1</v>
      </c>
      <c r="I67" s="58" t="b">
        <f t="shared" si="41"/>
        <v>1</v>
      </c>
      <c r="J67" s="58"/>
      <c r="R67" s="14">
        <f t="shared" si="62"/>
        <v>0</v>
      </c>
      <c r="S67" s="71">
        <f t="shared" si="63"/>
        <v>0</v>
      </c>
      <c r="AB67" s="14">
        <f t="shared" si="64"/>
        <v>0</v>
      </c>
      <c r="AC67" s="71">
        <f t="shared" si="65"/>
        <v>0</v>
      </c>
      <c r="AL67" s="14">
        <f t="shared" si="66"/>
        <v>0</v>
      </c>
      <c r="AM67" s="71">
        <f t="shared" si="67"/>
        <v>0</v>
      </c>
      <c r="AV67" s="14">
        <f t="shared" si="70"/>
        <v>0</v>
      </c>
      <c r="AW67" s="71">
        <f t="shared" si="71"/>
        <v>0</v>
      </c>
      <c r="BF67" s="14">
        <f t="shared" si="72"/>
        <v>0</v>
      </c>
      <c r="BG67" s="71">
        <f t="shared" si="73"/>
        <v>0</v>
      </c>
      <c r="BP67" s="14">
        <f t="shared" si="74"/>
        <v>0</v>
      </c>
      <c r="BQ67" s="71">
        <f t="shared" si="75"/>
        <v>0</v>
      </c>
      <c r="BZ67" s="14">
        <f t="shared" si="76"/>
        <v>0</v>
      </c>
      <c r="CA67" s="71">
        <f t="shared" si="77"/>
        <v>0</v>
      </c>
      <c r="CJ67" s="14">
        <f t="shared" si="78"/>
        <v>0</v>
      </c>
      <c r="CK67" s="71">
        <f t="shared" si="79"/>
        <v>0</v>
      </c>
      <c r="CT67" s="14">
        <f t="shared" si="80"/>
        <v>0</v>
      </c>
      <c r="CU67" s="71">
        <f t="shared" si="81"/>
        <v>0</v>
      </c>
      <c r="DD67" s="14">
        <f t="shared" si="82"/>
        <v>0</v>
      </c>
      <c r="DE67" s="71">
        <f t="shared" si="83"/>
        <v>0</v>
      </c>
      <c r="DN67" s="14">
        <f t="shared" si="84"/>
        <v>0</v>
      </c>
      <c r="DO67" s="71">
        <f t="shared" si="85"/>
        <v>0</v>
      </c>
      <c r="DX67" s="14">
        <f t="shared" si="86"/>
        <v>0</v>
      </c>
      <c r="DY67" s="71">
        <f t="shared" si="87"/>
        <v>0</v>
      </c>
      <c r="EH67" s="14">
        <f t="shared" si="88"/>
        <v>0</v>
      </c>
      <c r="EI67" s="71">
        <f t="shared" si="89"/>
        <v>0</v>
      </c>
      <c r="ER67" s="14">
        <f t="shared" si="90"/>
        <v>0</v>
      </c>
      <c r="ES67" s="71">
        <f t="shared" si="91"/>
        <v>0</v>
      </c>
      <c r="FB67" s="14">
        <f t="shared" si="92"/>
        <v>0</v>
      </c>
      <c r="FC67" s="71">
        <f t="shared" si="93"/>
        <v>0</v>
      </c>
      <c r="FL67" s="14">
        <f t="shared" si="94"/>
        <v>0</v>
      </c>
      <c r="FM67" s="71">
        <f t="shared" si="95"/>
        <v>0</v>
      </c>
      <c r="FV67" s="14">
        <f t="shared" si="96"/>
        <v>0</v>
      </c>
      <c r="FW67" s="71">
        <f t="shared" si="97"/>
        <v>0</v>
      </c>
      <c r="GF67" s="14">
        <f t="shared" si="98"/>
        <v>0</v>
      </c>
      <c r="GG67" s="71">
        <f t="shared" si="99"/>
        <v>0</v>
      </c>
      <c r="GP67" s="14">
        <f t="shared" si="100"/>
        <v>0</v>
      </c>
      <c r="GQ67" s="71">
        <f t="shared" si="101"/>
        <v>0</v>
      </c>
      <c r="GZ67" s="14">
        <f t="shared" si="102"/>
        <v>0</v>
      </c>
      <c r="HA67" s="71">
        <f t="shared" si="103"/>
        <v>0</v>
      </c>
    </row>
    <row r="68" spans="1:209" x14ac:dyDescent="0.25">
      <c r="A68" s="46">
        <v>49</v>
      </c>
      <c r="B68" s="38" t="s">
        <v>67</v>
      </c>
      <c r="C68" s="38" t="s">
        <v>68</v>
      </c>
      <c r="D68" s="35"/>
      <c r="E68" s="54" t="s">
        <v>395</v>
      </c>
      <c r="F68" s="54" t="s">
        <v>395</v>
      </c>
      <c r="G68" s="54" t="s">
        <v>395</v>
      </c>
      <c r="H68" s="58" t="b">
        <f t="shared" si="40"/>
        <v>1</v>
      </c>
      <c r="I68" s="58" t="b">
        <f t="shared" si="41"/>
        <v>1</v>
      </c>
      <c r="J68" s="54"/>
      <c r="R68" s="14">
        <f t="shared" si="62"/>
        <v>0</v>
      </c>
      <c r="S68" s="71">
        <f t="shared" si="63"/>
        <v>0</v>
      </c>
      <c r="AB68" s="14">
        <f t="shared" si="64"/>
        <v>0</v>
      </c>
      <c r="AC68" s="71">
        <f t="shared" si="65"/>
        <v>0</v>
      </c>
      <c r="AE68" s="26" t="s">
        <v>67</v>
      </c>
      <c r="AF68" s="26" t="s">
        <v>68</v>
      </c>
      <c r="AG68" s="27"/>
      <c r="AH68" s="27">
        <v>5</v>
      </c>
      <c r="AI68" s="27"/>
      <c r="AJ68" s="27">
        <f t="shared" ref="AJ68" si="117">SUM(AG68:AI68)</f>
        <v>5</v>
      </c>
      <c r="AK68" s="144">
        <f>AJ68/3</f>
        <v>1.6666666666666667</v>
      </c>
      <c r="AL68" s="14">
        <f t="shared" si="66"/>
        <v>3.2116750812553793E-4</v>
      </c>
      <c r="AM68" s="71">
        <f t="shared" si="67"/>
        <v>-7.2074800526653493E-2</v>
      </c>
      <c r="AV68" s="14">
        <f t="shared" si="70"/>
        <v>0</v>
      </c>
      <c r="AW68" s="71">
        <f t="shared" si="71"/>
        <v>0</v>
      </c>
      <c r="BF68" s="14">
        <f t="shared" si="72"/>
        <v>0</v>
      </c>
      <c r="BG68" s="71">
        <f t="shared" si="73"/>
        <v>0</v>
      </c>
      <c r="BP68" s="14">
        <f t="shared" si="74"/>
        <v>0</v>
      </c>
      <c r="BQ68" s="71">
        <f t="shared" si="75"/>
        <v>0</v>
      </c>
      <c r="BZ68" s="14">
        <f t="shared" si="76"/>
        <v>0</v>
      </c>
      <c r="CA68" s="71">
        <f t="shared" si="77"/>
        <v>0</v>
      </c>
      <c r="CC68" s="28" t="s">
        <v>67</v>
      </c>
      <c r="CD68" s="28" t="s">
        <v>68</v>
      </c>
      <c r="CE68" s="29">
        <v>4</v>
      </c>
      <c r="CF68" s="29">
        <v>12</v>
      </c>
      <c r="CG68" s="29">
        <v>8</v>
      </c>
      <c r="CH68" s="29">
        <f>SUM(CE68:CG68)</f>
        <v>24</v>
      </c>
      <c r="CI68" s="129">
        <f>CH68/3</f>
        <v>8</v>
      </c>
      <c r="CJ68" s="14">
        <f t="shared" si="78"/>
        <v>6.6187877046825615E-3</v>
      </c>
      <c r="CK68" s="71">
        <f t="shared" si="79"/>
        <v>-0.20411564957222028</v>
      </c>
      <c r="CT68" s="14">
        <f t="shared" si="80"/>
        <v>0</v>
      </c>
      <c r="CU68" s="71">
        <f t="shared" si="81"/>
        <v>0</v>
      </c>
      <c r="DD68" s="14">
        <f t="shared" si="82"/>
        <v>0</v>
      </c>
      <c r="DE68" s="71">
        <f t="shared" si="83"/>
        <v>0</v>
      </c>
      <c r="DN68" s="14">
        <f t="shared" si="84"/>
        <v>0</v>
      </c>
      <c r="DO68" s="71">
        <f t="shared" si="85"/>
        <v>0</v>
      </c>
      <c r="DX68" s="14">
        <f t="shared" si="86"/>
        <v>0</v>
      </c>
      <c r="DY68" s="71">
        <f t="shared" si="87"/>
        <v>0</v>
      </c>
      <c r="EH68" s="14">
        <f t="shared" si="88"/>
        <v>0</v>
      </c>
      <c r="EI68" s="71">
        <f t="shared" si="89"/>
        <v>0</v>
      </c>
      <c r="EK68" s="26" t="s">
        <v>67</v>
      </c>
      <c r="EL68" s="26" t="s">
        <v>68</v>
      </c>
      <c r="EM68" s="27"/>
      <c r="EN68" s="27"/>
      <c r="EO68" s="27"/>
      <c r="EP68" s="27"/>
      <c r="EQ68" s="141">
        <f>EP68/2</f>
        <v>0</v>
      </c>
      <c r="ER68" s="14">
        <f t="shared" si="90"/>
        <v>0</v>
      </c>
      <c r="ES68" s="71">
        <f t="shared" si="91"/>
        <v>0</v>
      </c>
      <c r="EU68" s="26" t="s">
        <v>67</v>
      </c>
      <c r="EV68" s="26" t="s">
        <v>68</v>
      </c>
      <c r="EW68" s="27">
        <v>5</v>
      </c>
      <c r="EX68" s="27"/>
      <c r="EY68" s="27"/>
      <c r="EZ68" s="27">
        <f>EW68</f>
        <v>5</v>
      </c>
      <c r="FA68" s="141">
        <f>EZ68</f>
        <v>5</v>
      </c>
      <c r="FB68" s="14">
        <f t="shared" si="92"/>
        <v>2.5000000000000005E-3</v>
      </c>
      <c r="FC68" s="71">
        <f t="shared" si="93"/>
        <v>-0.14978661367769955</v>
      </c>
      <c r="FE68" s="26" t="s">
        <v>67</v>
      </c>
      <c r="FF68" s="26" t="s">
        <v>68</v>
      </c>
      <c r="FG68" s="27"/>
      <c r="FH68" s="27"/>
      <c r="FI68" s="27"/>
      <c r="FJ68" s="27"/>
      <c r="FK68" s="27">
        <f>FJ68/2</f>
        <v>0</v>
      </c>
      <c r="FL68" s="14">
        <f t="shared" si="94"/>
        <v>0</v>
      </c>
      <c r="FM68" s="71">
        <f t="shared" si="95"/>
        <v>0</v>
      </c>
      <c r="FV68" s="14">
        <f t="shared" si="96"/>
        <v>0</v>
      </c>
      <c r="FW68" s="71">
        <f t="shared" si="97"/>
        <v>0</v>
      </c>
      <c r="GF68" s="14">
        <f t="shared" si="98"/>
        <v>0</v>
      </c>
      <c r="GG68" s="71">
        <f t="shared" si="99"/>
        <v>0</v>
      </c>
      <c r="GP68" s="14">
        <f t="shared" si="100"/>
        <v>0</v>
      </c>
      <c r="GQ68" s="71">
        <f t="shared" si="101"/>
        <v>0</v>
      </c>
      <c r="GZ68" s="14">
        <f t="shared" si="102"/>
        <v>0</v>
      </c>
      <c r="HA68" s="71">
        <f t="shared" si="103"/>
        <v>0</v>
      </c>
    </row>
    <row r="69" spans="1:209" x14ac:dyDescent="0.25">
      <c r="A69" s="46">
        <v>50</v>
      </c>
      <c r="B69" s="22" t="s">
        <v>304</v>
      </c>
      <c r="C69" s="22" t="s">
        <v>305</v>
      </c>
      <c r="D69" s="35">
        <v>39</v>
      </c>
      <c r="E69" s="34" t="s">
        <v>394</v>
      </c>
      <c r="F69" s="34" t="s">
        <v>394</v>
      </c>
      <c r="G69" s="34" t="s">
        <v>394</v>
      </c>
      <c r="H69" s="58" t="b">
        <f t="shared" si="40"/>
        <v>1</v>
      </c>
      <c r="I69" s="58" t="b">
        <f t="shared" si="41"/>
        <v>1</v>
      </c>
      <c r="J69" s="34"/>
      <c r="R69" s="14">
        <f t="shared" ref="R69:R100" si="118">IF(P69&gt;0,(P69/(300-SUM(P$187:P$191)))*(P69/(300-SUM(P$187:P$191))),0)</f>
        <v>0</v>
      </c>
      <c r="S69" s="71">
        <f t="shared" ref="S69:S100" si="119">IF(P69&gt;0,(P69/(300-SUM(P$187:P$191)))*LN(P69/(300-SUM(P$187:P$191))),0)</f>
        <v>0</v>
      </c>
      <c r="AB69" s="14">
        <f t="shared" ref="AB69:AB100" si="120">IF(Z69&gt;0,(Z69/(300-SUM(Z$187:Z$191)))*(Z69/(300-SUM(Z$187:Z$191))),0)</f>
        <v>0</v>
      </c>
      <c r="AC69" s="71">
        <f t="shared" ref="AC69:AC100" si="121">IF(Z69&gt;0,(Z69/(300-SUM(Z$187:Z$191)))*LN(Z69/(300-SUM(Z$187:Z$191))),0)</f>
        <v>0</v>
      </c>
      <c r="AL69" s="14">
        <f t="shared" ref="AL69:AL100" si="122">IF(AJ69&gt;0,(AJ69/(300-SUM(AJ$187:AJ$191)))*(AJ69/(300-SUM(AJ$187:AJ$191))),0)</f>
        <v>0</v>
      </c>
      <c r="AM69" s="71">
        <f t="shared" ref="AM69:AM100" si="123">IF(AJ69&gt;0,(AJ69/(300-SUM(AJ$187:AJ$191)))*LN(AJ69/(300-SUM(AJ$187:AJ$191))),0)</f>
        <v>0</v>
      </c>
      <c r="AV69" s="14">
        <f t="shared" ref="AV69:AV100" si="124">IF(AT69&gt;0,(AT69/(300-SUM(AT$187:AT$191)))*(AT69/(300-SUM(AT$187:AT$191))),0)</f>
        <v>0</v>
      </c>
      <c r="AW69" s="71">
        <f t="shared" ref="AW69:AW100" si="125">IF(AT69&gt;0,(AT69/(300-SUM(AT$187:AT$191)))*LN(AT69/(300-SUM(AT$187:AT$191))),0)</f>
        <v>0</v>
      </c>
      <c r="BF69" s="14">
        <f t="shared" ref="BF69:BF100" si="126">IF(BD69&gt;0,(BD69/(300-SUM(BD$187:BD$191)))*(BD69/(300-SUM(BD$187:BD$191))),0)</f>
        <v>0</v>
      </c>
      <c r="BG69" s="71">
        <f t="shared" ref="BG69:BG100" si="127">IF(BD69&gt;0,(BD69/(300-SUM(BD$187:BD$191)))*LN(BD69/(300-SUM(BD$187:BD$191))),0)</f>
        <v>0</v>
      </c>
      <c r="BP69" s="14">
        <f t="shared" ref="BP69:BP100" si="128">IF(BN69&gt;0,(BN69/(200-SUM(BN$187:BN$191)))*(BN69/(200-SUM(BN$187:BN$191))),0)</f>
        <v>0</v>
      </c>
      <c r="BQ69" s="71">
        <f t="shared" ref="BQ69:BQ100" si="129">IF(BN69&gt;0,(BN69/(200-SUM(BN$187:BN$191)))*LN(BN69/(200-SUM(BN$187:BN$191))),0)</f>
        <v>0</v>
      </c>
      <c r="BS69" s="28" t="s">
        <v>304</v>
      </c>
      <c r="BT69" s="28" t="s">
        <v>305</v>
      </c>
      <c r="BU69" s="29">
        <v>1</v>
      </c>
      <c r="BV69" s="29"/>
      <c r="BW69" s="29"/>
      <c r="BX69" s="29">
        <f>SUM(BU69:BW69)</f>
        <v>1</v>
      </c>
      <c r="BY69" s="129">
        <f>BX69/3</f>
        <v>0.33333333333333331</v>
      </c>
      <c r="BZ69" s="14">
        <f t="shared" ref="BZ69:BZ100" si="130">IF(BX69&gt;0,(BX69/(300-SUM(BX$187:BX$191)))*(BX69/(300-SUM(BX$187:BX$191))),0)</f>
        <v>1.4027409558276873E-5</v>
      </c>
      <c r="CA69" s="71">
        <f t="shared" ref="CA69:CA100" si="131">IF(BX69&gt;0,(BX69/(300-SUM(BX$187:BX$191)))*LN(BX69/(300-SUM(BX$187:BX$191))),0)</f>
        <v>-2.0926024937828649E-2</v>
      </c>
      <c r="CJ69" s="14">
        <f t="shared" ref="CJ69:CJ100" si="132">IF(CH69&gt;0,(CH69/(300-SUM(CH$187:CH$191)))*(CH69/(300-SUM(CH$187:CH$191))),0)</f>
        <v>0</v>
      </c>
      <c r="CK69" s="71">
        <f t="shared" ref="CK69:CK100" si="133">IF(CH69&gt;0,(CH69/(300-SUM(CH$187:CH$191)))*LN(CH69/(300-SUM(CH$187:CH$191))),0)</f>
        <v>0</v>
      </c>
      <c r="CM69" s="28" t="s">
        <v>304</v>
      </c>
      <c r="CN69" s="28" t="s">
        <v>305</v>
      </c>
      <c r="CO69" s="29"/>
      <c r="CP69" s="29"/>
      <c r="CQ69" s="29">
        <v>4</v>
      </c>
      <c r="CR69" s="29">
        <f>SUM(CO69:CQ69)</f>
        <v>4</v>
      </c>
      <c r="CS69" s="129">
        <f>CR69/3</f>
        <v>1.3333333333333333</v>
      </c>
      <c r="CT69" s="14">
        <f t="shared" ref="CT69:CT100" si="134">IF(CR69&gt;0,(CR69/(300-SUM(CR$187:CR$191)))*(CR69/(300-SUM(CR$187:CR$191))),0)</f>
        <v>2.0119712288114278E-4</v>
      </c>
      <c r="CU69" s="71">
        <f t="shared" ref="CU69:CU100" si="135">IF(CR69&gt;0,(CR69/(300-SUM(CR$187:CR$191)))*LN(CR69/(300-SUM(CR$187:CR$191))),0)</f>
        <v>-6.0363300848485429E-2</v>
      </c>
      <c r="CW69" s="28" t="s">
        <v>304</v>
      </c>
      <c r="CX69" s="28" t="s">
        <v>305</v>
      </c>
      <c r="CY69" s="29">
        <v>4</v>
      </c>
      <c r="CZ69" s="29">
        <v>3</v>
      </c>
      <c r="DA69" s="29"/>
      <c r="DB69" s="29">
        <f>SUM(CY69:DA69)</f>
        <v>7</v>
      </c>
      <c r="DC69" s="129">
        <f>DB69/3</f>
        <v>2.3333333333333335</v>
      </c>
      <c r="DD69" s="14">
        <f t="shared" ref="DD69:DD100" si="136">IF(DB69&gt;0,(DB69/(300-SUM(DB$187:DB$191)))*(DB69/(300-SUM(DB$187:DB$191))),0)</f>
        <v>6.294883159260544E-4</v>
      </c>
      <c r="DE69" s="71">
        <f t="shared" ref="DE69:DE100" si="137">IF(DB69&gt;0,(DB69/(300-SUM(DB$187:DB$191)))*LN(DB69/(300-SUM(DB$187:DB$191))),0)</f>
        <v>-9.246276497979343E-2</v>
      </c>
      <c r="DN69" s="14">
        <f t="shared" ref="DN69:DN100" si="138">IF(DL69&gt;0,(DL69/(300-SUM(DL$187:DL$191)))*(DL69/(300-SUM(DL$187:DL$191))),0)</f>
        <v>0</v>
      </c>
      <c r="DO69" s="71">
        <f t="shared" ref="DO69:DO100" si="139">IF(DL69&gt;0,(DL69/(300-SUM(DL$187:DL$191)))*LN(DL69/(300-SUM(DL$187:DL$191))),0)</f>
        <v>0</v>
      </c>
      <c r="DX69" s="14">
        <f t="shared" ref="DX69:DX100" si="140">IF(DV69&gt;0,(DV69/(200-SUM(DV$187:DV$191)))*(DV69/(200-SUM(DV$187:DV$191))),0)</f>
        <v>0</v>
      </c>
      <c r="DY69" s="71">
        <f t="shared" ref="DY69:DY100" si="141">IF(DV69&gt;0,(DV69/(200-SUM(DV$187:DV$191)))*LN(DV69/(200-SUM(DV$187:DV$191))),0)</f>
        <v>0</v>
      </c>
      <c r="EH69" s="14">
        <f t="shared" ref="EH69:EH100" si="142">IF(EF69&gt;0,(EF69/(200-SUM(EF$187:EF$191)))*(EF69/(200-SUM(EF$187:EF$191))),0)</f>
        <v>0</v>
      </c>
      <c r="EI69" s="71">
        <f t="shared" ref="EI69:EI100" si="143">IF(EF69&gt;0,(EF69/(200-SUM(EF$187:EF$191)))*LN(EF69/(200-SUM(EF$187:EF$191))),0)</f>
        <v>0</v>
      </c>
      <c r="ER69" s="14">
        <f t="shared" ref="ER69:ER100" si="144">IF(EP69&gt;0,(EP69/(200-SUM(EP$187:EP$191)))*(EP69/(200-SUM(EP$187:EP$191))),0)</f>
        <v>0</v>
      </c>
      <c r="ES69" s="71">
        <f t="shared" ref="ES69:ES100" si="145">IF(EP69&gt;0,(EP69/(200-SUM(EP$187:EP$191)))*LN(EP69/(200-SUM(EP$187:EP$191))),0)</f>
        <v>0</v>
      </c>
      <c r="FB69" s="14">
        <f t="shared" ref="FB69:FB100" si="146">IF(EZ69&gt;0,(EZ69/(100-SUM(EZ$187:EZ$191)))*(EZ69/(100-SUM(EZ$187:EZ$191))),0)</f>
        <v>0</v>
      </c>
      <c r="FC69" s="71">
        <f t="shared" ref="FC69:FC100" si="147">IF(EZ69&gt;0,(EZ69/(100-SUM(EZ$187:EZ$191)))*LN(EZ69/(100-SUM(EZ$187:EZ$191))),0)</f>
        <v>0</v>
      </c>
      <c r="FE69" s="26" t="s">
        <v>304</v>
      </c>
      <c r="FF69" s="26" t="s">
        <v>305</v>
      </c>
      <c r="FG69" s="27">
        <v>3</v>
      </c>
      <c r="FH69" s="27"/>
      <c r="FI69" s="27"/>
      <c r="FJ69" s="27">
        <f t="shared" ref="FJ69" si="148">SUM(FG69:FI69)</f>
        <v>3</v>
      </c>
      <c r="FK69" s="27">
        <f>FJ69/2</f>
        <v>1.5</v>
      </c>
      <c r="FL69" s="14">
        <f t="shared" ref="FL69:FL100" si="149">IF(FJ69&gt;0,(FJ69/(200-SUM(FJ$187:FJ$191)))*(FJ69/(200-SUM(FJ$187:FJ$191))),0)</f>
        <v>2.7777777777777778E-4</v>
      </c>
      <c r="FM69" s="71">
        <f t="shared" ref="FM69:FM100" si="150">IF(FJ69&gt;0,(FJ69/(200-SUM(FJ$187:FJ$191)))*LN(FJ69/(200-SUM(FJ$187:FJ$191))),0)</f>
        <v>-6.823907603703501E-2</v>
      </c>
      <c r="FV69" s="14">
        <f t="shared" ref="FV69:FV100" si="151">IF(FT69&gt;0,(FT69/(200-SUM(FT$187:FT$191)))*(FT69/(200-SUM(FT$187:FT$191))),0)</f>
        <v>0</v>
      </c>
      <c r="FW69" s="71">
        <f t="shared" ref="FW69:FW100" si="152">IF(FT69&gt;0,(FT69/(200-SUM(FT$187:FT$191)))*LN(FT69/(200-SUM(FT$187:FT$191))),0)</f>
        <v>0</v>
      </c>
      <c r="GF69" s="14">
        <f t="shared" ref="GF69:GF100" si="153">IF(GD69&gt;0,(GD69/(200-SUM(GD$187:GD$191)))*(GD69/(200-SUM(GD$187:GD$191))),0)</f>
        <v>0</v>
      </c>
      <c r="GG69" s="71">
        <f t="shared" ref="GG69:GG100" si="154">IF(GD69&gt;0,(GD69/(200-SUM(GD$187:GD$191)))*LN(GD69/(200-SUM(GD$187:GD$191))),0)</f>
        <v>0</v>
      </c>
      <c r="GP69" s="14">
        <f t="shared" ref="GP69:GP100" si="155">IF(GN69&gt;0,(GN69/(100-SUM(GN$187:GN$191)))*(GN69/(100-SUM(GN$187:GN$191))),0)</f>
        <v>0</v>
      </c>
      <c r="GQ69" s="71">
        <f t="shared" ref="GQ69:GQ100" si="156">IF(GN69&gt;0,(GN69/(100-SUM(GN$187:GN$191)))*LN(GN69/(100-SUM(GN$187:GN$191))),0)</f>
        <v>0</v>
      </c>
      <c r="GZ69" s="14">
        <f t="shared" ref="GZ69:GZ100" si="157">IF(GX69&gt;0,(GX69/(200-SUM(GX$187:GX$191)))*(GX69/(200-SUM(GX$187:GX$191))),0)</f>
        <v>0</v>
      </c>
      <c r="HA69" s="71">
        <f t="shared" ref="HA69:HA100" si="158">IF(GX69&gt;0,(GX69/(200-SUM(GX$187:GX$191)))*LN(GX69/(200-SUM(GX$187:GX$191))),0)</f>
        <v>0</v>
      </c>
    </row>
    <row r="70" spans="1:209" x14ac:dyDescent="0.25">
      <c r="A70" s="46">
        <v>51</v>
      </c>
      <c r="B70" s="28" t="s">
        <v>306</v>
      </c>
      <c r="C70" s="28" t="s">
        <v>61</v>
      </c>
      <c r="D70" s="75"/>
      <c r="E70" s="73" t="s">
        <v>394</v>
      </c>
      <c r="F70" s="73" t="s">
        <v>394</v>
      </c>
      <c r="G70" s="73" t="s">
        <v>394</v>
      </c>
      <c r="H70" s="58" t="b">
        <f t="shared" si="40"/>
        <v>1</v>
      </c>
      <c r="I70" s="58" t="b">
        <f t="shared" si="41"/>
        <v>1</v>
      </c>
      <c r="J70" s="73"/>
      <c r="R70" s="14">
        <f t="shared" si="118"/>
        <v>0</v>
      </c>
      <c r="S70" s="71">
        <f t="shared" si="119"/>
        <v>0</v>
      </c>
      <c r="AB70" s="14">
        <f t="shared" si="120"/>
        <v>0</v>
      </c>
      <c r="AC70" s="71">
        <f t="shared" si="121"/>
        <v>0</v>
      </c>
      <c r="AL70" s="14">
        <f t="shared" si="122"/>
        <v>0</v>
      </c>
      <c r="AM70" s="71">
        <f t="shared" si="123"/>
        <v>0</v>
      </c>
      <c r="AV70" s="14">
        <f t="shared" si="124"/>
        <v>0</v>
      </c>
      <c r="AW70" s="71">
        <f t="shared" si="125"/>
        <v>0</v>
      </c>
      <c r="BF70" s="14">
        <f t="shared" si="126"/>
        <v>0</v>
      </c>
      <c r="BG70" s="71">
        <f t="shared" si="127"/>
        <v>0</v>
      </c>
      <c r="BP70" s="14">
        <f t="shared" si="128"/>
        <v>0</v>
      </c>
      <c r="BQ70" s="71">
        <f t="shared" si="129"/>
        <v>0</v>
      </c>
      <c r="BZ70" s="14">
        <f t="shared" si="130"/>
        <v>0</v>
      </c>
      <c r="CA70" s="71">
        <f t="shared" si="131"/>
        <v>0</v>
      </c>
      <c r="CJ70" s="14">
        <f t="shared" si="132"/>
        <v>0</v>
      </c>
      <c r="CK70" s="71">
        <f t="shared" si="133"/>
        <v>0</v>
      </c>
      <c r="CM70" s="28" t="s">
        <v>306</v>
      </c>
      <c r="CN70" s="28" t="s">
        <v>61</v>
      </c>
      <c r="CO70" s="29"/>
      <c r="CP70" s="29"/>
      <c r="CQ70" s="29"/>
      <c r="CR70" s="29"/>
      <c r="CS70" s="129">
        <f>CR70/3</f>
        <v>0</v>
      </c>
      <c r="CT70" s="14">
        <f t="shared" si="134"/>
        <v>0</v>
      </c>
      <c r="CU70" s="71">
        <f t="shared" si="135"/>
        <v>0</v>
      </c>
      <c r="DD70" s="14">
        <f t="shared" si="136"/>
        <v>0</v>
      </c>
      <c r="DE70" s="71">
        <f t="shared" si="137"/>
        <v>0</v>
      </c>
      <c r="DN70" s="14">
        <f t="shared" si="138"/>
        <v>0</v>
      </c>
      <c r="DO70" s="71">
        <f t="shared" si="139"/>
        <v>0</v>
      </c>
      <c r="DX70" s="14">
        <f t="shared" si="140"/>
        <v>0</v>
      </c>
      <c r="DY70" s="71">
        <f t="shared" si="141"/>
        <v>0</v>
      </c>
      <c r="EH70" s="14">
        <f t="shared" si="142"/>
        <v>0</v>
      </c>
      <c r="EI70" s="71">
        <f t="shared" si="143"/>
        <v>0</v>
      </c>
      <c r="ER70" s="14">
        <f t="shared" si="144"/>
        <v>0</v>
      </c>
      <c r="ES70" s="71">
        <f t="shared" si="145"/>
        <v>0</v>
      </c>
      <c r="EU70" s="26" t="s">
        <v>306</v>
      </c>
      <c r="EV70" s="26" t="s">
        <v>61</v>
      </c>
      <c r="EW70" s="27">
        <v>2</v>
      </c>
      <c r="EX70" s="27"/>
      <c r="EY70" s="27"/>
      <c r="EZ70" s="27">
        <f>EW70</f>
        <v>2</v>
      </c>
      <c r="FA70" s="141">
        <f>EZ70</f>
        <v>2</v>
      </c>
      <c r="FB70" s="14">
        <f t="shared" si="146"/>
        <v>4.0000000000000002E-4</v>
      </c>
      <c r="FC70" s="71">
        <f t="shared" si="147"/>
        <v>-7.824046010856292E-2</v>
      </c>
      <c r="FL70" s="14">
        <f t="shared" si="149"/>
        <v>0</v>
      </c>
      <c r="FM70" s="71">
        <f t="shared" si="150"/>
        <v>0</v>
      </c>
      <c r="FO70" s="26" t="s">
        <v>306</v>
      </c>
      <c r="FP70" s="26" t="s">
        <v>61</v>
      </c>
      <c r="FQ70" s="27">
        <v>4</v>
      </c>
      <c r="FR70" s="27">
        <v>2</v>
      </c>
      <c r="FS70" s="27"/>
      <c r="FT70" s="27">
        <f>SUM(FQ70:FS70)</f>
        <v>6</v>
      </c>
      <c r="FU70" s="141">
        <f>FT70/2</f>
        <v>3</v>
      </c>
      <c r="FV70" s="14">
        <f t="shared" si="151"/>
        <v>1.0868252626494385E-3</v>
      </c>
      <c r="FW70" s="71">
        <f t="shared" si="152"/>
        <v>-0.11249166652248595</v>
      </c>
      <c r="GF70" s="14">
        <f t="shared" si="153"/>
        <v>0</v>
      </c>
      <c r="GG70" s="71">
        <f t="shared" si="154"/>
        <v>0</v>
      </c>
      <c r="GP70" s="14">
        <f t="shared" si="155"/>
        <v>0</v>
      </c>
      <c r="GQ70" s="71">
        <f t="shared" si="156"/>
        <v>0</v>
      </c>
      <c r="GZ70" s="14">
        <f t="shared" si="157"/>
        <v>0</v>
      </c>
      <c r="HA70" s="71">
        <f t="shared" si="158"/>
        <v>0</v>
      </c>
    </row>
    <row r="71" spans="1:209" x14ac:dyDescent="0.25">
      <c r="A71" s="46">
        <v>52</v>
      </c>
      <c r="B71" s="38" t="s">
        <v>69</v>
      </c>
      <c r="C71" s="38" t="s">
        <v>70</v>
      </c>
      <c r="D71" s="172"/>
      <c r="E71" s="54" t="s">
        <v>394</v>
      </c>
      <c r="F71" s="54" t="s">
        <v>394</v>
      </c>
      <c r="G71" s="54" t="s">
        <v>395</v>
      </c>
      <c r="H71" s="58" t="b">
        <f t="shared" si="40"/>
        <v>1</v>
      </c>
      <c r="I71" s="58" t="b">
        <f t="shared" si="41"/>
        <v>1</v>
      </c>
      <c r="J71" s="195"/>
      <c r="R71" s="14">
        <f t="shared" si="118"/>
        <v>0</v>
      </c>
      <c r="S71" s="71">
        <f t="shared" si="119"/>
        <v>0</v>
      </c>
      <c r="AB71" s="14">
        <f t="shared" si="120"/>
        <v>0</v>
      </c>
      <c r="AC71" s="71">
        <f t="shared" si="121"/>
        <v>0</v>
      </c>
      <c r="AL71" s="14">
        <f t="shared" si="122"/>
        <v>0</v>
      </c>
      <c r="AM71" s="71">
        <f t="shared" si="123"/>
        <v>0</v>
      </c>
      <c r="AO71" s="26" t="s">
        <v>69</v>
      </c>
      <c r="AP71" s="26" t="s">
        <v>70</v>
      </c>
      <c r="AQ71" s="27">
        <v>5</v>
      </c>
      <c r="AR71" s="27">
        <v>8</v>
      </c>
      <c r="AS71" s="27">
        <v>2</v>
      </c>
      <c r="AT71" s="27">
        <f>SUM(AQ71:AS71)</f>
        <v>15</v>
      </c>
      <c r="AU71" s="144">
        <f>AT71/3</f>
        <v>5</v>
      </c>
      <c r="AV71" s="14">
        <f t="shared" si="124"/>
        <v>3.4875069750139498E-3</v>
      </c>
      <c r="AW71" s="71">
        <f t="shared" si="125"/>
        <v>-0.16708370468009803</v>
      </c>
      <c r="AY71" s="26" t="s">
        <v>69</v>
      </c>
      <c r="AZ71" s="26" t="s">
        <v>70</v>
      </c>
      <c r="BA71" s="27">
        <v>3</v>
      </c>
      <c r="BB71" s="27"/>
      <c r="BC71" s="27">
        <v>5</v>
      </c>
      <c r="BD71" s="26">
        <f>SUM(BA71:BC71)</f>
        <v>8</v>
      </c>
      <c r="BE71" s="144">
        <f>BD71/3</f>
        <v>2.6666666666666665</v>
      </c>
      <c r="BF71" s="14">
        <f t="shared" si="126"/>
        <v>8.0478849152457112E-4</v>
      </c>
      <c r="BG71" s="71">
        <f t="shared" si="127"/>
        <v>-0.10106285189385185</v>
      </c>
      <c r="BI71" s="26" t="s">
        <v>69</v>
      </c>
      <c r="BJ71" s="26" t="s">
        <v>70</v>
      </c>
      <c r="BK71" s="27"/>
      <c r="BL71" s="27">
        <v>2</v>
      </c>
      <c r="BM71" s="27"/>
      <c r="BN71" s="27">
        <f>SUM(BK71:BM71)</f>
        <v>2</v>
      </c>
      <c r="BO71" s="27">
        <f>BN71/2</f>
        <v>1</v>
      </c>
      <c r="BP71" s="14">
        <f t="shared" si="128"/>
        <v>1.020304050607081E-4</v>
      </c>
      <c r="BQ71" s="71">
        <f t="shared" si="129"/>
        <v>-4.6415352021561516E-2</v>
      </c>
      <c r="BZ71" s="14">
        <f t="shared" si="130"/>
        <v>0</v>
      </c>
      <c r="CA71" s="71">
        <f t="shared" si="131"/>
        <v>0</v>
      </c>
      <c r="CJ71" s="14">
        <f t="shared" si="132"/>
        <v>0</v>
      </c>
      <c r="CK71" s="71">
        <f t="shared" si="133"/>
        <v>0</v>
      </c>
      <c r="CM71" s="28" t="s">
        <v>69</v>
      </c>
      <c r="CN71" s="28" t="s">
        <v>70</v>
      </c>
      <c r="CO71" s="29">
        <v>4</v>
      </c>
      <c r="CP71" s="29">
        <v>3</v>
      </c>
      <c r="CQ71" s="29">
        <v>2</v>
      </c>
      <c r="CR71" s="29">
        <f>SUM(CO71:CQ71)</f>
        <v>9</v>
      </c>
      <c r="CS71" s="129">
        <f>CR71/3</f>
        <v>3</v>
      </c>
      <c r="CT71" s="14">
        <f t="shared" si="134"/>
        <v>1.0185604345857853E-3</v>
      </c>
      <c r="CU71" s="71">
        <f t="shared" si="135"/>
        <v>-0.10993667532772002</v>
      </c>
      <c r="DD71" s="14">
        <f t="shared" si="136"/>
        <v>0</v>
      </c>
      <c r="DE71" s="71">
        <f t="shared" si="137"/>
        <v>0</v>
      </c>
      <c r="DG71" s="26" t="s">
        <v>69</v>
      </c>
      <c r="DH71" s="26" t="s">
        <v>70</v>
      </c>
      <c r="DI71" s="27"/>
      <c r="DJ71" s="27"/>
      <c r="DK71" s="27">
        <v>1</v>
      </c>
      <c r="DL71" s="27">
        <f>SUM(DI71:DK71)</f>
        <v>1</v>
      </c>
      <c r="DM71" s="144">
        <f>DL71/3</f>
        <v>0.33333333333333331</v>
      </c>
      <c r="DN71" s="14">
        <f t="shared" si="138"/>
        <v>1.3417595835178253E-5</v>
      </c>
      <c r="DO71" s="71">
        <f t="shared" si="139"/>
        <v>-2.0547515733278243E-2</v>
      </c>
      <c r="DX71" s="14">
        <f t="shared" si="140"/>
        <v>0</v>
      </c>
      <c r="DY71" s="71">
        <f t="shared" si="141"/>
        <v>0</v>
      </c>
      <c r="EH71" s="14">
        <f t="shared" si="142"/>
        <v>0</v>
      </c>
      <c r="EI71" s="71">
        <f t="shared" si="143"/>
        <v>0</v>
      </c>
      <c r="ER71" s="14">
        <f t="shared" si="144"/>
        <v>0</v>
      </c>
      <c r="ES71" s="71">
        <f t="shared" si="145"/>
        <v>0</v>
      </c>
      <c r="FB71" s="14">
        <f t="shared" si="146"/>
        <v>0</v>
      </c>
      <c r="FC71" s="71">
        <f t="shared" si="147"/>
        <v>0</v>
      </c>
      <c r="FE71" s="26" t="s">
        <v>69</v>
      </c>
      <c r="FF71" s="26" t="s">
        <v>70</v>
      </c>
      <c r="FG71" s="27">
        <v>2</v>
      </c>
      <c r="FH71" s="27">
        <v>4</v>
      </c>
      <c r="FI71" s="27"/>
      <c r="FJ71" s="27">
        <f>SUM(FG71:FI71)</f>
        <v>6</v>
      </c>
      <c r="FK71" s="27">
        <f>FJ71/2</f>
        <v>3</v>
      </c>
      <c r="FL71" s="14">
        <f t="shared" si="149"/>
        <v>1.1111111111111111E-3</v>
      </c>
      <c r="FM71" s="71">
        <f t="shared" si="150"/>
        <v>-0.11337324605540518</v>
      </c>
      <c r="FO71" s="26" t="s">
        <v>69</v>
      </c>
      <c r="FP71" s="26" t="s">
        <v>70</v>
      </c>
      <c r="FQ71" s="27">
        <v>2</v>
      </c>
      <c r="FR71" s="27">
        <v>4</v>
      </c>
      <c r="FS71" s="27"/>
      <c r="FT71" s="27">
        <f>SUM(FQ71:FS71)</f>
        <v>6</v>
      </c>
      <c r="FU71" s="141">
        <f>FT71/2</f>
        <v>3</v>
      </c>
      <c r="FV71" s="14">
        <f t="shared" si="151"/>
        <v>1.0868252626494385E-3</v>
      </c>
      <c r="FW71" s="71">
        <f t="shared" si="152"/>
        <v>-0.11249166652248595</v>
      </c>
      <c r="FY71" s="26" t="s">
        <v>69</v>
      </c>
      <c r="FZ71" s="26" t="s">
        <v>70</v>
      </c>
      <c r="GA71" s="27">
        <v>5</v>
      </c>
      <c r="GB71" s="27">
        <v>7</v>
      </c>
      <c r="GC71" s="27"/>
      <c r="GD71" s="27">
        <f>SUM(GA71:GC71)</f>
        <v>12</v>
      </c>
      <c r="GE71" s="141">
        <f>GD71/2</f>
        <v>6</v>
      </c>
      <c r="GF71" s="14">
        <f t="shared" si="153"/>
        <v>3.988919667590028E-3</v>
      </c>
      <c r="GG71" s="71">
        <f t="shared" si="154"/>
        <v>-0.1744495214129991</v>
      </c>
      <c r="GI71" s="26" t="s">
        <v>69</v>
      </c>
      <c r="GJ71" s="26" t="s">
        <v>70</v>
      </c>
      <c r="GK71" s="27">
        <v>5</v>
      </c>
      <c r="GL71" s="27"/>
      <c r="GM71" s="27"/>
      <c r="GN71" s="27">
        <f>SUM(GK71:GM71)</f>
        <v>5</v>
      </c>
      <c r="GO71" s="141">
        <f>GN71</f>
        <v>5</v>
      </c>
      <c r="GP71" s="14">
        <f t="shared" si="155"/>
        <v>2.5000000000000005E-3</v>
      </c>
      <c r="GQ71" s="71">
        <f t="shared" si="156"/>
        <v>-0.14978661367769955</v>
      </c>
      <c r="GS71" s="26" t="s">
        <v>69</v>
      </c>
      <c r="GT71" s="26" t="s">
        <v>70</v>
      </c>
      <c r="GU71" s="27">
        <v>2</v>
      </c>
      <c r="GV71" s="27">
        <v>7</v>
      </c>
      <c r="GW71" s="27"/>
      <c r="GX71" s="27">
        <f>SUM(GU71:GW71)</f>
        <v>9</v>
      </c>
      <c r="GY71" s="27">
        <f>GX71/2</f>
        <v>4.5</v>
      </c>
      <c r="GZ71" s="14">
        <f t="shared" si="157"/>
        <v>2.1084964598084132E-3</v>
      </c>
      <c r="HA71" s="71">
        <f t="shared" si="158"/>
        <v>-0.14146944253596266</v>
      </c>
    </row>
    <row r="72" spans="1:209" x14ac:dyDescent="0.25">
      <c r="A72" s="46">
        <v>53</v>
      </c>
      <c r="B72" s="31" t="s">
        <v>223</v>
      </c>
      <c r="C72" s="37" t="s">
        <v>224</v>
      </c>
      <c r="D72" s="168"/>
      <c r="E72" s="74"/>
      <c r="F72" s="74"/>
      <c r="G72" s="74"/>
      <c r="H72" s="58" t="b">
        <f t="shared" si="40"/>
        <v>0</v>
      </c>
      <c r="I72" s="58" t="b">
        <f t="shared" si="41"/>
        <v>0</v>
      </c>
      <c r="J72" s="74"/>
      <c r="R72" s="14">
        <f t="shared" si="118"/>
        <v>0</v>
      </c>
      <c r="S72" s="71">
        <f t="shared" si="119"/>
        <v>0</v>
      </c>
      <c r="AB72" s="14">
        <f t="shared" si="120"/>
        <v>0</v>
      </c>
      <c r="AC72" s="71">
        <f t="shared" si="121"/>
        <v>0</v>
      </c>
      <c r="AL72" s="14">
        <f t="shared" si="122"/>
        <v>0</v>
      </c>
      <c r="AM72" s="71">
        <f t="shared" si="123"/>
        <v>0</v>
      </c>
      <c r="AV72" s="14">
        <f t="shared" si="124"/>
        <v>0</v>
      </c>
      <c r="AW72" s="71">
        <f t="shared" si="125"/>
        <v>0</v>
      </c>
      <c r="BF72" s="14">
        <f t="shared" si="126"/>
        <v>0</v>
      </c>
      <c r="BG72" s="71">
        <f t="shared" si="127"/>
        <v>0</v>
      </c>
      <c r="BP72" s="14">
        <f t="shared" si="128"/>
        <v>0</v>
      </c>
      <c r="BQ72" s="71">
        <f t="shared" si="129"/>
        <v>0</v>
      </c>
      <c r="BZ72" s="14">
        <f t="shared" si="130"/>
        <v>0</v>
      </c>
      <c r="CA72" s="71">
        <f t="shared" si="131"/>
        <v>0</v>
      </c>
      <c r="CJ72" s="14">
        <f t="shared" si="132"/>
        <v>0</v>
      </c>
      <c r="CK72" s="71">
        <f t="shared" si="133"/>
        <v>0</v>
      </c>
      <c r="CT72" s="14">
        <f t="shared" si="134"/>
        <v>0</v>
      </c>
      <c r="CU72" s="71">
        <f t="shared" si="135"/>
        <v>0</v>
      </c>
      <c r="DD72" s="14">
        <f t="shared" si="136"/>
        <v>0</v>
      </c>
      <c r="DE72" s="71">
        <f t="shared" si="137"/>
        <v>0</v>
      </c>
      <c r="DN72" s="14">
        <f t="shared" si="138"/>
        <v>0</v>
      </c>
      <c r="DO72" s="71">
        <f t="shared" si="139"/>
        <v>0</v>
      </c>
      <c r="DX72" s="14">
        <f t="shared" si="140"/>
        <v>0</v>
      </c>
      <c r="DY72" s="71">
        <f t="shared" si="141"/>
        <v>0</v>
      </c>
      <c r="EH72" s="14">
        <f t="shared" si="142"/>
        <v>0</v>
      </c>
      <c r="EI72" s="71">
        <f t="shared" si="143"/>
        <v>0</v>
      </c>
      <c r="ER72" s="14">
        <f t="shared" si="144"/>
        <v>0</v>
      </c>
      <c r="ES72" s="71">
        <f t="shared" si="145"/>
        <v>0</v>
      </c>
      <c r="FB72" s="14">
        <f t="shared" si="146"/>
        <v>0</v>
      </c>
      <c r="FC72" s="71">
        <f t="shared" si="147"/>
        <v>0</v>
      </c>
      <c r="FL72" s="14">
        <f t="shared" si="149"/>
        <v>0</v>
      </c>
      <c r="FM72" s="71">
        <f t="shared" si="150"/>
        <v>0</v>
      </c>
      <c r="FV72" s="14">
        <f t="shared" si="151"/>
        <v>0</v>
      </c>
      <c r="FW72" s="71">
        <f t="shared" si="152"/>
        <v>0</v>
      </c>
      <c r="GF72" s="14">
        <f t="shared" si="153"/>
        <v>0</v>
      </c>
      <c r="GG72" s="71">
        <f t="shared" si="154"/>
        <v>0</v>
      </c>
      <c r="GP72" s="14">
        <f t="shared" si="155"/>
        <v>0</v>
      </c>
      <c r="GQ72" s="71">
        <f t="shared" si="156"/>
        <v>0</v>
      </c>
      <c r="GZ72" s="14">
        <f t="shared" si="157"/>
        <v>0</v>
      </c>
      <c r="HA72" s="71">
        <f t="shared" si="158"/>
        <v>0</v>
      </c>
    </row>
    <row r="73" spans="1:209" x14ac:dyDescent="0.25">
      <c r="A73" s="46">
        <v>54</v>
      </c>
      <c r="B73" s="22" t="s">
        <v>242</v>
      </c>
      <c r="C73" s="22" t="s">
        <v>307</v>
      </c>
      <c r="D73" s="35"/>
      <c r="E73" s="34" t="s">
        <v>394</v>
      </c>
      <c r="F73" s="34" t="s">
        <v>396</v>
      </c>
      <c r="G73" s="34" t="s">
        <v>395</v>
      </c>
      <c r="H73" s="58" t="b">
        <f t="shared" si="40"/>
        <v>1</v>
      </c>
      <c r="I73" s="58" t="b">
        <f t="shared" si="41"/>
        <v>1</v>
      </c>
      <c r="J73" s="34"/>
      <c r="R73" s="14">
        <f t="shared" si="118"/>
        <v>0</v>
      </c>
      <c r="S73" s="71">
        <f t="shared" si="119"/>
        <v>0</v>
      </c>
      <c r="AB73" s="14">
        <f t="shared" si="120"/>
        <v>0</v>
      </c>
      <c r="AC73" s="71">
        <f t="shared" si="121"/>
        <v>0</v>
      </c>
      <c r="AL73" s="14">
        <f t="shared" si="122"/>
        <v>0</v>
      </c>
      <c r="AM73" s="71">
        <f t="shared" si="123"/>
        <v>0</v>
      </c>
      <c r="AV73" s="14">
        <f t="shared" si="124"/>
        <v>0</v>
      </c>
      <c r="AW73" s="71">
        <f t="shared" si="125"/>
        <v>0</v>
      </c>
      <c r="BF73" s="14">
        <f t="shared" si="126"/>
        <v>0</v>
      </c>
      <c r="BG73" s="71">
        <f t="shared" si="127"/>
        <v>0</v>
      </c>
      <c r="BP73" s="14">
        <f t="shared" si="128"/>
        <v>0</v>
      </c>
      <c r="BQ73" s="71">
        <f t="shared" si="129"/>
        <v>0</v>
      </c>
      <c r="BZ73" s="14">
        <f t="shared" si="130"/>
        <v>0</v>
      </c>
      <c r="CA73" s="71">
        <f t="shared" si="131"/>
        <v>0</v>
      </c>
      <c r="CJ73" s="14">
        <f t="shared" si="132"/>
        <v>0</v>
      </c>
      <c r="CK73" s="71">
        <f t="shared" si="133"/>
        <v>0</v>
      </c>
      <c r="CT73" s="14">
        <f t="shared" si="134"/>
        <v>0</v>
      </c>
      <c r="CU73" s="71">
        <f t="shared" si="135"/>
        <v>0</v>
      </c>
      <c r="DD73" s="14">
        <f t="shared" si="136"/>
        <v>0</v>
      </c>
      <c r="DE73" s="71">
        <f t="shared" si="137"/>
        <v>0</v>
      </c>
      <c r="DN73" s="14">
        <f t="shared" si="138"/>
        <v>0</v>
      </c>
      <c r="DO73" s="71">
        <f t="shared" si="139"/>
        <v>0</v>
      </c>
      <c r="DX73" s="14">
        <f t="shared" si="140"/>
        <v>0</v>
      </c>
      <c r="DY73" s="71">
        <f t="shared" si="141"/>
        <v>0</v>
      </c>
      <c r="EA73" s="26" t="s">
        <v>242</v>
      </c>
      <c r="EB73" s="26" t="s">
        <v>307</v>
      </c>
      <c r="EC73" s="27">
        <v>3</v>
      </c>
      <c r="ED73" s="27"/>
      <c r="EE73" s="27"/>
      <c r="EF73" s="27">
        <f>SUM(EC73:EE73)</f>
        <v>3</v>
      </c>
      <c r="EG73" s="141">
        <f>EF73/2</f>
        <v>1.5</v>
      </c>
      <c r="EH73" s="14">
        <f t="shared" si="142"/>
        <v>2.6014568158168571E-4</v>
      </c>
      <c r="EI73" s="71">
        <f t="shared" si="143"/>
        <v>-6.6566683629759538E-2</v>
      </c>
      <c r="ER73" s="14">
        <f t="shared" si="144"/>
        <v>0</v>
      </c>
      <c r="ES73" s="71">
        <f t="shared" si="145"/>
        <v>0</v>
      </c>
      <c r="FB73" s="14">
        <f t="shared" si="146"/>
        <v>0</v>
      </c>
      <c r="FC73" s="71">
        <f t="shared" si="147"/>
        <v>0</v>
      </c>
      <c r="FL73" s="14">
        <f t="shared" si="149"/>
        <v>0</v>
      </c>
      <c r="FM73" s="71">
        <f t="shared" si="150"/>
        <v>0</v>
      </c>
      <c r="FV73" s="14">
        <f t="shared" si="151"/>
        <v>0</v>
      </c>
      <c r="FW73" s="71">
        <f t="shared" si="152"/>
        <v>0</v>
      </c>
      <c r="GF73" s="14">
        <f t="shared" si="153"/>
        <v>0</v>
      </c>
      <c r="GG73" s="71">
        <f t="shared" si="154"/>
        <v>0</v>
      </c>
      <c r="GP73" s="14">
        <f t="shared" si="155"/>
        <v>0</v>
      </c>
      <c r="GQ73" s="71">
        <f t="shared" si="156"/>
        <v>0</v>
      </c>
      <c r="GZ73" s="14">
        <f t="shared" si="157"/>
        <v>0</v>
      </c>
      <c r="HA73" s="71">
        <f t="shared" si="158"/>
        <v>0</v>
      </c>
    </row>
    <row r="74" spans="1:209" x14ac:dyDescent="0.25">
      <c r="A74" s="46">
        <v>55</v>
      </c>
      <c r="B74" s="28" t="s">
        <v>308</v>
      </c>
      <c r="C74" s="28" t="s">
        <v>309</v>
      </c>
      <c r="D74" s="75"/>
      <c r="E74" s="73" t="s">
        <v>394</v>
      </c>
      <c r="F74" s="73" t="s">
        <v>394</v>
      </c>
      <c r="G74" s="73" t="s">
        <v>394</v>
      </c>
      <c r="H74" s="58" t="b">
        <f t="shared" si="40"/>
        <v>1</v>
      </c>
      <c r="I74" s="58" t="b">
        <f t="shared" si="41"/>
        <v>1</v>
      </c>
      <c r="J74" s="73"/>
      <c r="R74" s="14">
        <f t="shared" si="118"/>
        <v>0</v>
      </c>
      <c r="S74" s="71">
        <f t="shared" si="119"/>
        <v>0</v>
      </c>
      <c r="AB74" s="14">
        <f t="shared" si="120"/>
        <v>0</v>
      </c>
      <c r="AC74" s="71">
        <f t="shared" si="121"/>
        <v>0</v>
      </c>
      <c r="AL74" s="14">
        <f t="shared" si="122"/>
        <v>0</v>
      </c>
      <c r="AM74" s="71">
        <f t="shared" si="123"/>
        <v>0</v>
      </c>
      <c r="AO74" s="26" t="s">
        <v>308</v>
      </c>
      <c r="AP74" s="26" t="s">
        <v>309</v>
      </c>
      <c r="AQ74" s="27"/>
      <c r="AR74" s="27">
        <v>5</v>
      </c>
      <c r="AS74" s="27">
        <v>6</v>
      </c>
      <c r="AT74" s="27">
        <f>SUM(AQ74:AS74)</f>
        <v>11</v>
      </c>
      <c r="AU74" s="144">
        <f>AT74/3</f>
        <v>3.6666666666666665</v>
      </c>
      <c r="AV74" s="14">
        <f t="shared" si="124"/>
        <v>1.875503751007502E-3</v>
      </c>
      <c r="AW74" s="71">
        <f t="shared" si="125"/>
        <v>-0.13595995644260561</v>
      </c>
      <c r="BF74" s="14">
        <f t="shared" si="126"/>
        <v>0</v>
      </c>
      <c r="BG74" s="71">
        <f t="shared" si="127"/>
        <v>0</v>
      </c>
      <c r="BP74" s="14">
        <f t="shared" si="128"/>
        <v>0</v>
      </c>
      <c r="BQ74" s="71">
        <f t="shared" si="129"/>
        <v>0</v>
      </c>
      <c r="BZ74" s="14">
        <f t="shared" si="130"/>
        <v>0</v>
      </c>
      <c r="CA74" s="71">
        <f t="shared" si="131"/>
        <v>0</v>
      </c>
      <c r="CJ74" s="14">
        <f t="shared" si="132"/>
        <v>0</v>
      </c>
      <c r="CK74" s="71">
        <f t="shared" si="133"/>
        <v>0</v>
      </c>
      <c r="CT74" s="14">
        <f t="shared" si="134"/>
        <v>0</v>
      </c>
      <c r="CU74" s="71">
        <f t="shared" si="135"/>
        <v>0</v>
      </c>
      <c r="DD74" s="14">
        <f t="shared" si="136"/>
        <v>0</v>
      </c>
      <c r="DE74" s="71">
        <f t="shared" si="137"/>
        <v>0</v>
      </c>
      <c r="DN74" s="14">
        <f t="shared" si="138"/>
        <v>0</v>
      </c>
      <c r="DO74" s="71">
        <f t="shared" si="139"/>
        <v>0</v>
      </c>
      <c r="DX74" s="14">
        <f t="shared" si="140"/>
        <v>0</v>
      </c>
      <c r="DY74" s="71">
        <f t="shared" si="141"/>
        <v>0</v>
      </c>
      <c r="EH74" s="14">
        <f t="shared" si="142"/>
        <v>0</v>
      </c>
      <c r="EI74" s="71">
        <f t="shared" si="143"/>
        <v>0</v>
      </c>
      <c r="ER74" s="14">
        <f t="shared" si="144"/>
        <v>0</v>
      </c>
      <c r="ES74" s="71">
        <f t="shared" si="145"/>
        <v>0</v>
      </c>
      <c r="FB74" s="14">
        <f t="shared" si="146"/>
        <v>0</v>
      </c>
      <c r="FC74" s="71">
        <f t="shared" si="147"/>
        <v>0</v>
      </c>
      <c r="FL74" s="14">
        <f t="shared" si="149"/>
        <v>0</v>
      </c>
      <c r="FM74" s="71">
        <f t="shared" si="150"/>
        <v>0</v>
      </c>
      <c r="FV74" s="14">
        <f t="shared" si="151"/>
        <v>0</v>
      </c>
      <c r="FW74" s="71">
        <f t="shared" si="152"/>
        <v>0</v>
      </c>
      <c r="GF74" s="14">
        <f t="shared" si="153"/>
        <v>0</v>
      </c>
      <c r="GG74" s="71">
        <f t="shared" si="154"/>
        <v>0</v>
      </c>
      <c r="GP74" s="14">
        <f t="shared" si="155"/>
        <v>0</v>
      </c>
      <c r="GQ74" s="71">
        <f t="shared" si="156"/>
        <v>0</v>
      </c>
      <c r="GZ74" s="14">
        <f t="shared" si="157"/>
        <v>0</v>
      </c>
      <c r="HA74" s="71">
        <f t="shared" si="158"/>
        <v>0</v>
      </c>
    </row>
    <row r="75" spans="1:209" x14ac:dyDescent="0.25">
      <c r="A75" s="46">
        <v>56</v>
      </c>
      <c r="B75" s="38" t="s">
        <v>72</v>
      </c>
      <c r="C75" s="38" t="s">
        <v>61</v>
      </c>
      <c r="D75" s="35"/>
      <c r="E75" s="54" t="s">
        <v>394</v>
      </c>
      <c r="F75" s="54" t="s">
        <v>394</v>
      </c>
      <c r="G75" s="54" t="s">
        <v>394</v>
      </c>
      <c r="H75" s="58" t="b">
        <f t="shared" si="40"/>
        <v>1</v>
      </c>
      <c r="I75" s="58" t="b">
        <f t="shared" si="41"/>
        <v>1</v>
      </c>
      <c r="J75" s="54"/>
      <c r="R75" s="14">
        <f t="shared" si="118"/>
        <v>0</v>
      </c>
      <c r="S75" s="71">
        <f t="shared" si="119"/>
        <v>0</v>
      </c>
      <c r="AB75" s="14">
        <f t="shared" si="120"/>
        <v>0</v>
      </c>
      <c r="AC75" s="71">
        <f t="shared" si="121"/>
        <v>0</v>
      </c>
      <c r="AL75" s="14">
        <f t="shared" si="122"/>
        <v>0</v>
      </c>
      <c r="AM75" s="71">
        <f t="shared" si="123"/>
        <v>0</v>
      </c>
      <c r="AO75" s="26" t="s">
        <v>72</v>
      </c>
      <c r="AP75" s="26" t="s">
        <v>61</v>
      </c>
      <c r="AQ75" s="27">
        <v>4</v>
      </c>
      <c r="AR75" s="27">
        <v>2</v>
      </c>
      <c r="AS75" s="27"/>
      <c r="AT75" s="27">
        <f>SUM(AQ75:AS75)</f>
        <v>6</v>
      </c>
      <c r="AU75" s="144">
        <f>AT75/3</f>
        <v>2</v>
      </c>
      <c r="AV75" s="14">
        <f t="shared" si="124"/>
        <v>5.5800111600223194E-4</v>
      </c>
      <c r="AW75" s="71">
        <f t="shared" si="125"/>
        <v>-8.8478144829696417E-2</v>
      </c>
      <c r="BF75" s="14">
        <f t="shared" si="126"/>
        <v>0</v>
      </c>
      <c r="BG75" s="71">
        <f t="shared" si="127"/>
        <v>0</v>
      </c>
      <c r="BP75" s="14">
        <f t="shared" si="128"/>
        <v>0</v>
      </c>
      <c r="BQ75" s="71">
        <f t="shared" si="129"/>
        <v>0</v>
      </c>
      <c r="BS75" s="28" t="s">
        <v>72</v>
      </c>
      <c r="BT75" s="28" t="s">
        <v>61</v>
      </c>
      <c r="BU75" s="29">
        <v>3</v>
      </c>
      <c r="BV75" s="29"/>
      <c r="BW75" s="29">
        <v>1</v>
      </c>
      <c r="BX75" s="29">
        <f>SUM(BU75:BW75)</f>
        <v>4</v>
      </c>
      <c r="BY75" s="129">
        <f>BX75/3</f>
        <v>1.3333333333333333</v>
      </c>
      <c r="BZ75" s="14">
        <f t="shared" si="130"/>
        <v>2.2443855293242997E-4</v>
      </c>
      <c r="CA75" s="71">
        <f t="shared" si="131"/>
        <v>-6.2935644903076543E-2</v>
      </c>
      <c r="CJ75" s="14">
        <f t="shared" si="132"/>
        <v>0</v>
      </c>
      <c r="CK75" s="71">
        <f t="shared" si="133"/>
        <v>0</v>
      </c>
      <c r="CT75" s="14">
        <f t="shared" si="134"/>
        <v>0</v>
      </c>
      <c r="CU75" s="71">
        <f t="shared" si="135"/>
        <v>0</v>
      </c>
      <c r="DD75" s="14">
        <f t="shared" si="136"/>
        <v>0</v>
      </c>
      <c r="DE75" s="71">
        <f t="shared" si="137"/>
        <v>0</v>
      </c>
      <c r="DN75" s="14">
        <f t="shared" si="138"/>
        <v>0</v>
      </c>
      <c r="DO75" s="71">
        <f t="shared" si="139"/>
        <v>0</v>
      </c>
      <c r="DX75" s="14">
        <f t="shared" si="140"/>
        <v>0</v>
      </c>
      <c r="DY75" s="71">
        <f t="shared" si="141"/>
        <v>0</v>
      </c>
      <c r="EH75" s="14">
        <f t="shared" si="142"/>
        <v>0</v>
      </c>
      <c r="EI75" s="71">
        <f t="shared" si="143"/>
        <v>0</v>
      </c>
      <c r="ER75" s="14">
        <f t="shared" si="144"/>
        <v>0</v>
      </c>
      <c r="ES75" s="71">
        <f t="shared" si="145"/>
        <v>0</v>
      </c>
      <c r="FB75" s="14">
        <f t="shared" si="146"/>
        <v>0</v>
      </c>
      <c r="FC75" s="71">
        <f t="shared" si="147"/>
        <v>0</v>
      </c>
      <c r="FL75" s="14">
        <f t="shared" si="149"/>
        <v>0</v>
      </c>
      <c r="FM75" s="71">
        <f t="shared" si="150"/>
        <v>0</v>
      </c>
      <c r="FV75" s="14">
        <f t="shared" si="151"/>
        <v>0</v>
      </c>
      <c r="FW75" s="71">
        <f t="shared" si="152"/>
        <v>0</v>
      </c>
      <c r="FY75" s="26" t="s">
        <v>72</v>
      </c>
      <c r="FZ75" s="26" t="s">
        <v>61</v>
      </c>
      <c r="GA75" s="27"/>
      <c r="GB75" s="27">
        <v>4</v>
      </c>
      <c r="GC75" s="27"/>
      <c r="GD75" s="27">
        <f>SUM(GA75:GC75)</f>
        <v>4</v>
      </c>
      <c r="GE75" s="141">
        <f>GD75/2</f>
        <v>2</v>
      </c>
      <c r="GF75" s="14">
        <f t="shared" si="153"/>
        <v>4.4321329639889195E-4</v>
      </c>
      <c r="GG75" s="71">
        <f t="shared" si="154"/>
        <v>-8.1278520232433579E-2</v>
      </c>
      <c r="GP75" s="14">
        <f t="shared" si="155"/>
        <v>0</v>
      </c>
      <c r="GQ75" s="71">
        <f t="shared" si="156"/>
        <v>0</v>
      </c>
      <c r="GZ75" s="14">
        <f t="shared" si="157"/>
        <v>0</v>
      </c>
      <c r="HA75" s="71">
        <f t="shared" si="158"/>
        <v>0</v>
      </c>
    </row>
    <row r="76" spans="1:209" x14ac:dyDescent="0.25">
      <c r="A76" s="46">
        <v>57</v>
      </c>
      <c r="B76" s="22" t="s">
        <v>310</v>
      </c>
      <c r="C76" s="22" t="s">
        <v>311</v>
      </c>
      <c r="D76" s="35"/>
      <c r="E76" s="34" t="s">
        <v>394</v>
      </c>
      <c r="F76" s="34" t="s">
        <v>394</v>
      </c>
      <c r="G76" s="34" t="s">
        <v>394</v>
      </c>
      <c r="H76" s="58" t="b">
        <f t="shared" si="40"/>
        <v>1</v>
      </c>
      <c r="I76" s="58" t="b">
        <f t="shared" si="41"/>
        <v>1</v>
      </c>
      <c r="J76" s="34"/>
      <c r="K76" s="28" t="s">
        <v>310</v>
      </c>
      <c r="L76" s="28" t="s">
        <v>502</v>
      </c>
      <c r="M76" s="29">
        <v>2</v>
      </c>
      <c r="N76" s="29"/>
      <c r="O76" s="29"/>
      <c r="P76" s="29">
        <f>SUM(M76:O76)</f>
        <v>2</v>
      </c>
      <c r="Q76" s="128">
        <f>P76/3</f>
        <v>0.66666666666666663</v>
      </c>
      <c r="R76" s="14">
        <f t="shared" si="118"/>
        <v>6.8869337649145155E-5</v>
      </c>
      <c r="S76" s="71">
        <f t="shared" si="119"/>
        <v>-3.9764728240088872E-2</v>
      </c>
      <c r="AB76" s="14">
        <f t="shared" si="120"/>
        <v>0</v>
      </c>
      <c r="AC76" s="71">
        <f t="shared" si="121"/>
        <v>0</v>
      </c>
      <c r="AL76" s="14">
        <f t="shared" si="122"/>
        <v>0</v>
      </c>
      <c r="AM76" s="71">
        <f t="shared" si="123"/>
        <v>0</v>
      </c>
      <c r="AV76" s="14">
        <f t="shared" si="124"/>
        <v>0</v>
      </c>
      <c r="AW76" s="71">
        <f t="shared" si="125"/>
        <v>0</v>
      </c>
      <c r="BF76" s="14">
        <f t="shared" si="126"/>
        <v>0</v>
      </c>
      <c r="BG76" s="71">
        <f t="shared" si="127"/>
        <v>0</v>
      </c>
      <c r="BP76" s="14">
        <f t="shared" si="128"/>
        <v>0</v>
      </c>
      <c r="BQ76" s="71">
        <f t="shared" si="129"/>
        <v>0</v>
      </c>
      <c r="BZ76" s="14">
        <f t="shared" si="130"/>
        <v>0</v>
      </c>
      <c r="CA76" s="71">
        <f t="shared" si="131"/>
        <v>0</v>
      </c>
      <c r="CJ76" s="14">
        <f t="shared" si="132"/>
        <v>0</v>
      </c>
      <c r="CK76" s="71">
        <f t="shared" si="133"/>
        <v>0</v>
      </c>
      <c r="CT76" s="14">
        <f t="shared" si="134"/>
        <v>0</v>
      </c>
      <c r="CU76" s="71">
        <f t="shared" si="135"/>
        <v>0</v>
      </c>
      <c r="DD76" s="14">
        <f t="shared" si="136"/>
        <v>0</v>
      </c>
      <c r="DE76" s="71">
        <f t="shared" si="137"/>
        <v>0</v>
      </c>
      <c r="DN76" s="14">
        <f t="shared" si="138"/>
        <v>0</v>
      </c>
      <c r="DO76" s="71">
        <f t="shared" si="139"/>
        <v>0</v>
      </c>
      <c r="DX76" s="14">
        <f t="shared" si="140"/>
        <v>0</v>
      </c>
      <c r="DY76" s="71">
        <f t="shared" si="141"/>
        <v>0</v>
      </c>
      <c r="EH76" s="14">
        <f t="shared" si="142"/>
        <v>0</v>
      </c>
      <c r="EI76" s="71">
        <f t="shared" si="143"/>
        <v>0</v>
      </c>
      <c r="ER76" s="14">
        <f t="shared" si="144"/>
        <v>0</v>
      </c>
      <c r="ES76" s="71">
        <f t="shared" si="145"/>
        <v>0</v>
      </c>
      <c r="FB76" s="14">
        <f t="shared" si="146"/>
        <v>0</v>
      </c>
      <c r="FC76" s="71">
        <f t="shared" si="147"/>
        <v>0</v>
      </c>
      <c r="FE76" s="26" t="s">
        <v>310</v>
      </c>
      <c r="FF76" s="26" t="s">
        <v>502</v>
      </c>
      <c r="FG76" s="27"/>
      <c r="FH76" s="27">
        <v>2</v>
      </c>
      <c r="FI76" s="27"/>
      <c r="FJ76" s="27">
        <f>SUM(FG76:FI76)</f>
        <v>2</v>
      </c>
      <c r="FK76" s="27">
        <f>FJ76/2</f>
        <v>1</v>
      </c>
      <c r="FL76" s="14">
        <f t="shared" si="149"/>
        <v>1.2345679012345679E-4</v>
      </c>
      <c r="FM76" s="71">
        <f t="shared" si="150"/>
        <v>-4.9997885225891839E-2</v>
      </c>
      <c r="FV76" s="14">
        <f t="shared" si="151"/>
        <v>0</v>
      </c>
      <c r="FW76" s="71">
        <f t="shared" si="152"/>
        <v>0</v>
      </c>
      <c r="GF76" s="14">
        <f t="shared" si="153"/>
        <v>0</v>
      </c>
      <c r="GG76" s="71">
        <f t="shared" si="154"/>
        <v>0</v>
      </c>
      <c r="GP76" s="14">
        <f t="shared" si="155"/>
        <v>0</v>
      </c>
      <c r="GQ76" s="71">
        <f t="shared" si="156"/>
        <v>0</v>
      </c>
      <c r="GZ76" s="14">
        <f t="shared" si="157"/>
        <v>0</v>
      </c>
      <c r="HA76" s="71">
        <f t="shared" si="158"/>
        <v>0</v>
      </c>
    </row>
    <row r="77" spans="1:209" x14ac:dyDescent="0.25">
      <c r="A77" s="46">
        <v>58</v>
      </c>
      <c r="B77" s="28" t="s">
        <v>312</v>
      </c>
      <c r="C77" s="29" t="s">
        <v>313</v>
      </c>
      <c r="D77" s="75"/>
      <c r="E77" s="58" t="s">
        <v>396</v>
      </c>
      <c r="F77" s="58" t="s">
        <v>394</v>
      </c>
      <c r="G77" s="58" t="s">
        <v>394</v>
      </c>
      <c r="H77" s="58" t="b">
        <f t="shared" si="40"/>
        <v>1</v>
      </c>
      <c r="I77" s="58" t="b">
        <f t="shared" si="41"/>
        <v>1</v>
      </c>
      <c r="J77" s="75"/>
      <c r="R77" s="14">
        <f t="shared" si="118"/>
        <v>0</v>
      </c>
      <c r="S77" s="71">
        <f t="shared" si="119"/>
        <v>0</v>
      </c>
      <c r="AB77" s="14">
        <f t="shared" si="120"/>
        <v>0</v>
      </c>
      <c r="AC77" s="71">
        <f t="shared" si="121"/>
        <v>0</v>
      </c>
      <c r="AL77" s="14">
        <f t="shared" si="122"/>
        <v>0</v>
      </c>
      <c r="AM77" s="71">
        <f t="shared" si="123"/>
        <v>0</v>
      </c>
      <c r="AV77" s="14">
        <f t="shared" si="124"/>
        <v>0</v>
      </c>
      <c r="AW77" s="71">
        <f t="shared" si="125"/>
        <v>0</v>
      </c>
      <c r="BF77" s="14">
        <f t="shared" si="126"/>
        <v>0</v>
      </c>
      <c r="BG77" s="71">
        <f t="shared" si="127"/>
        <v>0</v>
      </c>
      <c r="BP77" s="14">
        <f t="shared" si="128"/>
        <v>0</v>
      </c>
      <c r="BQ77" s="71">
        <f t="shared" si="129"/>
        <v>0</v>
      </c>
      <c r="BZ77" s="14">
        <f t="shared" si="130"/>
        <v>0</v>
      </c>
      <c r="CA77" s="71">
        <f t="shared" si="131"/>
        <v>0</v>
      </c>
      <c r="CJ77" s="14">
        <f t="shared" si="132"/>
        <v>0</v>
      </c>
      <c r="CK77" s="71">
        <f t="shared" si="133"/>
        <v>0</v>
      </c>
      <c r="CT77" s="14">
        <f t="shared" si="134"/>
        <v>0</v>
      </c>
      <c r="CU77" s="71">
        <f t="shared" si="135"/>
        <v>0</v>
      </c>
      <c r="DD77" s="14">
        <f t="shared" si="136"/>
        <v>0</v>
      </c>
      <c r="DE77" s="71">
        <f t="shared" si="137"/>
        <v>0</v>
      </c>
      <c r="DN77" s="14">
        <f t="shared" si="138"/>
        <v>0</v>
      </c>
      <c r="DO77" s="71">
        <f t="shared" si="139"/>
        <v>0</v>
      </c>
      <c r="DX77" s="14">
        <f t="shared" si="140"/>
        <v>0</v>
      </c>
      <c r="DY77" s="71">
        <f t="shared" si="141"/>
        <v>0</v>
      </c>
      <c r="EA77" s="26" t="s">
        <v>312</v>
      </c>
      <c r="EB77" s="26" t="s">
        <v>313</v>
      </c>
      <c r="EC77" s="27"/>
      <c r="ED77" s="27">
        <v>3</v>
      </c>
      <c r="EE77" s="27"/>
      <c r="EF77" s="27">
        <f>SUM(EC77:EE77)</f>
        <v>3</v>
      </c>
      <c r="EG77" s="141">
        <f>EF77/2</f>
        <v>1.5</v>
      </c>
      <c r="EH77" s="14">
        <f t="shared" si="142"/>
        <v>2.6014568158168571E-4</v>
      </c>
      <c r="EI77" s="71">
        <f t="shared" si="143"/>
        <v>-6.6566683629759538E-2</v>
      </c>
      <c r="EK77" s="26" t="s">
        <v>312</v>
      </c>
      <c r="EL77" s="26" t="s">
        <v>313</v>
      </c>
      <c r="EM77" s="27">
        <v>1</v>
      </c>
      <c r="EN77" s="27">
        <v>3</v>
      </c>
      <c r="EO77" s="27"/>
      <c r="EP77" s="27">
        <f t="shared" ref="EP77" si="159">SUM(EM77:EO77)</f>
        <v>4</v>
      </c>
      <c r="EQ77" s="141">
        <f>EP77/2</f>
        <v>2</v>
      </c>
      <c r="ER77" s="14">
        <f t="shared" si="144"/>
        <v>5.049867440979674E-4</v>
      </c>
      <c r="ES77" s="71">
        <f t="shared" si="145"/>
        <v>-8.5291891891509986E-2</v>
      </c>
      <c r="FB77" s="14">
        <f t="shared" si="146"/>
        <v>0</v>
      </c>
      <c r="FC77" s="71">
        <f t="shared" si="147"/>
        <v>0</v>
      </c>
      <c r="FE77" s="26" t="s">
        <v>312</v>
      </c>
      <c r="FF77" s="26" t="s">
        <v>313</v>
      </c>
      <c r="FG77" s="27"/>
      <c r="FH77" s="27">
        <v>3</v>
      </c>
      <c r="FI77" s="27"/>
      <c r="FJ77" s="27">
        <f>SUM(FG77:FI77)</f>
        <v>3</v>
      </c>
      <c r="FK77" s="27">
        <f>FJ77/2</f>
        <v>1.5</v>
      </c>
      <c r="FL77" s="14">
        <f t="shared" si="149"/>
        <v>2.7777777777777778E-4</v>
      </c>
      <c r="FM77" s="71">
        <f t="shared" si="150"/>
        <v>-6.823907603703501E-2</v>
      </c>
      <c r="FV77" s="14">
        <f t="shared" si="151"/>
        <v>0</v>
      </c>
      <c r="FW77" s="71">
        <f t="shared" si="152"/>
        <v>0</v>
      </c>
      <c r="FY77" s="26" t="s">
        <v>312</v>
      </c>
      <c r="FZ77" s="26" t="s">
        <v>313</v>
      </c>
      <c r="GA77" s="27">
        <v>1</v>
      </c>
      <c r="GB77" s="27"/>
      <c r="GC77" s="27"/>
      <c r="GD77" s="27">
        <f>SUM(GA77:GC77)</f>
        <v>1</v>
      </c>
      <c r="GE77" s="141">
        <f>GD77/2</f>
        <v>0.5</v>
      </c>
      <c r="GF77" s="14">
        <f t="shared" si="153"/>
        <v>2.7700831024930747E-5</v>
      </c>
      <c r="GG77" s="71">
        <f t="shared" si="154"/>
        <v>-2.7615916169265717E-2</v>
      </c>
      <c r="GP77" s="14">
        <f t="shared" si="155"/>
        <v>0</v>
      </c>
      <c r="GQ77" s="71">
        <f t="shared" si="156"/>
        <v>0</v>
      </c>
      <c r="GZ77" s="14">
        <f t="shared" si="157"/>
        <v>0</v>
      </c>
      <c r="HA77" s="71">
        <f t="shared" si="158"/>
        <v>0</v>
      </c>
    </row>
    <row r="78" spans="1:209" x14ac:dyDescent="0.25">
      <c r="A78" s="46">
        <v>59</v>
      </c>
      <c r="B78" s="38" t="s">
        <v>73</v>
      </c>
      <c r="C78" s="38" t="s">
        <v>74</v>
      </c>
      <c r="D78" s="172"/>
      <c r="E78" s="54" t="s">
        <v>394</v>
      </c>
      <c r="F78" s="54" t="s">
        <v>396</v>
      </c>
      <c r="G78" s="54" t="s">
        <v>396</v>
      </c>
      <c r="H78" s="58" t="b">
        <f t="shared" si="40"/>
        <v>1</v>
      </c>
      <c r="I78" s="58" t="b">
        <f t="shared" si="41"/>
        <v>1</v>
      </c>
      <c r="J78" s="195"/>
      <c r="K78" s="28" t="s">
        <v>73</v>
      </c>
      <c r="L78" s="28" t="s">
        <v>74</v>
      </c>
      <c r="M78" s="29">
        <v>3</v>
      </c>
      <c r="N78" s="29">
        <v>5</v>
      </c>
      <c r="O78" s="29">
        <v>9</v>
      </c>
      <c r="P78" s="29">
        <f>SUM(M78:O78)</f>
        <v>17</v>
      </c>
      <c r="Q78" s="128">
        <f>P78/3</f>
        <v>5.666666666666667</v>
      </c>
      <c r="R78" s="14">
        <f t="shared" si="118"/>
        <v>4.9758096451507378E-3</v>
      </c>
      <c r="S78" s="71">
        <f t="shared" si="119"/>
        <v>-0.18704116605969073</v>
      </c>
      <c r="AB78" s="14">
        <f t="shared" si="120"/>
        <v>0</v>
      </c>
      <c r="AC78" s="71">
        <f t="shared" si="121"/>
        <v>0</v>
      </c>
      <c r="AL78" s="14">
        <f t="shared" si="122"/>
        <v>0</v>
      </c>
      <c r="AM78" s="71">
        <f t="shared" si="123"/>
        <v>0</v>
      </c>
      <c r="AO78" s="26" t="s">
        <v>73</v>
      </c>
      <c r="AP78" s="26" t="s">
        <v>74</v>
      </c>
      <c r="AQ78" s="27">
        <v>5</v>
      </c>
      <c r="AR78" s="27">
        <v>1</v>
      </c>
      <c r="AS78" s="27">
        <v>7</v>
      </c>
      <c r="AT78" s="27">
        <f>SUM(AQ78:AS78)</f>
        <v>13</v>
      </c>
      <c r="AU78" s="144">
        <f>AT78/3</f>
        <v>4.333333333333333</v>
      </c>
      <c r="AV78" s="14">
        <f t="shared" si="124"/>
        <v>2.6195052390104779E-3</v>
      </c>
      <c r="AW78" s="71">
        <f t="shared" si="125"/>
        <v>-0.15212993631590943</v>
      </c>
      <c r="BF78" s="14">
        <f t="shared" si="126"/>
        <v>0</v>
      </c>
      <c r="BG78" s="71">
        <f t="shared" si="127"/>
        <v>0</v>
      </c>
      <c r="BI78" s="26" t="s">
        <v>73</v>
      </c>
      <c r="BJ78" s="26" t="s">
        <v>74</v>
      </c>
      <c r="BK78" s="27">
        <v>2</v>
      </c>
      <c r="BL78" s="27"/>
      <c r="BM78" s="27"/>
      <c r="BN78" s="27">
        <f>SUM(BK78:BM78)</f>
        <v>2</v>
      </c>
      <c r="BO78" s="27">
        <f>BN78/2</f>
        <v>1</v>
      </c>
      <c r="BP78" s="14">
        <f t="shared" si="128"/>
        <v>1.020304050607081E-4</v>
      </c>
      <c r="BQ78" s="71">
        <f t="shared" si="129"/>
        <v>-4.6415352021561516E-2</v>
      </c>
      <c r="BZ78" s="14">
        <f t="shared" si="130"/>
        <v>0</v>
      </c>
      <c r="CA78" s="71">
        <f t="shared" si="131"/>
        <v>0</v>
      </c>
      <c r="CC78" s="28" t="s">
        <v>73</v>
      </c>
      <c r="CD78" s="28" t="s">
        <v>74</v>
      </c>
      <c r="CE78" s="29">
        <v>7</v>
      </c>
      <c r="CF78" s="29"/>
      <c r="CG78" s="29"/>
      <c r="CH78" s="29">
        <f>SUM(CE78:CG78)</f>
        <v>7</v>
      </c>
      <c r="CI78" s="129">
        <f>CH78/3</f>
        <v>2.3333333333333335</v>
      </c>
      <c r="CJ78" s="14">
        <f t="shared" si="132"/>
        <v>5.6305659293306521E-4</v>
      </c>
      <c r="CK78" s="71">
        <f t="shared" si="133"/>
        <v>-8.8771038816920486E-2</v>
      </c>
      <c r="CM78" s="28" t="s">
        <v>73</v>
      </c>
      <c r="CN78" s="28" t="s">
        <v>74</v>
      </c>
      <c r="CO78" s="29">
        <v>3</v>
      </c>
      <c r="CP78" s="29">
        <v>6</v>
      </c>
      <c r="CQ78" s="29">
        <v>4</v>
      </c>
      <c r="CR78" s="29">
        <f>SUM(CO78:CQ78)</f>
        <v>13</v>
      </c>
      <c r="CS78" s="129">
        <f>CR78/3</f>
        <v>4.333333333333333</v>
      </c>
      <c r="CT78" s="14">
        <f t="shared" si="134"/>
        <v>2.1251446104320706E-3</v>
      </c>
      <c r="CU78" s="71">
        <f t="shared" si="135"/>
        <v>-0.1418455683517571</v>
      </c>
      <c r="DD78" s="14">
        <f t="shared" si="136"/>
        <v>0</v>
      </c>
      <c r="DE78" s="71">
        <f t="shared" si="137"/>
        <v>0</v>
      </c>
      <c r="DN78" s="14">
        <f t="shared" si="138"/>
        <v>0</v>
      </c>
      <c r="DO78" s="71">
        <f t="shared" si="139"/>
        <v>0</v>
      </c>
      <c r="DX78" s="14">
        <f t="shared" si="140"/>
        <v>0</v>
      </c>
      <c r="DY78" s="71">
        <f t="shared" si="141"/>
        <v>0</v>
      </c>
      <c r="EH78" s="14">
        <f t="shared" si="142"/>
        <v>0</v>
      </c>
      <c r="EI78" s="71">
        <f t="shared" si="143"/>
        <v>0</v>
      </c>
      <c r="ER78" s="14">
        <f t="shared" si="144"/>
        <v>0</v>
      </c>
      <c r="ES78" s="71">
        <f t="shared" si="145"/>
        <v>0</v>
      </c>
      <c r="FB78" s="14">
        <f t="shared" si="146"/>
        <v>0</v>
      </c>
      <c r="FC78" s="71">
        <f t="shared" si="147"/>
        <v>0</v>
      </c>
      <c r="FL78" s="14">
        <f t="shared" si="149"/>
        <v>0</v>
      </c>
      <c r="FM78" s="71">
        <f t="shared" si="150"/>
        <v>0</v>
      </c>
      <c r="FV78" s="14">
        <f t="shared" si="151"/>
        <v>0</v>
      </c>
      <c r="FW78" s="71">
        <f t="shared" si="152"/>
        <v>0</v>
      </c>
      <c r="GF78" s="14">
        <f t="shared" si="153"/>
        <v>0</v>
      </c>
      <c r="GG78" s="71">
        <f t="shared" si="154"/>
        <v>0</v>
      </c>
      <c r="GP78" s="14">
        <f t="shared" si="155"/>
        <v>0</v>
      </c>
      <c r="GQ78" s="71">
        <f t="shared" si="156"/>
        <v>0</v>
      </c>
      <c r="GZ78" s="14">
        <f t="shared" si="157"/>
        <v>0</v>
      </c>
      <c r="HA78" s="71">
        <f t="shared" si="158"/>
        <v>0</v>
      </c>
    </row>
    <row r="79" spans="1:209" x14ac:dyDescent="0.25">
      <c r="A79" s="46">
        <v>60</v>
      </c>
      <c r="B79" s="38" t="s">
        <v>75</v>
      </c>
      <c r="C79" s="38" t="s">
        <v>76</v>
      </c>
      <c r="D79" s="35"/>
      <c r="E79" s="54" t="s">
        <v>397</v>
      </c>
      <c r="F79" s="54" t="s">
        <v>394</v>
      </c>
      <c r="G79" s="54" t="s">
        <v>394</v>
      </c>
      <c r="H79" s="58" t="b">
        <f t="shared" ref="H79:H141" si="160">OR(E79="MD",F79="MD",E79="D",F79="D",E79="PD",F79="PD")</f>
        <v>1</v>
      </c>
      <c r="I79" s="58" t="b">
        <f t="shared" ref="I79:I141" si="161">OR(E79="MD",F79="MD",G79="MD",E79="D",F79="D",G79="D",E79="PD",F79="PD",G79="PD")</f>
        <v>1</v>
      </c>
      <c r="J79" s="54"/>
      <c r="R79" s="14">
        <f t="shared" si="118"/>
        <v>0</v>
      </c>
      <c r="S79" s="71">
        <f t="shared" si="119"/>
        <v>0</v>
      </c>
      <c r="U79" s="28" t="s">
        <v>75</v>
      </c>
      <c r="V79" s="28" t="s">
        <v>76</v>
      </c>
      <c r="W79" s="29">
        <v>2</v>
      </c>
      <c r="X79" s="29">
        <v>4</v>
      </c>
      <c r="Y79" s="29">
        <v>4</v>
      </c>
      <c r="Z79" s="29">
        <f>SUM(W79:Y79)</f>
        <v>10</v>
      </c>
      <c r="AA79" s="129">
        <f t="shared" ref="AA79" si="162">Z79/3</f>
        <v>3.3333333333333335</v>
      </c>
      <c r="AB79" s="14">
        <f t="shared" si="120"/>
        <v>1.6391024275106952E-3</v>
      </c>
      <c r="AC79" s="71">
        <f t="shared" si="121"/>
        <v>-0.12983009083538186</v>
      </c>
      <c r="AE79" s="26" t="s">
        <v>75</v>
      </c>
      <c r="AF79" s="26" t="s">
        <v>76</v>
      </c>
      <c r="AG79" s="27">
        <v>13</v>
      </c>
      <c r="AH79" s="27">
        <v>1</v>
      </c>
      <c r="AI79" s="27"/>
      <c r="AJ79" s="27">
        <f>SUM(AG79:AI79)</f>
        <v>14</v>
      </c>
      <c r="AK79" s="144">
        <f>AJ79/3</f>
        <v>4.666666666666667</v>
      </c>
      <c r="AL79" s="14">
        <f t="shared" si="122"/>
        <v>2.5179532637042176E-3</v>
      </c>
      <c r="AM79" s="71">
        <f t="shared" si="123"/>
        <v>-0.15014395100675806</v>
      </c>
      <c r="AV79" s="14">
        <f t="shared" si="124"/>
        <v>0</v>
      </c>
      <c r="AW79" s="71">
        <f t="shared" si="125"/>
        <v>0</v>
      </c>
      <c r="AY79" s="26" t="s">
        <v>75</v>
      </c>
      <c r="AZ79" s="26" t="s">
        <v>76</v>
      </c>
      <c r="BA79" s="27"/>
      <c r="BB79" s="27">
        <v>5</v>
      </c>
      <c r="BC79" s="27">
        <v>6</v>
      </c>
      <c r="BD79" s="26">
        <f>SUM(BA79:BC79)</f>
        <v>11</v>
      </c>
      <c r="BE79" s="144">
        <f>BD79/3</f>
        <v>3.6666666666666665</v>
      </c>
      <c r="BF79" s="14">
        <f t="shared" si="126"/>
        <v>1.5215532417886424E-3</v>
      </c>
      <c r="BG79" s="71">
        <f t="shared" si="127"/>
        <v>-0.12653946730332333</v>
      </c>
      <c r="BP79" s="14">
        <f t="shared" si="128"/>
        <v>0</v>
      </c>
      <c r="BQ79" s="71">
        <f t="shared" si="129"/>
        <v>0</v>
      </c>
      <c r="BZ79" s="14">
        <f t="shared" si="130"/>
        <v>0</v>
      </c>
      <c r="CA79" s="71">
        <f t="shared" si="131"/>
        <v>0</v>
      </c>
      <c r="CC79" s="28" t="s">
        <v>75</v>
      </c>
      <c r="CD79" s="28" t="s">
        <v>76</v>
      </c>
      <c r="CE79" s="29">
        <v>2</v>
      </c>
      <c r="CF79" s="29">
        <v>3</v>
      </c>
      <c r="CG79" s="29"/>
      <c r="CH79" s="29">
        <f>SUM(CE79:CG79)</f>
        <v>5</v>
      </c>
      <c r="CI79" s="129">
        <f>CH79/3</f>
        <v>1.6666666666666667</v>
      </c>
      <c r="CJ79" s="14">
        <f t="shared" si="132"/>
        <v>2.8727377190462512E-4</v>
      </c>
      <c r="CK79" s="71">
        <f t="shared" si="133"/>
        <v>-6.9110804133995243E-2</v>
      </c>
      <c r="CT79" s="14">
        <f t="shared" si="134"/>
        <v>0</v>
      </c>
      <c r="CU79" s="71">
        <f t="shared" si="135"/>
        <v>0</v>
      </c>
      <c r="DD79" s="14">
        <f t="shared" si="136"/>
        <v>0</v>
      </c>
      <c r="DE79" s="71">
        <f t="shared" si="137"/>
        <v>0</v>
      </c>
      <c r="DG79" s="26" t="s">
        <v>75</v>
      </c>
      <c r="DH79" s="26" t="s">
        <v>76</v>
      </c>
      <c r="DI79" s="27">
        <v>10</v>
      </c>
      <c r="DJ79" s="27">
        <v>1</v>
      </c>
      <c r="DK79" s="27">
        <v>2</v>
      </c>
      <c r="DL79" s="27">
        <f>SUM(DI79:DK79)</f>
        <v>13</v>
      </c>
      <c r="DM79" s="144">
        <f>DL79/3</f>
        <v>4.333333333333333</v>
      </c>
      <c r="DN79" s="14">
        <f t="shared" si="138"/>
        <v>2.2675736961451243E-3</v>
      </c>
      <c r="DO79" s="71">
        <f t="shared" si="139"/>
        <v>-0.14497725893921062</v>
      </c>
      <c r="DQ79" s="26" t="s">
        <v>75</v>
      </c>
      <c r="DR79" s="26" t="s">
        <v>76</v>
      </c>
      <c r="DS79" s="27">
        <v>3</v>
      </c>
      <c r="DT79" s="27"/>
      <c r="DU79" s="27"/>
      <c r="DV79" s="27">
        <f>SUM(DS79:DU79)</f>
        <v>3</v>
      </c>
      <c r="DW79" s="27">
        <f>DV79/2</f>
        <v>1.5</v>
      </c>
      <c r="DX79" s="14">
        <f t="shared" si="140"/>
        <v>2.366863905325444E-4</v>
      </c>
      <c r="DY79" s="71">
        <f t="shared" si="141"/>
        <v>-6.4221342613779028E-2</v>
      </c>
      <c r="EA79" s="26" t="s">
        <v>75</v>
      </c>
      <c r="EB79" s="26" t="s">
        <v>76</v>
      </c>
      <c r="EC79" s="27">
        <v>2</v>
      </c>
      <c r="ED79" s="27">
        <v>2</v>
      </c>
      <c r="EE79" s="27"/>
      <c r="EF79" s="27">
        <f>SUM(EC79:EE79)</f>
        <v>4</v>
      </c>
      <c r="EG79" s="141">
        <f>EF79/2</f>
        <v>2</v>
      </c>
      <c r="EH79" s="14">
        <f t="shared" si="142"/>
        <v>4.6248121170077474E-4</v>
      </c>
      <c r="EI79" s="71">
        <f t="shared" si="143"/>
        <v>-8.2568866937490548E-2</v>
      </c>
      <c r="EK79" s="26" t="s">
        <v>75</v>
      </c>
      <c r="EL79" s="26" t="s">
        <v>76</v>
      </c>
      <c r="EM79" s="27">
        <v>3</v>
      </c>
      <c r="EN79" s="27">
        <v>2</v>
      </c>
      <c r="EO79" s="27"/>
      <c r="EP79" s="27">
        <f>SUM(EM79:EO79)</f>
        <v>5</v>
      </c>
      <c r="EQ79" s="141">
        <f>EP79/2</f>
        <v>2.5</v>
      </c>
      <c r="ER79" s="14">
        <f t="shared" si="144"/>
        <v>7.8904178765307404E-4</v>
      </c>
      <c r="ES79" s="71">
        <f t="shared" si="145"/>
        <v>-0.10034678758028047</v>
      </c>
      <c r="FB79" s="14">
        <f t="shared" si="146"/>
        <v>0</v>
      </c>
      <c r="FC79" s="71">
        <f t="shared" si="147"/>
        <v>0</v>
      </c>
      <c r="FE79" s="26" t="s">
        <v>75</v>
      </c>
      <c r="FF79" s="26" t="s">
        <v>76</v>
      </c>
      <c r="FG79" s="27"/>
      <c r="FH79" s="27">
        <v>2</v>
      </c>
      <c r="FI79" s="27"/>
      <c r="FJ79" s="27">
        <f>SUM(FG79:FI79)</f>
        <v>2</v>
      </c>
      <c r="FK79" s="27">
        <f>FJ79/2</f>
        <v>1</v>
      </c>
      <c r="FL79" s="14">
        <f t="shared" si="149"/>
        <v>1.2345679012345679E-4</v>
      </c>
      <c r="FM79" s="71">
        <f t="shared" si="150"/>
        <v>-4.9997885225891839E-2</v>
      </c>
      <c r="FV79" s="14">
        <f t="shared" si="151"/>
        <v>0</v>
      </c>
      <c r="FW79" s="71">
        <f t="shared" si="152"/>
        <v>0</v>
      </c>
      <c r="GF79" s="14">
        <f t="shared" si="153"/>
        <v>0</v>
      </c>
      <c r="GG79" s="71">
        <f t="shared" si="154"/>
        <v>0</v>
      </c>
      <c r="GI79" s="26" t="s">
        <v>75</v>
      </c>
      <c r="GJ79" s="26" t="s">
        <v>76</v>
      </c>
      <c r="GK79" s="27">
        <v>2</v>
      </c>
      <c r="GL79" s="27"/>
      <c r="GM79" s="27"/>
      <c r="GN79" s="27">
        <f>SUM(GK79:GM79)</f>
        <v>2</v>
      </c>
      <c r="GO79" s="141">
        <f>GN79</f>
        <v>2</v>
      </c>
      <c r="GP79" s="14">
        <f t="shared" si="155"/>
        <v>4.0000000000000002E-4</v>
      </c>
      <c r="GQ79" s="71">
        <f t="shared" si="156"/>
        <v>-7.824046010856292E-2</v>
      </c>
      <c r="GS79" s="26" t="s">
        <v>75</v>
      </c>
      <c r="GT79" s="26" t="s">
        <v>76</v>
      </c>
      <c r="GU79" s="27">
        <v>2</v>
      </c>
      <c r="GV79" s="27">
        <v>5</v>
      </c>
      <c r="GW79" s="27"/>
      <c r="GX79" s="27">
        <f>SUM(GU79:GW79)</f>
        <v>7</v>
      </c>
      <c r="GY79" s="27">
        <f>GX79/2</f>
        <v>3.5</v>
      </c>
      <c r="GZ79" s="14">
        <f t="shared" si="157"/>
        <v>1.2755102040816326E-3</v>
      </c>
      <c r="HA79" s="71">
        <f t="shared" si="158"/>
        <v>-0.1190073039348287</v>
      </c>
    </row>
    <row r="80" spans="1:209" x14ac:dyDescent="0.25">
      <c r="A80" s="46">
        <v>61</v>
      </c>
      <c r="B80" s="38" t="s">
        <v>77</v>
      </c>
      <c r="C80" s="38" t="s">
        <v>78</v>
      </c>
      <c r="D80" s="35"/>
      <c r="E80" s="54" t="s">
        <v>394</v>
      </c>
      <c r="F80" s="54" t="s">
        <v>394</v>
      </c>
      <c r="G80" s="54" t="s">
        <v>394</v>
      </c>
      <c r="H80" s="58" t="b">
        <f t="shared" si="160"/>
        <v>1</v>
      </c>
      <c r="I80" s="58" t="b">
        <f t="shared" si="161"/>
        <v>1</v>
      </c>
      <c r="J80" s="54"/>
      <c r="R80" s="14">
        <f t="shared" si="118"/>
        <v>0</v>
      </c>
      <c r="S80" s="71">
        <f t="shared" si="119"/>
        <v>0</v>
      </c>
      <c r="AB80" s="14">
        <f t="shared" si="120"/>
        <v>0</v>
      </c>
      <c r="AC80" s="71">
        <f t="shared" si="121"/>
        <v>0</v>
      </c>
      <c r="AL80" s="14">
        <f t="shared" si="122"/>
        <v>0</v>
      </c>
      <c r="AM80" s="71">
        <f t="shared" si="123"/>
        <v>0</v>
      </c>
      <c r="AV80" s="14">
        <f t="shared" si="124"/>
        <v>0</v>
      </c>
      <c r="AW80" s="71">
        <f t="shared" si="125"/>
        <v>0</v>
      </c>
      <c r="BF80" s="14">
        <f t="shared" si="126"/>
        <v>0</v>
      </c>
      <c r="BG80" s="71">
        <f t="shared" si="127"/>
        <v>0</v>
      </c>
      <c r="BI80" s="26" t="s">
        <v>77</v>
      </c>
      <c r="BJ80" s="26" t="s">
        <v>78</v>
      </c>
      <c r="BK80" s="27">
        <v>6</v>
      </c>
      <c r="BL80" s="27"/>
      <c r="BM80" s="27"/>
      <c r="BN80" s="27">
        <f>SUM(BK80:BM80)</f>
        <v>6</v>
      </c>
      <c r="BO80" s="27">
        <f>BN80/2</f>
        <v>3</v>
      </c>
      <c r="BP80" s="14">
        <f t="shared" si="128"/>
        <v>9.1827364554637292E-4</v>
      </c>
      <c r="BQ80" s="71">
        <f t="shared" si="129"/>
        <v>-0.10595477458989334</v>
      </c>
      <c r="BZ80" s="14">
        <f t="shared" si="130"/>
        <v>0</v>
      </c>
      <c r="CA80" s="71">
        <f t="shared" si="131"/>
        <v>0</v>
      </c>
      <c r="CC80" s="28" t="s">
        <v>77</v>
      </c>
      <c r="CD80" s="28" t="s">
        <v>78</v>
      </c>
      <c r="CE80" s="29"/>
      <c r="CF80" s="29"/>
      <c r="CG80" s="29">
        <v>2</v>
      </c>
      <c r="CH80" s="29">
        <f>SUM(CE80:CG80)</f>
        <v>2</v>
      </c>
      <c r="CI80" s="129">
        <f>CH80/3</f>
        <v>0.66666666666666663</v>
      </c>
      <c r="CJ80" s="14">
        <f t="shared" si="132"/>
        <v>4.5963803504740011E-5</v>
      </c>
      <c r="CK80" s="71">
        <f t="shared" si="133"/>
        <v>-3.3856462208677114E-2</v>
      </c>
      <c r="CM80" s="28" t="s">
        <v>77</v>
      </c>
      <c r="CN80" s="28" t="s">
        <v>78</v>
      </c>
      <c r="CO80" s="29">
        <v>2</v>
      </c>
      <c r="CP80" s="29"/>
      <c r="CQ80" s="29">
        <v>3</v>
      </c>
      <c r="CR80" s="29">
        <f>SUM(CO80:CQ80)</f>
        <v>5</v>
      </c>
      <c r="CS80" s="129">
        <f>CR80/3</f>
        <v>1.6666666666666667</v>
      </c>
      <c r="CT80" s="14">
        <f t="shared" si="134"/>
        <v>3.1437050450178568E-4</v>
      </c>
      <c r="CU80" s="71">
        <f t="shared" si="135"/>
        <v>-7.1497680115319387E-2</v>
      </c>
      <c r="DD80" s="14">
        <f t="shared" si="136"/>
        <v>0</v>
      </c>
      <c r="DE80" s="71">
        <f t="shared" si="137"/>
        <v>0</v>
      </c>
      <c r="DN80" s="14">
        <f t="shared" si="138"/>
        <v>0</v>
      </c>
      <c r="DO80" s="71">
        <f t="shared" si="139"/>
        <v>0</v>
      </c>
      <c r="DX80" s="14">
        <f t="shared" si="140"/>
        <v>0</v>
      </c>
      <c r="DY80" s="71">
        <f t="shared" si="141"/>
        <v>0</v>
      </c>
      <c r="EH80" s="14">
        <f t="shared" si="142"/>
        <v>0</v>
      </c>
      <c r="EI80" s="71">
        <f t="shared" si="143"/>
        <v>0</v>
      </c>
      <c r="ER80" s="14">
        <f t="shared" si="144"/>
        <v>0</v>
      </c>
      <c r="ES80" s="71">
        <f t="shared" si="145"/>
        <v>0</v>
      </c>
      <c r="FB80" s="14">
        <f t="shared" si="146"/>
        <v>0</v>
      </c>
      <c r="FC80" s="71">
        <f t="shared" si="147"/>
        <v>0</v>
      </c>
      <c r="FL80" s="14">
        <f t="shared" si="149"/>
        <v>0</v>
      </c>
      <c r="FM80" s="71">
        <f t="shared" si="150"/>
        <v>0</v>
      </c>
      <c r="FV80" s="14">
        <f t="shared" si="151"/>
        <v>0</v>
      </c>
      <c r="FW80" s="71">
        <f t="shared" si="152"/>
        <v>0</v>
      </c>
      <c r="GF80" s="14">
        <f t="shared" si="153"/>
        <v>0</v>
      </c>
      <c r="GG80" s="71">
        <f t="shared" si="154"/>
        <v>0</v>
      </c>
      <c r="GI80" s="26" t="s">
        <v>77</v>
      </c>
      <c r="GJ80" s="26" t="s">
        <v>78</v>
      </c>
      <c r="GK80" s="27"/>
      <c r="GL80" s="27"/>
      <c r="GM80" s="27"/>
      <c r="GN80" s="27"/>
      <c r="GO80" s="141">
        <f>GN80</f>
        <v>0</v>
      </c>
      <c r="GP80" s="14">
        <f t="shared" si="155"/>
        <v>0</v>
      </c>
      <c r="GQ80" s="71">
        <f t="shared" si="156"/>
        <v>0</v>
      </c>
      <c r="GZ80" s="14">
        <f t="shared" si="157"/>
        <v>0</v>
      </c>
      <c r="HA80" s="71">
        <f t="shared" si="158"/>
        <v>0</v>
      </c>
    </row>
    <row r="81" spans="1:209" x14ac:dyDescent="0.25">
      <c r="A81" s="46">
        <v>62</v>
      </c>
      <c r="B81" s="38" t="s">
        <v>79</v>
      </c>
      <c r="C81" s="38" t="s">
        <v>80</v>
      </c>
      <c r="D81" s="35"/>
      <c r="E81" s="54" t="s">
        <v>396</v>
      </c>
      <c r="F81" s="54" t="s">
        <v>394</v>
      </c>
      <c r="G81" s="54" t="s">
        <v>396</v>
      </c>
      <c r="H81" s="58" t="b">
        <f t="shared" si="160"/>
        <v>1</v>
      </c>
      <c r="I81" s="58" t="b">
        <f t="shared" si="161"/>
        <v>1</v>
      </c>
      <c r="J81" s="54"/>
      <c r="K81" s="28" t="s">
        <v>79</v>
      </c>
      <c r="L81" s="28" t="s">
        <v>80</v>
      </c>
      <c r="M81" s="29"/>
      <c r="N81" s="29"/>
      <c r="O81" s="29">
        <v>4</v>
      </c>
      <c r="P81" s="29">
        <f>SUM(M81:O81)</f>
        <v>4</v>
      </c>
      <c r="Q81" s="128">
        <f>P81/3</f>
        <v>1.3333333333333333</v>
      </c>
      <c r="R81" s="14">
        <f t="shared" si="118"/>
        <v>2.7547735059658062E-4</v>
      </c>
      <c r="S81" s="71">
        <f t="shared" si="119"/>
        <v>-6.8024938960510609E-2</v>
      </c>
      <c r="U81" s="28" t="s">
        <v>79</v>
      </c>
      <c r="V81" s="28" t="s">
        <v>80</v>
      </c>
      <c r="W81" s="29">
        <v>5</v>
      </c>
      <c r="X81" s="29"/>
      <c r="Y81" s="29"/>
      <c r="Z81" s="29">
        <f>SUM(W81:Y81)</f>
        <v>5</v>
      </c>
      <c r="AA81" s="129">
        <f>Z81/3</f>
        <v>1.6666666666666667</v>
      </c>
      <c r="AB81" s="14">
        <f t="shared" si="120"/>
        <v>4.0977560687767379E-4</v>
      </c>
      <c r="AC81" s="71">
        <f t="shared" si="121"/>
        <v>-7.8946364862224228E-2</v>
      </c>
      <c r="AL81" s="14">
        <f t="shared" si="122"/>
        <v>0</v>
      </c>
      <c r="AM81" s="71">
        <f t="shared" si="123"/>
        <v>0</v>
      </c>
      <c r="AV81" s="14">
        <f t="shared" si="124"/>
        <v>0</v>
      </c>
      <c r="AW81" s="71">
        <f t="shared" si="125"/>
        <v>0</v>
      </c>
      <c r="AY81" s="26" t="s">
        <v>79</v>
      </c>
      <c r="AZ81" s="26" t="s">
        <v>80</v>
      </c>
      <c r="BA81" s="27"/>
      <c r="BB81" s="27">
        <v>3</v>
      </c>
      <c r="BC81" s="27">
        <v>4</v>
      </c>
      <c r="BD81" s="26">
        <f>SUM(BA81:BC81)</f>
        <v>7</v>
      </c>
      <c r="BE81" s="144">
        <f>BD81/3</f>
        <v>2.3333333333333335</v>
      </c>
      <c r="BF81" s="14">
        <f t="shared" si="126"/>
        <v>6.1616618882349983E-4</v>
      </c>
      <c r="BG81" s="71">
        <f t="shared" si="127"/>
        <v>-9.17446044438993E-2</v>
      </c>
      <c r="BI81" s="26" t="s">
        <v>79</v>
      </c>
      <c r="BJ81" s="26" t="s">
        <v>80</v>
      </c>
      <c r="BK81" s="27">
        <v>7</v>
      </c>
      <c r="BL81" s="27">
        <v>4</v>
      </c>
      <c r="BM81" s="27"/>
      <c r="BN81" s="27">
        <f>SUM(BK81:BM81)</f>
        <v>11</v>
      </c>
      <c r="BO81" s="27">
        <f>BN81/2</f>
        <v>5.5</v>
      </c>
      <c r="BP81" s="14">
        <f t="shared" si="128"/>
        <v>3.0864197530864196E-3</v>
      </c>
      <c r="BQ81" s="71">
        <f t="shared" si="129"/>
        <v>-0.16057620877200915</v>
      </c>
      <c r="BZ81" s="14">
        <f t="shared" si="130"/>
        <v>0</v>
      </c>
      <c r="CA81" s="71">
        <f t="shared" si="131"/>
        <v>0</v>
      </c>
      <c r="CJ81" s="14">
        <f t="shared" si="132"/>
        <v>0</v>
      </c>
      <c r="CK81" s="71">
        <f t="shared" si="133"/>
        <v>0</v>
      </c>
      <c r="CM81" s="28" t="s">
        <v>79</v>
      </c>
      <c r="CN81" s="28" t="s">
        <v>80</v>
      </c>
      <c r="CO81" s="29">
        <v>2</v>
      </c>
      <c r="CP81" s="29"/>
      <c r="CQ81" s="29"/>
      <c r="CR81" s="29">
        <f>SUM(CO81:CQ81)</f>
        <v>2</v>
      </c>
      <c r="CS81" s="129">
        <f>CR81/3</f>
        <v>0.66666666666666663</v>
      </c>
      <c r="CT81" s="14">
        <f t="shared" si="134"/>
        <v>5.0299280720285695E-5</v>
      </c>
      <c r="CU81" s="71">
        <f t="shared" si="135"/>
        <v>-3.5097587875022471E-2</v>
      </c>
      <c r="CW81" s="28" t="s">
        <v>79</v>
      </c>
      <c r="CX81" s="28" t="s">
        <v>80</v>
      </c>
      <c r="CY81" s="29"/>
      <c r="CZ81" s="29">
        <v>2</v>
      </c>
      <c r="DA81" s="29">
        <v>2</v>
      </c>
      <c r="DB81" s="29">
        <f>SUM(CY81:DA81)</f>
        <v>4</v>
      </c>
      <c r="DC81" s="129">
        <f>DB81/3</f>
        <v>1.3333333333333333</v>
      </c>
      <c r="DD81" s="14">
        <f t="shared" si="136"/>
        <v>2.0554720520034428E-4</v>
      </c>
      <c r="DE81" s="71">
        <f t="shared" si="137"/>
        <v>-6.0859031121168097E-2</v>
      </c>
      <c r="DN81" s="14">
        <f t="shared" si="138"/>
        <v>0</v>
      </c>
      <c r="DO81" s="71">
        <f t="shared" si="139"/>
        <v>0</v>
      </c>
      <c r="DX81" s="14">
        <f t="shared" si="140"/>
        <v>0</v>
      </c>
      <c r="DY81" s="71">
        <f t="shared" si="141"/>
        <v>0</v>
      </c>
      <c r="EH81" s="14">
        <f t="shared" si="142"/>
        <v>0</v>
      </c>
      <c r="EI81" s="71">
        <f t="shared" si="143"/>
        <v>0</v>
      </c>
      <c r="ER81" s="14">
        <f t="shared" si="144"/>
        <v>0</v>
      </c>
      <c r="ES81" s="71">
        <f t="shared" si="145"/>
        <v>0</v>
      </c>
      <c r="FB81" s="14">
        <f t="shared" si="146"/>
        <v>0</v>
      </c>
      <c r="FC81" s="71">
        <f t="shared" si="147"/>
        <v>0</v>
      </c>
      <c r="FE81" s="26" t="s">
        <v>79</v>
      </c>
      <c r="FF81" s="26" t="s">
        <v>80</v>
      </c>
      <c r="FG81" s="27"/>
      <c r="FH81" s="27">
        <v>1</v>
      </c>
      <c r="FI81" s="27"/>
      <c r="FJ81" s="27">
        <f>SUM(FG81:FI81)</f>
        <v>1</v>
      </c>
      <c r="FK81" s="27">
        <f>FJ81/2</f>
        <v>0.5</v>
      </c>
      <c r="FL81" s="14">
        <f t="shared" si="149"/>
        <v>3.0864197530864198E-5</v>
      </c>
      <c r="FM81" s="71">
        <f t="shared" si="150"/>
        <v>-2.8849760282723392E-2</v>
      </c>
      <c r="FV81" s="14">
        <f t="shared" si="151"/>
        <v>0</v>
      </c>
      <c r="FW81" s="71">
        <f t="shared" si="152"/>
        <v>0</v>
      </c>
      <c r="GF81" s="14">
        <f t="shared" si="153"/>
        <v>0</v>
      </c>
      <c r="GG81" s="71">
        <f t="shared" si="154"/>
        <v>0</v>
      </c>
      <c r="GI81" s="26" t="s">
        <v>79</v>
      </c>
      <c r="GJ81" s="26" t="s">
        <v>80</v>
      </c>
      <c r="GK81" s="27">
        <v>2</v>
      </c>
      <c r="GL81" s="27"/>
      <c r="GM81" s="27"/>
      <c r="GN81" s="27">
        <f>SUM(GK81:GM81)</f>
        <v>2</v>
      </c>
      <c r="GO81" s="141">
        <f>GN81</f>
        <v>2</v>
      </c>
      <c r="GP81" s="14">
        <f t="shared" si="155"/>
        <v>4.0000000000000002E-4</v>
      </c>
      <c r="GQ81" s="71">
        <f t="shared" si="156"/>
        <v>-7.824046010856292E-2</v>
      </c>
      <c r="GZ81" s="14">
        <f t="shared" si="157"/>
        <v>0</v>
      </c>
      <c r="HA81" s="71">
        <f t="shared" si="158"/>
        <v>0</v>
      </c>
    </row>
    <row r="82" spans="1:209" x14ac:dyDescent="0.25">
      <c r="A82" s="46">
        <v>63</v>
      </c>
      <c r="B82" s="38" t="s">
        <v>81</v>
      </c>
      <c r="C82" s="38" t="s">
        <v>82</v>
      </c>
      <c r="D82" s="172"/>
      <c r="E82" s="54" t="s">
        <v>394</v>
      </c>
      <c r="F82" s="54" t="s">
        <v>394</v>
      </c>
      <c r="G82" s="54" t="s">
        <v>395</v>
      </c>
      <c r="H82" s="58" t="b">
        <f t="shared" si="160"/>
        <v>1</v>
      </c>
      <c r="I82" s="58" t="b">
        <f t="shared" si="161"/>
        <v>1</v>
      </c>
      <c r="J82" s="195"/>
      <c r="K82" s="28" t="s">
        <v>81</v>
      </c>
      <c r="L82" s="28" t="s">
        <v>82</v>
      </c>
      <c r="M82" s="29">
        <v>5</v>
      </c>
      <c r="N82" s="29">
        <v>6</v>
      </c>
      <c r="O82" s="29"/>
      <c r="P82" s="29">
        <f>SUM(M82:O82)</f>
        <v>11</v>
      </c>
      <c r="Q82" s="128">
        <f>P82/3</f>
        <v>3.6666666666666665</v>
      </c>
      <c r="R82" s="14">
        <f t="shared" si="118"/>
        <v>2.0832974638866409E-3</v>
      </c>
      <c r="S82" s="71">
        <f t="shared" si="119"/>
        <v>-0.14089592642163953</v>
      </c>
      <c r="U82" s="28" t="s">
        <v>81</v>
      </c>
      <c r="V82" s="28" t="s">
        <v>82</v>
      </c>
      <c r="W82" s="29"/>
      <c r="X82" s="29">
        <v>2</v>
      </c>
      <c r="Y82" s="29">
        <v>6</v>
      </c>
      <c r="Z82" s="29">
        <f>SUM(W82:Y82)</f>
        <v>8</v>
      </c>
      <c r="AA82" s="129">
        <f>Z82/3</f>
        <v>2.6666666666666665</v>
      </c>
      <c r="AB82" s="14">
        <f t="shared" si="120"/>
        <v>1.0490255536068449E-3</v>
      </c>
      <c r="AC82" s="71">
        <f t="shared" si="121"/>
        <v>-0.11109139416836085</v>
      </c>
      <c r="AL82" s="14">
        <f t="shared" si="122"/>
        <v>0</v>
      </c>
      <c r="AM82" s="71">
        <f t="shared" si="123"/>
        <v>0</v>
      </c>
      <c r="AO82" s="26" t="s">
        <v>81</v>
      </c>
      <c r="AP82" s="26" t="s">
        <v>82</v>
      </c>
      <c r="AQ82" s="27">
        <v>11</v>
      </c>
      <c r="AR82" s="27">
        <v>6</v>
      </c>
      <c r="AS82" s="27">
        <v>6</v>
      </c>
      <c r="AT82" s="27">
        <f>SUM(AQ82:AS82)</f>
        <v>23</v>
      </c>
      <c r="AU82" s="144">
        <f>AT82/3</f>
        <v>7.666666666666667</v>
      </c>
      <c r="AV82" s="14">
        <f t="shared" si="124"/>
        <v>8.1995163990327986E-3</v>
      </c>
      <c r="AW82" s="71">
        <f t="shared" si="125"/>
        <v>-0.21748945344510198</v>
      </c>
      <c r="AY82" s="26" t="s">
        <v>81</v>
      </c>
      <c r="AZ82" s="26" t="s">
        <v>82</v>
      </c>
      <c r="BA82" s="27">
        <v>5</v>
      </c>
      <c r="BB82" s="27">
        <v>2</v>
      </c>
      <c r="BC82" s="27">
        <v>3</v>
      </c>
      <c r="BD82" s="26">
        <f>SUM(BA82:BC82)</f>
        <v>10</v>
      </c>
      <c r="BE82" s="144">
        <f>BD82/3</f>
        <v>3.3333333333333335</v>
      </c>
      <c r="BF82" s="14">
        <f t="shared" si="126"/>
        <v>1.2574820180071427E-3</v>
      </c>
      <c r="BG82" s="71">
        <f t="shared" si="127"/>
        <v>-0.11841567297674001</v>
      </c>
      <c r="BI82" s="26" t="s">
        <v>81</v>
      </c>
      <c r="BJ82" s="26" t="s">
        <v>82</v>
      </c>
      <c r="BK82" s="27"/>
      <c r="BL82" s="27">
        <v>16</v>
      </c>
      <c r="BM82" s="27"/>
      <c r="BN82" s="27">
        <f t="shared" ref="BN82" si="163">SUM(BK82:BM82)</f>
        <v>16</v>
      </c>
      <c r="BO82" s="27">
        <f>BN82/2</f>
        <v>8</v>
      </c>
      <c r="BP82" s="14">
        <f t="shared" si="128"/>
        <v>6.5299459238853186E-3</v>
      </c>
      <c r="BQ82" s="71">
        <f t="shared" si="129"/>
        <v>-0.20328713603674781</v>
      </c>
      <c r="BZ82" s="14">
        <f t="shared" si="130"/>
        <v>0</v>
      </c>
      <c r="CA82" s="71">
        <f t="shared" si="131"/>
        <v>0</v>
      </c>
      <c r="CC82" s="28" t="s">
        <v>81</v>
      </c>
      <c r="CD82" s="28" t="s">
        <v>82</v>
      </c>
      <c r="CE82" s="29">
        <v>6</v>
      </c>
      <c r="CF82" s="29">
        <v>7</v>
      </c>
      <c r="CG82" s="29">
        <v>15</v>
      </c>
      <c r="CH82" s="29">
        <f>SUM(CE82:CG82)</f>
        <v>28</v>
      </c>
      <c r="CI82" s="129">
        <f>CH82/3</f>
        <v>9.3333333333333339</v>
      </c>
      <c r="CJ82" s="14">
        <f t="shared" si="132"/>
        <v>9.0089054869290433E-3</v>
      </c>
      <c r="CK82" s="71">
        <f t="shared" si="133"/>
        <v>-0.22350367353426864</v>
      </c>
      <c r="CM82" s="28" t="s">
        <v>81</v>
      </c>
      <c r="CN82" s="28" t="s">
        <v>82</v>
      </c>
      <c r="CO82" s="29">
        <v>5</v>
      </c>
      <c r="CP82" s="29">
        <v>2</v>
      </c>
      <c r="CQ82" s="29">
        <v>15</v>
      </c>
      <c r="CR82" s="29">
        <f>SUM(CO82:CQ82)</f>
        <v>22</v>
      </c>
      <c r="CS82" s="129">
        <f>CR82/3</f>
        <v>7.333333333333333</v>
      </c>
      <c r="CT82" s="14">
        <f t="shared" si="134"/>
        <v>6.0862129671545697E-3</v>
      </c>
      <c r="CU82" s="71">
        <f t="shared" si="135"/>
        <v>-0.19900362264806934</v>
      </c>
      <c r="CW82" s="28" t="s">
        <v>81</v>
      </c>
      <c r="CX82" s="28" t="s">
        <v>82</v>
      </c>
      <c r="CY82" s="29">
        <v>3</v>
      </c>
      <c r="CZ82" s="29">
        <v>2</v>
      </c>
      <c r="DA82" s="29">
        <v>1</v>
      </c>
      <c r="DB82" s="29">
        <f>SUM(CY82:DA82)</f>
        <v>6</v>
      </c>
      <c r="DC82" s="129">
        <f>DB82/3</f>
        <v>2</v>
      </c>
      <c r="DD82" s="14">
        <f t="shared" si="136"/>
        <v>4.6248121170077474E-4</v>
      </c>
      <c r="DE82" s="71">
        <f t="shared" si="137"/>
        <v>-8.2568866937490548E-2</v>
      </c>
      <c r="DG82" s="26" t="s">
        <v>81</v>
      </c>
      <c r="DH82" s="26" t="s">
        <v>82</v>
      </c>
      <c r="DI82" s="27">
        <v>6</v>
      </c>
      <c r="DJ82" s="27">
        <v>2</v>
      </c>
      <c r="DK82" s="27">
        <v>1</v>
      </c>
      <c r="DL82" s="27">
        <f>SUM(DI82:DK82)</f>
        <v>9</v>
      </c>
      <c r="DM82" s="144">
        <f>DL82/3</f>
        <v>3</v>
      </c>
      <c r="DN82" s="14">
        <f t="shared" si="138"/>
        <v>1.0868252626494385E-3</v>
      </c>
      <c r="DO82" s="71">
        <f t="shared" si="139"/>
        <v>-0.11249166652248595</v>
      </c>
      <c r="DX82" s="14">
        <f t="shared" si="140"/>
        <v>0</v>
      </c>
      <c r="DY82" s="71">
        <f t="shared" si="141"/>
        <v>0</v>
      </c>
      <c r="EH82" s="14">
        <f t="shared" si="142"/>
        <v>0</v>
      </c>
      <c r="EI82" s="71">
        <f t="shared" si="143"/>
        <v>0</v>
      </c>
      <c r="ER82" s="14">
        <f t="shared" si="144"/>
        <v>0</v>
      </c>
      <c r="ES82" s="71">
        <f t="shared" si="145"/>
        <v>0</v>
      </c>
      <c r="FB82" s="14">
        <f t="shared" si="146"/>
        <v>0</v>
      </c>
      <c r="FC82" s="71">
        <f t="shared" si="147"/>
        <v>0</v>
      </c>
      <c r="FE82" s="26" t="s">
        <v>81</v>
      </c>
      <c r="FF82" s="26" t="s">
        <v>82</v>
      </c>
      <c r="FG82" s="27">
        <v>7</v>
      </c>
      <c r="FH82" s="27"/>
      <c r="FI82" s="27"/>
      <c r="FJ82" s="27">
        <f>SUM(FG82:FI82)</f>
        <v>7</v>
      </c>
      <c r="FK82" s="27">
        <f>FJ82/2</f>
        <v>3.5</v>
      </c>
      <c r="FL82" s="14">
        <f t="shared" si="149"/>
        <v>1.5123456790123457E-3</v>
      </c>
      <c r="FM82" s="71">
        <f t="shared" si="150"/>
        <v>-0.12627403840469045</v>
      </c>
      <c r="FV82" s="14">
        <f t="shared" si="151"/>
        <v>0</v>
      </c>
      <c r="FW82" s="71">
        <f t="shared" si="152"/>
        <v>0</v>
      </c>
      <c r="FY82" s="26" t="s">
        <v>81</v>
      </c>
      <c r="FZ82" s="26" t="s">
        <v>82</v>
      </c>
      <c r="GA82" s="27">
        <v>2</v>
      </c>
      <c r="GB82" s="27">
        <v>2</v>
      </c>
      <c r="GC82" s="27"/>
      <c r="GD82" s="27">
        <f>SUM(GA82:GC82)</f>
        <v>4</v>
      </c>
      <c r="GE82" s="141">
        <f>GD82/2</f>
        <v>2</v>
      </c>
      <c r="GF82" s="14">
        <f t="shared" si="153"/>
        <v>4.4321329639889195E-4</v>
      </c>
      <c r="GG82" s="71">
        <f t="shared" si="154"/>
        <v>-8.1278520232433579E-2</v>
      </c>
      <c r="GI82" s="26" t="s">
        <v>81</v>
      </c>
      <c r="GJ82" s="26" t="s">
        <v>82</v>
      </c>
      <c r="GK82" s="27">
        <v>3</v>
      </c>
      <c r="GL82" s="27"/>
      <c r="GM82" s="27"/>
      <c r="GN82" s="27">
        <f>SUM(GK82:GM82)</f>
        <v>3</v>
      </c>
      <c r="GO82" s="141">
        <f>GN82</f>
        <v>3</v>
      </c>
      <c r="GP82" s="14">
        <f t="shared" si="155"/>
        <v>8.9999999999999998E-4</v>
      </c>
      <c r="GQ82" s="71">
        <f t="shared" si="156"/>
        <v>-0.10519673691959945</v>
      </c>
      <c r="GS82" s="26" t="s">
        <v>81</v>
      </c>
      <c r="GT82" s="26" t="s">
        <v>82</v>
      </c>
      <c r="GU82" s="27">
        <v>5</v>
      </c>
      <c r="GV82" s="27">
        <v>8</v>
      </c>
      <c r="GW82" s="27"/>
      <c r="GX82" s="27">
        <f>SUM(GU82:GW82)</f>
        <v>13</v>
      </c>
      <c r="GY82" s="27">
        <f>GX82/2</f>
        <v>6.5</v>
      </c>
      <c r="GZ82" s="14">
        <f t="shared" si="157"/>
        <v>4.3992086630570597E-3</v>
      </c>
      <c r="HA82" s="71">
        <f t="shared" si="158"/>
        <v>-0.17995484144386095</v>
      </c>
    </row>
    <row r="83" spans="1:209" x14ac:dyDescent="0.25">
      <c r="A83" s="46">
        <v>64</v>
      </c>
      <c r="B83" s="28" t="s">
        <v>314</v>
      </c>
      <c r="C83" s="28" t="s">
        <v>315</v>
      </c>
      <c r="D83" s="35">
        <v>42</v>
      </c>
      <c r="E83" s="73" t="s">
        <v>394</v>
      </c>
      <c r="F83" s="73" t="s">
        <v>394</v>
      </c>
      <c r="G83" s="73" t="s">
        <v>394</v>
      </c>
      <c r="H83" s="58" t="b">
        <f t="shared" si="160"/>
        <v>1</v>
      </c>
      <c r="I83" s="58" t="b">
        <f t="shared" si="161"/>
        <v>1</v>
      </c>
      <c r="J83" s="73"/>
      <c r="R83" s="14">
        <f t="shared" si="118"/>
        <v>0</v>
      </c>
      <c r="S83" s="71">
        <f t="shared" si="119"/>
        <v>0</v>
      </c>
      <c r="AB83" s="14">
        <f t="shared" si="120"/>
        <v>0</v>
      </c>
      <c r="AC83" s="71">
        <f t="shared" si="121"/>
        <v>0</v>
      </c>
      <c r="AL83" s="14">
        <f t="shared" si="122"/>
        <v>0</v>
      </c>
      <c r="AM83" s="71">
        <f t="shared" si="123"/>
        <v>0</v>
      </c>
      <c r="AO83" s="26" t="s">
        <v>314</v>
      </c>
      <c r="AP83" s="26" t="s">
        <v>315</v>
      </c>
      <c r="AQ83" s="27">
        <v>5</v>
      </c>
      <c r="AR83" s="27"/>
      <c r="AS83" s="27"/>
      <c r="AT83" s="27">
        <f>SUM(AQ83:AS83)</f>
        <v>5</v>
      </c>
      <c r="AU83" s="144">
        <f>AT83/3</f>
        <v>1.6666666666666667</v>
      </c>
      <c r="AV83" s="14">
        <f t="shared" si="124"/>
        <v>3.8750077500155001E-4</v>
      </c>
      <c r="AW83" s="71">
        <f t="shared" si="125"/>
        <v>-7.7320794381583388E-2</v>
      </c>
      <c r="BF83" s="14">
        <f t="shared" si="126"/>
        <v>0</v>
      </c>
      <c r="BG83" s="71">
        <f t="shared" si="127"/>
        <v>0</v>
      </c>
      <c r="BP83" s="14">
        <f t="shared" si="128"/>
        <v>0</v>
      </c>
      <c r="BQ83" s="71">
        <f t="shared" si="129"/>
        <v>0</v>
      </c>
      <c r="BZ83" s="14">
        <f t="shared" si="130"/>
        <v>0</v>
      </c>
      <c r="CA83" s="71">
        <f t="shared" si="131"/>
        <v>0</v>
      </c>
      <c r="CJ83" s="14">
        <f t="shared" si="132"/>
        <v>0</v>
      </c>
      <c r="CK83" s="71">
        <f t="shared" si="133"/>
        <v>0</v>
      </c>
      <c r="CT83" s="14">
        <f t="shared" si="134"/>
        <v>0</v>
      </c>
      <c r="CU83" s="71">
        <f t="shared" si="135"/>
        <v>0</v>
      </c>
      <c r="DD83" s="14">
        <f t="shared" si="136"/>
        <v>0</v>
      </c>
      <c r="DE83" s="71">
        <f t="shared" si="137"/>
        <v>0</v>
      </c>
      <c r="DN83" s="14">
        <f t="shared" si="138"/>
        <v>0</v>
      </c>
      <c r="DO83" s="71">
        <f t="shared" si="139"/>
        <v>0</v>
      </c>
      <c r="DX83" s="14">
        <f t="shared" si="140"/>
        <v>0</v>
      </c>
      <c r="DY83" s="71">
        <f t="shared" si="141"/>
        <v>0</v>
      </c>
      <c r="EH83" s="14">
        <f t="shared" si="142"/>
        <v>0</v>
      </c>
      <c r="EI83" s="71">
        <f t="shared" si="143"/>
        <v>0</v>
      </c>
      <c r="ER83" s="14">
        <f t="shared" si="144"/>
        <v>0</v>
      </c>
      <c r="ES83" s="71">
        <f t="shared" si="145"/>
        <v>0</v>
      </c>
      <c r="FB83" s="14">
        <f t="shared" si="146"/>
        <v>0</v>
      </c>
      <c r="FC83" s="71">
        <f t="shared" si="147"/>
        <v>0</v>
      </c>
      <c r="FL83" s="14">
        <f t="shared" si="149"/>
        <v>0</v>
      </c>
      <c r="FM83" s="71">
        <f t="shared" si="150"/>
        <v>0</v>
      </c>
      <c r="FV83" s="14">
        <f t="shared" si="151"/>
        <v>0</v>
      </c>
      <c r="FW83" s="71">
        <f t="shared" si="152"/>
        <v>0</v>
      </c>
      <c r="GF83" s="14">
        <f t="shared" si="153"/>
        <v>0</v>
      </c>
      <c r="GG83" s="71">
        <f t="shared" si="154"/>
        <v>0</v>
      </c>
      <c r="GP83" s="14">
        <f t="shared" si="155"/>
        <v>0</v>
      </c>
      <c r="GQ83" s="71">
        <f t="shared" si="156"/>
        <v>0</v>
      </c>
      <c r="GZ83" s="14">
        <f t="shared" si="157"/>
        <v>0</v>
      </c>
      <c r="HA83" s="71">
        <f t="shared" si="158"/>
        <v>0</v>
      </c>
    </row>
    <row r="84" spans="1:209" x14ac:dyDescent="0.25">
      <c r="A84" s="46">
        <v>65</v>
      </c>
      <c r="B84" s="38" t="s">
        <v>83</v>
      </c>
      <c r="C84" s="38" t="s">
        <v>84</v>
      </c>
      <c r="D84" s="90">
        <v>43</v>
      </c>
      <c r="E84" s="54" t="s">
        <v>396</v>
      </c>
      <c r="F84" s="54" t="s">
        <v>394</v>
      </c>
      <c r="G84" s="54" t="s">
        <v>394</v>
      </c>
      <c r="H84" s="58" t="b">
        <f t="shared" si="160"/>
        <v>1</v>
      </c>
      <c r="I84" s="58" t="b">
        <f t="shared" si="161"/>
        <v>1</v>
      </c>
      <c r="J84" s="54"/>
      <c r="R84" s="14">
        <f t="shared" si="118"/>
        <v>0</v>
      </c>
      <c r="S84" s="71">
        <f t="shared" si="119"/>
        <v>0</v>
      </c>
      <c r="AB84" s="14">
        <f t="shared" si="120"/>
        <v>0</v>
      </c>
      <c r="AC84" s="71">
        <f t="shared" si="121"/>
        <v>0</v>
      </c>
      <c r="AL84" s="14">
        <f t="shared" si="122"/>
        <v>0</v>
      </c>
      <c r="AM84" s="71">
        <f t="shared" si="123"/>
        <v>0</v>
      </c>
      <c r="AV84" s="14">
        <f t="shared" si="124"/>
        <v>0</v>
      </c>
      <c r="AW84" s="71">
        <f t="shared" si="125"/>
        <v>0</v>
      </c>
      <c r="BF84" s="14">
        <f t="shared" si="126"/>
        <v>0</v>
      </c>
      <c r="BG84" s="71">
        <f t="shared" si="127"/>
        <v>0</v>
      </c>
      <c r="BI84" s="26" t="s">
        <v>83</v>
      </c>
      <c r="BJ84" s="26" t="s">
        <v>84</v>
      </c>
      <c r="BK84" s="27">
        <v>4</v>
      </c>
      <c r="BL84" s="27"/>
      <c r="BM84" s="27"/>
      <c r="BN84" s="27">
        <f>SUM(BK84:BM84)</f>
        <v>4</v>
      </c>
      <c r="BO84" s="27">
        <f>BN84/2</f>
        <v>2</v>
      </c>
      <c r="BP84" s="14">
        <f t="shared" si="128"/>
        <v>4.0812162024283241E-4</v>
      </c>
      <c r="BQ84" s="71">
        <f t="shared" si="129"/>
        <v>-7.8827730698477677E-2</v>
      </c>
      <c r="BZ84" s="14">
        <f t="shared" si="130"/>
        <v>0</v>
      </c>
      <c r="CA84" s="71">
        <f t="shared" si="131"/>
        <v>0</v>
      </c>
      <c r="CJ84" s="14">
        <f t="shared" si="132"/>
        <v>0</v>
      </c>
      <c r="CK84" s="71">
        <f t="shared" si="133"/>
        <v>0</v>
      </c>
      <c r="CT84" s="14">
        <f t="shared" si="134"/>
        <v>0</v>
      </c>
      <c r="CU84" s="71">
        <f t="shared" si="135"/>
        <v>0</v>
      </c>
      <c r="DD84" s="14">
        <f t="shared" si="136"/>
        <v>0</v>
      </c>
      <c r="DE84" s="71">
        <f t="shared" si="137"/>
        <v>0</v>
      </c>
      <c r="DN84" s="14">
        <f t="shared" si="138"/>
        <v>0</v>
      </c>
      <c r="DO84" s="71">
        <f t="shared" si="139"/>
        <v>0</v>
      </c>
      <c r="DX84" s="14">
        <f t="shared" si="140"/>
        <v>0</v>
      </c>
      <c r="DY84" s="71">
        <f t="shared" si="141"/>
        <v>0</v>
      </c>
      <c r="EH84" s="14">
        <f t="shared" si="142"/>
        <v>0</v>
      </c>
      <c r="EI84" s="71">
        <f t="shared" si="143"/>
        <v>0</v>
      </c>
      <c r="ER84" s="14">
        <f t="shared" si="144"/>
        <v>0</v>
      </c>
      <c r="ES84" s="71">
        <f t="shared" si="145"/>
        <v>0</v>
      </c>
      <c r="FB84" s="14">
        <f t="shared" si="146"/>
        <v>0</v>
      </c>
      <c r="FC84" s="71">
        <f t="shared" si="147"/>
        <v>0</v>
      </c>
      <c r="FL84" s="14">
        <f t="shared" si="149"/>
        <v>0</v>
      </c>
      <c r="FM84" s="71">
        <f t="shared" si="150"/>
        <v>0</v>
      </c>
      <c r="FV84" s="14">
        <f t="shared" si="151"/>
        <v>0</v>
      </c>
      <c r="FW84" s="71">
        <f t="shared" si="152"/>
        <v>0</v>
      </c>
      <c r="GF84" s="14">
        <f t="shared" si="153"/>
        <v>0</v>
      </c>
      <c r="GG84" s="71">
        <f t="shared" si="154"/>
        <v>0</v>
      </c>
      <c r="GP84" s="14">
        <f t="shared" si="155"/>
        <v>0</v>
      </c>
      <c r="GQ84" s="71">
        <f t="shared" si="156"/>
        <v>0</v>
      </c>
      <c r="GZ84" s="14">
        <f t="shared" si="157"/>
        <v>0</v>
      </c>
      <c r="HA84" s="71">
        <f t="shared" si="158"/>
        <v>0</v>
      </c>
    </row>
    <row r="85" spans="1:209" x14ac:dyDescent="0.25">
      <c r="A85" s="46">
        <v>66</v>
      </c>
      <c r="B85" s="28" t="s">
        <v>316</v>
      </c>
      <c r="C85" s="28"/>
      <c r="D85" s="75"/>
      <c r="E85" s="73" t="s">
        <v>396</v>
      </c>
      <c r="F85" s="73" t="s">
        <v>394</v>
      </c>
      <c r="G85" s="73" t="s">
        <v>394</v>
      </c>
      <c r="H85" s="58" t="b">
        <f t="shared" si="160"/>
        <v>1</v>
      </c>
      <c r="I85" s="58" t="b">
        <f t="shared" si="161"/>
        <v>1</v>
      </c>
      <c r="J85" s="73"/>
      <c r="R85" s="14">
        <f t="shared" si="118"/>
        <v>0</v>
      </c>
      <c r="S85" s="71">
        <f t="shared" si="119"/>
        <v>0</v>
      </c>
      <c r="AB85" s="14">
        <f t="shared" si="120"/>
        <v>0</v>
      </c>
      <c r="AC85" s="71">
        <f t="shared" si="121"/>
        <v>0</v>
      </c>
      <c r="AL85" s="14">
        <f t="shared" si="122"/>
        <v>0</v>
      </c>
      <c r="AM85" s="71">
        <f t="shared" si="123"/>
        <v>0</v>
      </c>
      <c r="AV85" s="14">
        <f t="shared" si="124"/>
        <v>0</v>
      </c>
      <c r="AW85" s="71">
        <f t="shared" si="125"/>
        <v>0</v>
      </c>
      <c r="BF85" s="14">
        <f t="shared" si="126"/>
        <v>0</v>
      </c>
      <c r="BG85" s="71">
        <f t="shared" si="127"/>
        <v>0</v>
      </c>
      <c r="BP85" s="14">
        <f t="shared" si="128"/>
        <v>0</v>
      </c>
      <c r="BQ85" s="71">
        <f t="shared" si="129"/>
        <v>0</v>
      </c>
      <c r="BZ85" s="14">
        <f t="shared" si="130"/>
        <v>0</v>
      </c>
      <c r="CA85" s="71">
        <f t="shared" si="131"/>
        <v>0</v>
      </c>
      <c r="CJ85" s="14">
        <f t="shared" si="132"/>
        <v>0</v>
      </c>
      <c r="CK85" s="71">
        <f t="shared" si="133"/>
        <v>0</v>
      </c>
      <c r="CM85" s="28" t="s">
        <v>316</v>
      </c>
      <c r="CN85" s="28"/>
      <c r="CO85" s="29">
        <v>3</v>
      </c>
      <c r="CP85" s="29">
        <v>4</v>
      </c>
      <c r="CQ85" s="29"/>
      <c r="CR85" s="29">
        <f>SUM(CO85:CQ85)</f>
        <v>7</v>
      </c>
      <c r="CS85" s="129">
        <f>CR85/3</f>
        <v>2.3333333333333335</v>
      </c>
      <c r="CT85" s="14">
        <f t="shared" si="134"/>
        <v>6.1616618882349983E-4</v>
      </c>
      <c r="CU85" s="71">
        <f t="shared" si="135"/>
        <v>-9.17446044438993E-2</v>
      </c>
      <c r="DD85" s="14">
        <f t="shared" si="136"/>
        <v>0</v>
      </c>
      <c r="DE85" s="71">
        <f t="shared" si="137"/>
        <v>0</v>
      </c>
      <c r="DN85" s="14">
        <f t="shared" si="138"/>
        <v>0</v>
      </c>
      <c r="DO85" s="71">
        <f t="shared" si="139"/>
        <v>0</v>
      </c>
      <c r="DX85" s="14">
        <f t="shared" si="140"/>
        <v>0</v>
      </c>
      <c r="DY85" s="71">
        <f t="shared" si="141"/>
        <v>0</v>
      </c>
      <c r="EH85" s="14">
        <f t="shared" si="142"/>
        <v>0</v>
      </c>
      <c r="EI85" s="71">
        <f t="shared" si="143"/>
        <v>0</v>
      </c>
      <c r="ER85" s="14">
        <f t="shared" si="144"/>
        <v>0</v>
      </c>
      <c r="ES85" s="71">
        <f t="shared" si="145"/>
        <v>0</v>
      </c>
      <c r="FB85" s="14">
        <f t="shared" si="146"/>
        <v>0</v>
      </c>
      <c r="FC85" s="71">
        <f t="shared" si="147"/>
        <v>0</v>
      </c>
      <c r="FL85" s="14">
        <f t="shared" si="149"/>
        <v>0</v>
      </c>
      <c r="FM85" s="71">
        <f t="shared" si="150"/>
        <v>0</v>
      </c>
      <c r="FV85" s="14">
        <f t="shared" si="151"/>
        <v>0</v>
      </c>
      <c r="FW85" s="71">
        <f t="shared" si="152"/>
        <v>0</v>
      </c>
      <c r="GF85" s="14">
        <f t="shared" si="153"/>
        <v>0</v>
      </c>
      <c r="GG85" s="71">
        <f t="shared" si="154"/>
        <v>0</v>
      </c>
      <c r="GP85" s="14">
        <f t="shared" si="155"/>
        <v>0</v>
      </c>
      <c r="GQ85" s="71">
        <f t="shared" si="156"/>
        <v>0</v>
      </c>
      <c r="GZ85" s="14">
        <f t="shared" si="157"/>
        <v>0</v>
      </c>
      <c r="HA85" s="71">
        <f t="shared" si="158"/>
        <v>0</v>
      </c>
    </row>
    <row r="86" spans="1:209" x14ac:dyDescent="0.25">
      <c r="A86" s="46">
        <v>67</v>
      </c>
      <c r="B86" s="38" t="s">
        <v>85</v>
      </c>
      <c r="C86" s="38" t="s">
        <v>86</v>
      </c>
      <c r="D86" s="172"/>
      <c r="E86" s="54" t="s">
        <v>394</v>
      </c>
      <c r="F86" s="54" t="s">
        <v>394</v>
      </c>
      <c r="G86" s="54" t="s">
        <v>394</v>
      </c>
      <c r="H86" s="58" t="b">
        <f t="shared" si="160"/>
        <v>1</v>
      </c>
      <c r="I86" s="58" t="b">
        <f t="shared" si="161"/>
        <v>1</v>
      </c>
      <c r="J86" s="195"/>
      <c r="K86" s="28" t="s">
        <v>85</v>
      </c>
      <c r="L86" s="28" t="s">
        <v>86</v>
      </c>
      <c r="M86" s="29">
        <v>1</v>
      </c>
      <c r="N86" s="29">
        <v>3</v>
      </c>
      <c r="O86" s="29">
        <v>2</v>
      </c>
      <c r="P86" s="29">
        <f>SUM(M86:O86)</f>
        <v>6</v>
      </c>
      <c r="Q86" s="128">
        <f>P86/3</f>
        <v>2</v>
      </c>
      <c r="R86" s="14">
        <f t="shared" si="118"/>
        <v>6.1982403884230637E-4</v>
      </c>
      <c r="S86" s="71">
        <f t="shared" si="119"/>
        <v>-9.1942841433923658E-2</v>
      </c>
      <c r="U86" s="28" t="s">
        <v>85</v>
      </c>
      <c r="V86" s="28" t="s">
        <v>86</v>
      </c>
      <c r="W86" s="29">
        <v>7</v>
      </c>
      <c r="X86" s="29">
        <v>2</v>
      </c>
      <c r="Y86" s="29">
        <v>2</v>
      </c>
      <c r="Z86" s="29">
        <f>SUM(W86:Y86)</f>
        <v>11</v>
      </c>
      <c r="AA86" s="129">
        <f>Z86/3</f>
        <v>3.6666666666666665</v>
      </c>
      <c r="AB86" s="14">
        <f t="shared" si="120"/>
        <v>1.9833139372879408E-3</v>
      </c>
      <c r="AC86" s="71">
        <f t="shared" si="121"/>
        <v>-0.13856851701265455</v>
      </c>
      <c r="AE86" s="26" t="s">
        <v>85</v>
      </c>
      <c r="AF86" s="26" t="s">
        <v>86</v>
      </c>
      <c r="AG86" s="27">
        <v>3</v>
      </c>
      <c r="AH86" s="27">
        <v>3</v>
      </c>
      <c r="AI86" s="27"/>
      <c r="AJ86" s="27">
        <f>SUM(AG86:AI86)</f>
        <v>6</v>
      </c>
      <c r="AK86" s="144">
        <f>AJ86/3</f>
        <v>2</v>
      </c>
      <c r="AL86" s="14">
        <f t="shared" si="122"/>
        <v>4.6248121170077474E-4</v>
      </c>
      <c r="AM86" s="71">
        <f t="shared" si="123"/>
        <v>-8.2568866937490548E-2</v>
      </c>
      <c r="AO86" s="26" t="s">
        <v>85</v>
      </c>
      <c r="AP86" s="26" t="s">
        <v>86</v>
      </c>
      <c r="AQ86" s="27">
        <v>2</v>
      </c>
      <c r="AR86" s="27">
        <v>4</v>
      </c>
      <c r="AS86" s="27"/>
      <c r="AT86" s="27">
        <f>SUM(AQ86:AS86)</f>
        <v>6</v>
      </c>
      <c r="AU86" s="144">
        <f>AT86/3</f>
        <v>2</v>
      </c>
      <c r="AV86" s="14">
        <f t="shared" si="124"/>
        <v>5.5800111600223194E-4</v>
      </c>
      <c r="AW86" s="71">
        <f t="shared" si="125"/>
        <v>-8.8478144829696417E-2</v>
      </c>
      <c r="AY86" s="26" t="s">
        <v>85</v>
      </c>
      <c r="AZ86" s="26" t="s">
        <v>86</v>
      </c>
      <c r="BA86" s="27">
        <v>4</v>
      </c>
      <c r="BB86" s="27">
        <v>3</v>
      </c>
      <c r="BC86" s="27"/>
      <c r="BD86" s="26">
        <f>SUM(BA86:BC86)</f>
        <v>7</v>
      </c>
      <c r="BE86" s="144">
        <f>BD86/3</f>
        <v>2.3333333333333335</v>
      </c>
      <c r="BF86" s="14">
        <f t="shared" si="126"/>
        <v>6.1616618882349983E-4</v>
      </c>
      <c r="BG86" s="71">
        <f t="shared" si="127"/>
        <v>-9.17446044438993E-2</v>
      </c>
      <c r="BI86" s="26" t="s">
        <v>85</v>
      </c>
      <c r="BJ86" s="26" t="s">
        <v>86</v>
      </c>
      <c r="BK86" s="27"/>
      <c r="BL86" s="27">
        <v>9</v>
      </c>
      <c r="BM86" s="27"/>
      <c r="BN86" s="27">
        <f>SUM(BK86:BM86)</f>
        <v>9</v>
      </c>
      <c r="BO86" s="27">
        <f>BN86/2</f>
        <v>4.5</v>
      </c>
      <c r="BP86" s="14">
        <f t="shared" si="128"/>
        <v>2.0661157024793389E-3</v>
      </c>
      <c r="BQ86" s="71">
        <f t="shared" si="129"/>
        <v>-0.14050192969810527</v>
      </c>
      <c r="BZ86" s="14">
        <f t="shared" si="130"/>
        <v>0</v>
      </c>
      <c r="CA86" s="71">
        <f t="shared" si="131"/>
        <v>0</v>
      </c>
      <c r="CC86" s="28" t="s">
        <v>85</v>
      </c>
      <c r="CD86" s="28" t="s">
        <v>86</v>
      </c>
      <c r="CE86" s="29"/>
      <c r="CF86" s="29">
        <v>2</v>
      </c>
      <c r="CG86" s="29">
        <v>2</v>
      </c>
      <c r="CH86" s="29">
        <f>SUM(CE86:CG86)</f>
        <v>4</v>
      </c>
      <c r="CI86" s="129">
        <f>CH86/3</f>
        <v>1.3333333333333333</v>
      </c>
      <c r="CJ86" s="14">
        <f t="shared" si="132"/>
        <v>1.8385521401896005E-4</v>
      </c>
      <c r="CK86" s="71">
        <f t="shared" si="133"/>
        <v>-5.8314318579253281E-2</v>
      </c>
      <c r="CT86" s="14">
        <f t="shared" si="134"/>
        <v>0</v>
      </c>
      <c r="CU86" s="71">
        <f t="shared" si="135"/>
        <v>0</v>
      </c>
      <c r="DD86" s="14">
        <f t="shared" si="136"/>
        <v>0</v>
      </c>
      <c r="DE86" s="71">
        <f t="shared" si="137"/>
        <v>0</v>
      </c>
      <c r="DN86" s="14">
        <f t="shared" si="138"/>
        <v>0</v>
      </c>
      <c r="DO86" s="71">
        <f t="shared" si="139"/>
        <v>0</v>
      </c>
      <c r="DX86" s="14">
        <f t="shared" si="140"/>
        <v>0</v>
      </c>
      <c r="DY86" s="71">
        <f t="shared" si="141"/>
        <v>0</v>
      </c>
      <c r="EH86" s="14">
        <f t="shared" si="142"/>
        <v>0</v>
      </c>
      <c r="EI86" s="71">
        <f t="shared" si="143"/>
        <v>0</v>
      </c>
      <c r="EK86" s="26" t="s">
        <v>85</v>
      </c>
      <c r="EL86" s="26" t="s">
        <v>86</v>
      </c>
      <c r="EM86" s="27">
        <v>5</v>
      </c>
      <c r="EN86" s="27"/>
      <c r="EO86" s="27"/>
      <c r="EP86" s="27">
        <f>SUM(EM86:EO86)</f>
        <v>5</v>
      </c>
      <c r="EQ86" s="141">
        <f>EP86/2</f>
        <v>2.5</v>
      </c>
      <c r="ER86" s="14">
        <f t="shared" si="144"/>
        <v>7.8904178765307404E-4</v>
      </c>
      <c r="ES86" s="71">
        <f t="shared" si="145"/>
        <v>-0.10034678758028047</v>
      </c>
      <c r="EU86" s="26" t="s">
        <v>85</v>
      </c>
      <c r="EV86" s="26" t="s">
        <v>86</v>
      </c>
      <c r="EW86" s="27">
        <v>4</v>
      </c>
      <c r="EX86" s="27"/>
      <c r="EY86" s="27"/>
      <c r="EZ86" s="27">
        <f>EW86</f>
        <v>4</v>
      </c>
      <c r="FA86" s="141">
        <f>EZ86</f>
        <v>4</v>
      </c>
      <c r="FB86" s="14">
        <f t="shared" si="146"/>
        <v>1.6000000000000001E-3</v>
      </c>
      <c r="FC86" s="71">
        <f t="shared" si="147"/>
        <v>-0.12875503299472801</v>
      </c>
      <c r="FE86" s="26" t="s">
        <v>85</v>
      </c>
      <c r="FF86" s="26" t="s">
        <v>86</v>
      </c>
      <c r="FG86" s="27">
        <v>3</v>
      </c>
      <c r="FH86" s="27"/>
      <c r="FI86" s="27"/>
      <c r="FJ86" s="27">
        <f>SUM(FG86:FI86)</f>
        <v>3</v>
      </c>
      <c r="FK86" s="27">
        <f>FJ86/2</f>
        <v>1.5</v>
      </c>
      <c r="FL86" s="14">
        <f t="shared" si="149"/>
        <v>2.7777777777777778E-4</v>
      </c>
      <c r="FM86" s="71">
        <f t="shared" si="150"/>
        <v>-6.823907603703501E-2</v>
      </c>
      <c r="FO86" s="26" t="s">
        <v>85</v>
      </c>
      <c r="FP86" s="26" t="s">
        <v>86</v>
      </c>
      <c r="FQ86" s="27">
        <v>2</v>
      </c>
      <c r="FR86" s="27"/>
      <c r="FS86" s="27"/>
      <c r="FT86" s="27">
        <f>SUM(FQ86:FS86)</f>
        <v>2</v>
      </c>
      <c r="FU86" s="141">
        <f>FT86/2</f>
        <v>1</v>
      </c>
      <c r="FV86" s="14">
        <f t="shared" si="151"/>
        <v>1.207583625166043E-4</v>
      </c>
      <c r="FW86" s="71">
        <f t="shared" si="152"/>
        <v>-4.9569884686998356E-2</v>
      </c>
      <c r="GF86" s="14">
        <f t="shared" si="153"/>
        <v>0</v>
      </c>
      <c r="GG86" s="71">
        <f t="shared" si="154"/>
        <v>0</v>
      </c>
      <c r="GP86" s="14">
        <f t="shared" si="155"/>
        <v>0</v>
      </c>
      <c r="GQ86" s="71">
        <f t="shared" si="156"/>
        <v>0</v>
      </c>
      <c r="GS86" s="26" t="s">
        <v>85</v>
      </c>
      <c r="GT86" s="26" t="s">
        <v>86</v>
      </c>
      <c r="GU86" s="27"/>
      <c r="GV86" s="27">
        <v>1</v>
      </c>
      <c r="GW86" s="27"/>
      <c r="GX86" s="27">
        <f>SUM(GU86:GW86)</f>
        <v>1</v>
      </c>
      <c r="GY86" s="27">
        <f>GX86/2</f>
        <v>0.5</v>
      </c>
      <c r="GZ86" s="14">
        <f t="shared" si="157"/>
        <v>2.6030820491461885E-5</v>
      </c>
      <c r="HA86" s="71">
        <f t="shared" si="158"/>
        <v>-2.6929156424645495E-2</v>
      </c>
    </row>
    <row r="87" spans="1:209" x14ac:dyDescent="0.25">
      <c r="A87" s="46">
        <v>68</v>
      </c>
      <c r="B87" s="28" t="s">
        <v>317</v>
      </c>
      <c r="C87" s="28" t="s">
        <v>318</v>
      </c>
      <c r="D87" s="75"/>
      <c r="E87" s="73" t="s">
        <v>394</v>
      </c>
      <c r="F87" s="73" t="s">
        <v>394</v>
      </c>
      <c r="G87" s="73" t="s">
        <v>394</v>
      </c>
      <c r="H87" s="58" t="b">
        <f t="shared" si="160"/>
        <v>1</v>
      </c>
      <c r="I87" s="58" t="b">
        <f t="shared" si="161"/>
        <v>1</v>
      </c>
      <c r="J87" s="73"/>
      <c r="R87" s="14">
        <f t="shared" si="118"/>
        <v>0</v>
      </c>
      <c r="S87" s="71">
        <f t="shared" si="119"/>
        <v>0</v>
      </c>
      <c r="AB87" s="14">
        <f t="shared" si="120"/>
        <v>0</v>
      </c>
      <c r="AC87" s="71">
        <f t="shared" si="121"/>
        <v>0</v>
      </c>
      <c r="AL87" s="14">
        <f t="shared" si="122"/>
        <v>0</v>
      </c>
      <c r="AM87" s="71">
        <f t="shared" si="123"/>
        <v>0</v>
      </c>
      <c r="AV87" s="14">
        <f t="shared" si="124"/>
        <v>0</v>
      </c>
      <c r="AW87" s="71">
        <f t="shared" si="125"/>
        <v>0</v>
      </c>
      <c r="BF87" s="14">
        <f t="shared" si="126"/>
        <v>0</v>
      </c>
      <c r="BG87" s="71">
        <f t="shared" si="127"/>
        <v>0</v>
      </c>
      <c r="BP87" s="14">
        <f t="shared" si="128"/>
        <v>0</v>
      </c>
      <c r="BQ87" s="71">
        <f t="shared" si="129"/>
        <v>0</v>
      </c>
      <c r="BS87" s="28" t="s">
        <v>317</v>
      </c>
      <c r="BT87" s="28" t="s">
        <v>318</v>
      </c>
      <c r="BU87" s="29"/>
      <c r="BV87" s="29">
        <v>1</v>
      </c>
      <c r="BW87" s="29"/>
      <c r="BX87" s="29">
        <f>SUM(BU87:BW87)</f>
        <v>1</v>
      </c>
      <c r="BY87" s="129">
        <f>BX87/3</f>
        <v>0.33333333333333331</v>
      </c>
      <c r="BZ87" s="14">
        <f t="shared" si="130"/>
        <v>1.4027409558276873E-5</v>
      </c>
      <c r="CA87" s="71">
        <f t="shared" si="131"/>
        <v>-2.0926024937828649E-2</v>
      </c>
      <c r="CJ87" s="14">
        <f t="shared" si="132"/>
        <v>0</v>
      </c>
      <c r="CK87" s="71">
        <f t="shared" si="133"/>
        <v>0</v>
      </c>
      <c r="CT87" s="14">
        <f t="shared" si="134"/>
        <v>0</v>
      </c>
      <c r="CU87" s="71">
        <f t="shared" si="135"/>
        <v>0</v>
      </c>
      <c r="DD87" s="14">
        <f t="shared" si="136"/>
        <v>0</v>
      </c>
      <c r="DE87" s="71">
        <f t="shared" si="137"/>
        <v>0</v>
      </c>
      <c r="DN87" s="14">
        <f t="shared" si="138"/>
        <v>0</v>
      </c>
      <c r="DO87" s="71">
        <f t="shared" si="139"/>
        <v>0</v>
      </c>
      <c r="DQ87" s="26" t="s">
        <v>317</v>
      </c>
      <c r="DR87" s="26" t="s">
        <v>318</v>
      </c>
      <c r="DS87" s="27">
        <v>2</v>
      </c>
      <c r="DT87" s="27"/>
      <c r="DU87" s="27"/>
      <c r="DV87" s="27">
        <f>SUM(DS87:DU87)</f>
        <v>2</v>
      </c>
      <c r="DW87" s="27">
        <f>DV87/2</f>
        <v>1</v>
      </c>
      <c r="DX87" s="14">
        <f t="shared" si="140"/>
        <v>1.051939513477975E-4</v>
      </c>
      <c r="DY87" s="71">
        <f t="shared" si="141"/>
        <v>-4.6972844902603089E-2</v>
      </c>
      <c r="EH87" s="14">
        <f t="shared" si="142"/>
        <v>0</v>
      </c>
      <c r="EI87" s="71">
        <f t="shared" si="143"/>
        <v>0</v>
      </c>
      <c r="ER87" s="14">
        <f t="shared" si="144"/>
        <v>0</v>
      </c>
      <c r="ES87" s="71">
        <f t="shared" si="145"/>
        <v>0</v>
      </c>
      <c r="FB87" s="14">
        <f t="shared" si="146"/>
        <v>0</v>
      </c>
      <c r="FC87" s="71">
        <f t="shared" si="147"/>
        <v>0</v>
      </c>
      <c r="FL87" s="14">
        <f t="shared" si="149"/>
        <v>0</v>
      </c>
      <c r="FM87" s="71">
        <f t="shared" si="150"/>
        <v>0</v>
      </c>
      <c r="FV87" s="14">
        <f t="shared" si="151"/>
        <v>0</v>
      </c>
      <c r="FW87" s="71">
        <f t="shared" si="152"/>
        <v>0</v>
      </c>
      <c r="GF87" s="14">
        <f t="shared" si="153"/>
        <v>0</v>
      </c>
      <c r="GG87" s="71">
        <f t="shared" si="154"/>
        <v>0</v>
      </c>
      <c r="GP87" s="14">
        <f t="shared" si="155"/>
        <v>0</v>
      </c>
      <c r="GQ87" s="71">
        <f t="shared" si="156"/>
        <v>0</v>
      </c>
      <c r="GZ87" s="14">
        <f t="shared" si="157"/>
        <v>0</v>
      </c>
      <c r="HA87" s="71">
        <f t="shared" si="158"/>
        <v>0</v>
      </c>
    </row>
    <row r="88" spans="1:209" x14ac:dyDescent="0.25">
      <c r="A88" s="46">
        <v>69</v>
      </c>
      <c r="B88" s="22" t="s">
        <v>319</v>
      </c>
      <c r="C88" s="22"/>
      <c r="D88" s="35"/>
      <c r="E88" s="34" t="s">
        <v>394</v>
      </c>
      <c r="F88" s="34" t="s">
        <v>394</v>
      </c>
      <c r="G88" s="34" t="s">
        <v>394</v>
      </c>
      <c r="H88" s="58" t="b">
        <f t="shared" si="160"/>
        <v>1</v>
      </c>
      <c r="I88" s="58" t="b">
        <f t="shared" si="161"/>
        <v>1</v>
      </c>
      <c r="J88" s="34"/>
      <c r="R88" s="14">
        <f t="shared" si="118"/>
        <v>0</v>
      </c>
      <c r="S88" s="71">
        <f t="shared" si="119"/>
        <v>0</v>
      </c>
      <c r="AB88" s="14">
        <f t="shared" si="120"/>
        <v>0</v>
      </c>
      <c r="AC88" s="71">
        <f t="shared" si="121"/>
        <v>0</v>
      </c>
      <c r="AL88" s="14">
        <f t="shared" si="122"/>
        <v>0</v>
      </c>
      <c r="AM88" s="71">
        <f t="shared" si="123"/>
        <v>0</v>
      </c>
      <c r="AV88" s="14">
        <f t="shared" si="124"/>
        <v>0</v>
      </c>
      <c r="AW88" s="71">
        <f t="shared" si="125"/>
        <v>0</v>
      </c>
      <c r="BF88" s="14">
        <f t="shared" si="126"/>
        <v>0</v>
      </c>
      <c r="BG88" s="71">
        <f t="shared" si="127"/>
        <v>0</v>
      </c>
      <c r="BP88" s="14">
        <f t="shared" si="128"/>
        <v>0</v>
      </c>
      <c r="BQ88" s="71">
        <f t="shared" si="129"/>
        <v>0</v>
      </c>
      <c r="BZ88" s="14">
        <f t="shared" si="130"/>
        <v>0</v>
      </c>
      <c r="CA88" s="71">
        <f t="shared" si="131"/>
        <v>0</v>
      </c>
      <c r="CJ88" s="14">
        <f t="shared" si="132"/>
        <v>0</v>
      </c>
      <c r="CK88" s="71">
        <f t="shared" si="133"/>
        <v>0</v>
      </c>
      <c r="CM88" s="28" t="s">
        <v>319</v>
      </c>
      <c r="CN88" s="28"/>
      <c r="CO88" s="29">
        <v>2</v>
      </c>
      <c r="CP88" s="29"/>
      <c r="CQ88" s="29">
        <v>3</v>
      </c>
      <c r="CR88" s="29">
        <f>SUM(CO88:CQ88)</f>
        <v>5</v>
      </c>
      <c r="CS88" s="129">
        <f t="shared" ref="CS88" si="164">CR88/3</f>
        <v>1.6666666666666667</v>
      </c>
      <c r="CT88" s="14">
        <f t="shared" si="134"/>
        <v>3.1437050450178568E-4</v>
      </c>
      <c r="CU88" s="71">
        <f t="shared" si="135"/>
        <v>-7.1497680115319387E-2</v>
      </c>
      <c r="DD88" s="14">
        <f t="shared" si="136"/>
        <v>0</v>
      </c>
      <c r="DE88" s="71">
        <f t="shared" si="137"/>
        <v>0</v>
      </c>
      <c r="DN88" s="14">
        <f t="shared" si="138"/>
        <v>0</v>
      </c>
      <c r="DO88" s="71">
        <f t="shared" si="139"/>
        <v>0</v>
      </c>
      <c r="DX88" s="14">
        <f t="shared" si="140"/>
        <v>0</v>
      </c>
      <c r="DY88" s="71">
        <f t="shared" si="141"/>
        <v>0</v>
      </c>
      <c r="EH88" s="14">
        <f t="shared" si="142"/>
        <v>0</v>
      </c>
      <c r="EI88" s="71">
        <f t="shared" si="143"/>
        <v>0</v>
      </c>
      <c r="ER88" s="14">
        <f t="shared" si="144"/>
        <v>0</v>
      </c>
      <c r="ES88" s="71">
        <f t="shared" si="145"/>
        <v>0</v>
      </c>
      <c r="FB88" s="14">
        <f t="shared" si="146"/>
        <v>0</v>
      </c>
      <c r="FC88" s="71">
        <f t="shared" si="147"/>
        <v>0</v>
      </c>
      <c r="FL88" s="14">
        <f t="shared" si="149"/>
        <v>0</v>
      </c>
      <c r="FM88" s="71">
        <f t="shared" si="150"/>
        <v>0</v>
      </c>
      <c r="FV88" s="14">
        <f t="shared" si="151"/>
        <v>0</v>
      </c>
      <c r="FW88" s="71">
        <f t="shared" si="152"/>
        <v>0</v>
      </c>
      <c r="GF88" s="14">
        <f t="shared" si="153"/>
        <v>0</v>
      </c>
      <c r="GG88" s="71">
        <f t="shared" si="154"/>
        <v>0</v>
      </c>
      <c r="GP88" s="14">
        <f t="shared" si="155"/>
        <v>0</v>
      </c>
      <c r="GQ88" s="71">
        <f t="shared" si="156"/>
        <v>0</v>
      </c>
      <c r="GZ88" s="14">
        <f t="shared" si="157"/>
        <v>0</v>
      </c>
      <c r="HA88" s="71">
        <f t="shared" si="158"/>
        <v>0</v>
      </c>
    </row>
    <row r="89" spans="1:209" x14ac:dyDescent="0.25">
      <c r="A89" s="46">
        <v>70</v>
      </c>
      <c r="B89" s="28" t="s">
        <v>320</v>
      </c>
      <c r="C89" s="28"/>
      <c r="D89" s="75">
        <v>44</v>
      </c>
      <c r="E89" s="73" t="s">
        <v>396</v>
      </c>
      <c r="F89" s="73" t="s">
        <v>394</v>
      </c>
      <c r="G89" s="73" t="s">
        <v>394</v>
      </c>
      <c r="H89" s="58" t="b">
        <f t="shared" si="160"/>
        <v>1</v>
      </c>
      <c r="I89" s="58" t="b">
        <f t="shared" si="161"/>
        <v>1</v>
      </c>
      <c r="J89" s="73"/>
      <c r="R89" s="14">
        <f t="shared" si="118"/>
        <v>0</v>
      </c>
      <c r="S89" s="71">
        <f t="shared" si="119"/>
        <v>0</v>
      </c>
      <c r="AB89" s="14">
        <f t="shared" si="120"/>
        <v>0</v>
      </c>
      <c r="AC89" s="71">
        <f t="shared" si="121"/>
        <v>0</v>
      </c>
      <c r="AL89" s="14">
        <f t="shared" si="122"/>
        <v>0</v>
      </c>
      <c r="AM89" s="71">
        <f t="shared" si="123"/>
        <v>0</v>
      </c>
      <c r="AV89" s="14">
        <f t="shared" si="124"/>
        <v>0</v>
      </c>
      <c r="AW89" s="71">
        <f t="shared" si="125"/>
        <v>0</v>
      </c>
      <c r="BF89" s="14">
        <f t="shared" si="126"/>
        <v>0</v>
      </c>
      <c r="BG89" s="71">
        <f t="shared" si="127"/>
        <v>0</v>
      </c>
      <c r="BP89" s="14">
        <f t="shared" si="128"/>
        <v>0</v>
      </c>
      <c r="BQ89" s="71">
        <f t="shared" si="129"/>
        <v>0</v>
      </c>
      <c r="BZ89" s="14">
        <f t="shared" si="130"/>
        <v>0</v>
      </c>
      <c r="CA89" s="71">
        <f t="shared" si="131"/>
        <v>0</v>
      </c>
      <c r="CC89" s="28" t="s">
        <v>320</v>
      </c>
      <c r="CD89" s="28"/>
      <c r="CE89" s="29"/>
      <c r="CF89" s="29">
        <v>1</v>
      </c>
      <c r="CG89" s="29"/>
      <c r="CH89" s="29">
        <f>SUM(CE89:CG89)</f>
        <v>1</v>
      </c>
      <c r="CI89" s="129">
        <f>CH89/3</f>
        <v>0.33333333333333331</v>
      </c>
      <c r="CJ89" s="14">
        <f t="shared" si="132"/>
        <v>1.1490950876185003E-5</v>
      </c>
      <c r="CK89" s="71">
        <f t="shared" si="133"/>
        <v>-1.9277882563863796E-2</v>
      </c>
      <c r="CT89" s="14">
        <f t="shared" si="134"/>
        <v>0</v>
      </c>
      <c r="CU89" s="71">
        <f t="shared" si="135"/>
        <v>0</v>
      </c>
      <c r="DD89" s="14">
        <f t="shared" si="136"/>
        <v>0</v>
      </c>
      <c r="DE89" s="71">
        <f t="shared" si="137"/>
        <v>0</v>
      </c>
      <c r="DN89" s="14">
        <f t="shared" si="138"/>
        <v>0</v>
      </c>
      <c r="DO89" s="71">
        <f t="shared" si="139"/>
        <v>0</v>
      </c>
      <c r="DX89" s="14">
        <f t="shared" si="140"/>
        <v>0</v>
      </c>
      <c r="DY89" s="71">
        <f t="shared" si="141"/>
        <v>0</v>
      </c>
      <c r="EH89" s="14">
        <f t="shared" si="142"/>
        <v>0</v>
      </c>
      <c r="EI89" s="71">
        <f t="shared" si="143"/>
        <v>0</v>
      </c>
      <c r="ER89" s="14">
        <f t="shared" si="144"/>
        <v>0</v>
      </c>
      <c r="ES89" s="71">
        <f t="shared" si="145"/>
        <v>0</v>
      </c>
      <c r="FB89" s="14">
        <f t="shared" si="146"/>
        <v>0</v>
      </c>
      <c r="FC89" s="71">
        <f t="shared" si="147"/>
        <v>0</v>
      </c>
      <c r="FL89" s="14">
        <f t="shared" si="149"/>
        <v>0</v>
      </c>
      <c r="FM89" s="71">
        <f t="shared" si="150"/>
        <v>0</v>
      </c>
      <c r="FV89" s="14">
        <f t="shared" si="151"/>
        <v>0</v>
      </c>
      <c r="FW89" s="71">
        <f t="shared" si="152"/>
        <v>0</v>
      </c>
      <c r="GF89" s="14">
        <f t="shared" si="153"/>
        <v>0</v>
      </c>
      <c r="GG89" s="71">
        <f t="shared" si="154"/>
        <v>0</v>
      </c>
      <c r="GP89" s="14">
        <f t="shared" si="155"/>
        <v>0</v>
      </c>
      <c r="GQ89" s="71">
        <f t="shared" si="156"/>
        <v>0</v>
      </c>
      <c r="GZ89" s="14">
        <f t="shared" si="157"/>
        <v>0</v>
      </c>
      <c r="HA89" s="71">
        <f t="shared" si="158"/>
        <v>0</v>
      </c>
    </row>
    <row r="90" spans="1:209" x14ac:dyDescent="0.25">
      <c r="A90" s="46">
        <v>71</v>
      </c>
      <c r="B90" s="31" t="s">
        <v>230</v>
      </c>
      <c r="C90" s="31" t="s">
        <v>231</v>
      </c>
      <c r="D90" s="75">
        <v>45</v>
      </c>
      <c r="E90" s="58" t="s">
        <v>394</v>
      </c>
      <c r="F90" s="58" t="s">
        <v>394</v>
      </c>
      <c r="G90" s="58" t="s">
        <v>394</v>
      </c>
      <c r="H90" s="58" t="b">
        <f t="shared" si="160"/>
        <v>1</v>
      </c>
      <c r="I90" s="58" t="b">
        <f t="shared" si="161"/>
        <v>1</v>
      </c>
      <c r="J90" s="58"/>
      <c r="R90" s="14">
        <f t="shared" si="118"/>
        <v>0</v>
      </c>
      <c r="S90" s="71">
        <f t="shared" si="119"/>
        <v>0</v>
      </c>
      <c r="AB90" s="14">
        <f t="shared" si="120"/>
        <v>0</v>
      </c>
      <c r="AC90" s="71">
        <f t="shared" si="121"/>
        <v>0</v>
      </c>
      <c r="AL90" s="14">
        <f t="shared" si="122"/>
        <v>0</v>
      </c>
      <c r="AM90" s="71">
        <f t="shared" si="123"/>
        <v>0</v>
      </c>
      <c r="AV90" s="14">
        <f t="shared" si="124"/>
        <v>0</v>
      </c>
      <c r="AW90" s="71">
        <f t="shared" si="125"/>
        <v>0</v>
      </c>
      <c r="BF90" s="14">
        <f t="shared" si="126"/>
        <v>0</v>
      </c>
      <c r="BG90" s="71">
        <f t="shared" si="127"/>
        <v>0</v>
      </c>
      <c r="BP90" s="14">
        <f t="shared" si="128"/>
        <v>0</v>
      </c>
      <c r="BQ90" s="71">
        <f t="shared" si="129"/>
        <v>0</v>
      </c>
      <c r="BS90" s="28" t="s">
        <v>230</v>
      </c>
      <c r="BT90" s="28" t="s">
        <v>231</v>
      </c>
      <c r="BU90" s="29"/>
      <c r="BV90" s="29">
        <v>3</v>
      </c>
      <c r="BW90" s="29"/>
      <c r="BX90" s="29">
        <f>SUM(BU90:BW90)</f>
        <v>3</v>
      </c>
      <c r="BY90" s="129">
        <f>BX90/3</f>
        <v>1</v>
      </c>
      <c r="BZ90" s="14">
        <f t="shared" si="130"/>
        <v>1.2624668602449185E-4</v>
      </c>
      <c r="CA90" s="71">
        <f t="shared" si="131"/>
        <v>-5.0434116513844267E-2</v>
      </c>
      <c r="CJ90" s="14">
        <f t="shared" si="132"/>
        <v>0</v>
      </c>
      <c r="CK90" s="71">
        <f t="shared" si="133"/>
        <v>0</v>
      </c>
      <c r="CT90" s="14">
        <f t="shared" si="134"/>
        <v>0</v>
      </c>
      <c r="CU90" s="71">
        <f t="shared" si="135"/>
        <v>0</v>
      </c>
      <c r="DD90" s="14">
        <f t="shared" si="136"/>
        <v>0</v>
      </c>
      <c r="DE90" s="71">
        <f t="shared" si="137"/>
        <v>0</v>
      </c>
      <c r="DN90" s="14">
        <f t="shared" si="138"/>
        <v>0</v>
      </c>
      <c r="DO90" s="71">
        <f t="shared" si="139"/>
        <v>0</v>
      </c>
      <c r="DX90" s="14">
        <f t="shared" si="140"/>
        <v>0</v>
      </c>
      <c r="DY90" s="71">
        <f t="shared" si="141"/>
        <v>0</v>
      </c>
      <c r="EH90" s="14">
        <f t="shared" si="142"/>
        <v>0</v>
      </c>
      <c r="EI90" s="71">
        <f t="shared" si="143"/>
        <v>0</v>
      </c>
      <c r="ER90" s="14">
        <f t="shared" si="144"/>
        <v>0</v>
      </c>
      <c r="ES90" s="71">
        <f t="shared" si="145"/>
        <v>0</v>
      </c>
      <c r="FB90" s="14">
        <f t="shared" si="146"/>
        <v>0</v>
      </c>
      <c r="FC90" s="71">
        <f t="shared" si="147"/>
        <v>0</v>
      </c>
      <c r="FL90" s="14">
        <f t="shared" si="149"/>
        <v>0</v>
      </c>
      <c r="FM90" s="71">
        <f t="shared" si="150"/>
        <v>0</v>
      </c>
      <c r="FV90" s="14">
        <f t="shared" si="151"/>
        <v>0</v>
      </c>
      <c r="FW90" s="71">
        <f t="shared" si="152"/>
        <v>0</v>
      </c>
      <c r="GF90" s="14">
        <f t="shared" si="153"/>
        <v>0</v>
      </c>
      <c r="GG90" s="71">
        <f t="shared" si="154"/>
        <v>0</v>
      </c>
      <c r="GP90" s="14">
        <f t="shared" si="155"/>
        <v>0</v>
      </c>
      <c r="GQ90" s="71">
        <f t="shared" si="156"/>
        <v>0</v>
      </c>
      <c r="GZ90" s="14">
        <f t="shared" si="157"/>
        <v>0</v>
      </c>
      <c r="HA90" s="71">
        <f t="shared" si="158"/>
        <v>0</v>
      </c>
    </row>
    <row r="91" spans="1:209" x14ac:dyDescent="0.25">
      <c r="A91" s="46">
        <v>72</v>
      </c>
      <c r="B91" s="38" t="s">
        <v>88</v>
      </c>
      <c r="C91" s="38" t="s">
        <v>89</v>
      </c>
      <c r="D91" s="35"/>
      <c r="E91" s="54" t="s">
        <v>394</v>
      </c>
      <c r="F91" s="54" t="s">
        <v>395</v>
      </c>
      <c r="G91" s="54" t="s">
        <v>395</v>
      </c>
      <c r="H91" s="58" t="b">
        <f t="shared" si="160"/>
        <v>1</v>
      </c>
      <c r="I91" s="58" t="b">
        <f t="shared" si="161"/>
        <v>1</v>
      </c>
      <c r="J91" s="54"/>
      <c r="R91" s="14">
        <f t="shared" si="118"/>
        <v>0</v>
      </c>
      <c r="S91" s="71">
        <f t="shared" si="119"/>
        <v>0</v>
      </c>
      <c r="U91" s="28" t="s">
        <v>88</v>
      </c>
      <c r="V91" s="28" t="s">
        <v>89</v>
      </c>
      <c r="W91" s="29"/>
      <c r="X91" s="29"/>
      <c r="Y91" s="29">
        <v>1</v>
      </c>
      <c r="Z91" s="29">
        <f>SUM(W91:Y91)</f>
        <v>1</v>
      </c>
      <c r="AA91" s="129">
        <f>Z91/3</f>
        <v>0.33333333333333331</v>
      </c>
      <c r="AB91" s="14">
        <f t="shared" si="120"/>
        <v>1.6391024275106952E-5</v>
      </c>
      <c r="AC91" s="71">
        <f t="shared" si="121"/>
        <v>-2.2305215937765091E-2</v>
      </c>
      <c r="AL91" s="14">
        <f t="shared" si="122"/>
        <v>0</v>
      </c>
      <c r="AM91" s="71">
        <f t="shared" si="123"/>
        <v>0</v>
      </c>
      <c r="AV91" s="14">
        <f t="shared" si="124"/>
        <v>0</v>
      </c>
      <c r="AW91" s="71">
        <f t="shared" si="125"/>
        <v>0</v>
      </c>
      <c r="BF91" s="14">
        <f t="shared" si="126"/>
        <v>0</v>
      </c>
      <c r="BG91" s="71">
        <f t="shared" si="127"/>
        <v>0</v>
      </c>
      <c r="BP91" s="14">
        <f t="shared" si="128"/>
        <v>0</v>
      </c>
      <c r="BQ91" s="71">
        <f t="shared" si="129"/>
        <v>0</v>
      </c>
      <c r="BS91" s="28" t="s">
        <v>88</v>
      </c>
      <c r="BT91" s="28" t="s">
        <v>89</v>
      </c>
      <c r="BU91" s="29">
        <v>2</v>
      </c>
      <c r="BV91" s="29"/>
      <c r="BW91" s="29">
        <v>2</v>
      </c>
      <c r="BX91" s="29">
        <f>SUM(BU91:BW91)</f>
        <v>4</v>
      </c>
      <c r="BY91" s="129">
        <f>BX91/3</f>
        <v>1.3333333333333333</v>
      </c>
      <c r="BZ91" s="14">
        <f t="shared" si="130"/>
        <v>2.2443855293242997E-4</v>
      </c>
      <c r="CA91" s="71">
        <f t="shared" si="131"/>
        <v>-6.2935644903076543E-2</v>
      </c>
      <c r="CJ91" s="14">
        <f t="shared" si="132"/>
        <v>0</v>
      </c>
      <c r="CK91" s="71">
        <f t="shared" si="133"/>
        <v>0</v>
      </c>
      <c r="CM91" s="28" t="s">
        <v>88</v>
      </c>
      <c r="CN91" s="28" t="s">
        <v>89</v>
      </c>
      <c r="CO91" s="29">
        <v>8</v>
      </c>
      <c r="CP91" s="29">
        <v>4</v>
      </c>
      <c r="CQ91" s="29">
        <v>2</v>
      </c>
      <c r="CR91" s="29">
        <f>SUM(CO91:CQ91)</f>
        <v>14</v>
      </c>
      <c r="CS91" s="129">
        <f>CR91/3</f>
        <v>4.666666666666667</v>
      </c>
      <c r="CT91" s="14">
        <f t="shared" si="134"/>
        <v>2.4646647552939993E-3</v>
      </c>
      <c r="CU91" s="71">
        <f t="shared" si="135"/>
        <v>-0.14907764673234034</v>
      </c>
      <c r="CW91" s="28" t="s">
        <v>88</v>
      </c>
      <c r="CX91" s="28" t="s">
        <v>89</v>
      </c>
      <c r="CY91" s="29">
        <v>3</v>
      </c>
      <c r="CZ91" s="29">
        <v>2</v>
      </c>
      <c r="DA91" s="29">
        <v>3</v>
      </c>
      <c r="DB91" s="29">
        <f>SUM(CY91:DA91)</f>
        <v>8</v>
      </c>
      <c r="DC91" s="129">
        <f>DB91/3</f>
        <v>2.6666666666666665</v>
      </c>
      <c r="DD91" s="14">
        <f t="shared" si="136"/>
        <v>8.2218882080137713E-4</v>
      </c>
      <c r="DE91" s="71">
        <f t="shared" si="137"/>
        <v>-0.10184287426929117</v>
      </c>
      <c r="DN91" s="14">
        <f t="shared" si="138"/>
        <v>0</v>
      </c>
      <c r="DO91" s="71">
        <f t="shared" si="139"/>
        <v>0</v>
      </c>
      <c r="DQ91" s="26" t="s">
        <v>88</v>
      </c>
      <c r="DR91" s="26" t="s">
        <v>89</v>
      </c>
      <c r="DS91" s="27"/>
      <c r="DT91" s="27">
        <v>3</v>
      </c>
      <c r="DU91" s="27"/>
      <c r="DV91" s="27">
        <f>SUM(DS91:DU91)</f>
        <v>3</v>
      </c>
      <c r="DW91" s="27">
        <f>DV91/2</f>
        <v>1.5</v>
      </c>
      <c r="DX91" s="14">
        <f t="shared" si="140"/>
        <v>2.366863905325444E-4</v>
      </c>
      <c r="DY91" s="71">
        <f t="shared" si="141"/>
        <v>-6.4221342613779028E-2</v>
      </c>
      <c r="EH91" s="14">
        <f t="shared" si="142"/>
        <v>0</v>
      </c>
      <c r="EI91" s="71">
        <f t="shared" si="143"/>
        <v>0</v>
      </c>
      <c r="ER91" s="14">
        <f t="shared" si="144"/>
        <v>0</v>
      </c>
      <c r="ES91" s="71">
        <f t="shared" si="145"/>
        <v>0</v>
      </c>
      <c r="EU91" s="26" t="s">
        <v>88</v>
      </c>
      <c r="EV91" s="26" t="s">
        <v>89</v>
      </c>
      <c r="EW91" s="27">
        <v>3</v>
      </c>
      <c r="EX91" s="27"/>
      <c r="EY91" s="27"/>
      <c r="EZ91" s="27">
        <f>EW91</f>
        <v>3</v>
      </c>
      <c r="FA91" s="141">
        <f>EZ91</f>
        <v>3</v>
      </c>
      <c r="FB91" s="14">
        <f t="shared" si="146"/>
        <v>8.9999999999999998E-4</v>
      </c>
      <c r="FC91" s="71">
        <f t="shared" si="147"/>
        <v>-0.10519673691959945</v>
      </c>
      <c r="FE91" s="26" t="s">
        <v>88</v>
      </c>
      <c r="FF91" s="26" t="s">
        <v>89</v>
      </c>
      <c r="FG91" s="27"/>
      <c r="FH91" s="27">
        <v>2</v>
      </c>
      <c r="FI91" s="27"/>
      <c r="FJ91" s="27">
        <f>SUM(FG91:FI91)</f>
        <v>2</v>
      </c>
      <c r="FK91" s="27">
        <f>FJ91/2</f>
        <v>1</v>
      </c>
      <c r="FL91" s="14">
        <f t="shared" si="149"/>
        <v>1.2345679012345679E-4</v>
      </c>
      <c r="FM91" s="71">
        <f t="shared" si="150"/>
        <v>-4.9997885225891839E-2</v>
      </c>
      <c r="FV91" s="14">
        <f t="shared" si="151"/>
        <v>0</v>
      </c>
      <c r="FW91" s="71">
        <f t="shared" si="152"/>
        <v>0</v>
      </c>
      <c r="GF91" s="14">
        <f t="shared" si="153"/>
        <v>0</v>
      </c>
      <c r="GG91" s="71">
        <f t="shared" si="154"/>
        <v>0</v>
      </c>
      <c r="GP91" s="14">
        <f t="shared" si="155"/>
        <v>0</v>
      </c>
      <c r="GQ91" s="71">
        <f t="shared" si="156"/>
        <v>0</v>
      </c>
      <c r="GZ91" s="14">
        <f t="shared" si="157"/>
        <v>0</v>
      </c>
      <c r="HA91" s="71">
        <f t="shared" si="158"/>
        <v>0</v>
      </c>
    </row>
    <row r="92" spans="1:209" x14ac:dyDescent="0.25">
      <c r="A92" s="46">
        <v>73</v>
      </c>
      <c r="B92" s="22" t="s">
        <v>322</v>
      </c>
      <c r="C92" s="22"/>
      <c r="D92" s="35"/>
      <c r="E92" s="34" t="s">
        <v>394</v>
      </c>
      <c r="F92" s="34" t="s">
        <v>394</v>
      </c>
      <c r="G92" s="34" t="s">
        <v>394</v>
      </c>
      <c r="H92" s="58" t="b">
        <f t="shared" si="160"/>
        <v>1</v>
      </c>
      <c r="I92" s="58" t="b">
        <f t="shared" si="161"/>
        <v>1</v>
      </c>
      <c r="J92" s="34"/>
      <c r="R92" s="14">
        <f t="shared" si="118"/>
        <v>0</v>
      </c>
      <c r="S92" s="71">
        <f t="shared" si="119"/>
        <v>0</v>
      </c>
      <c r="AB92" s="14">
        <f t="shared" si="120"/>
        <v>0</v>
      </c>
      <c r="AC92" s="71">
        <f t="shared" si="121"/>
        <v>0</v>
      </c>
      <c r="AL92" s="14">
        <f t="shared" si="122"/>
        <v>0</v>
      </c>
      <c r="AM92" s="71">
        <f t="shared" si="123"/>
        <v>0</v>
      </c>
      <c r="AV92" s="14">
        <f t="shared" si="124"/>
        <v>0</v>
      </c>
      <c r="AW92" s="71">
        <f t="shared" si="125"/>
        <v>0</v>
      </c>
      <c r="BF92" s="14">
        <f t="shared" si="126"/>
        <v>0</v>
      </c>
      <c r="BG92" s="71">
        <f t="shared" si="127"/>
        <v>0</v>
      </c>
      <c r="BP92" s="14">
        <f t="shared" si="128"/>
        <v>0</v>
      </c>
      <c r="BQ92" s="71">
        <f t="shared" si="129"/>
        <v>0</v>
      </c>
      <c r="BZ92" s="14">
        <f t="shared" si="130"/>
        <v>0</v>
      </c>
      <c r="CA92" s="71">
        <f t="shared" si="131"/>
        <v>0</v>
      </c>
      <c r="CJ92" s="14">
        <f t="shared" si="132"/>
        <v>0</v>
      </c>
      <c r="CK92" s="71">
        <f t="shared" si="133"/>
        <v>0</v>
      </c>
      <c r="CT92" s="14">
        <f t="shared" si="134"/>
        <v>0</v>
      </c>
      <c r="CU92" s="71">
        <f t="shared" si="135"/>
        <v>0</v>
      </c>
      <c r="DD92" s="14">
        <f t="shared" si="136"/>
        <v>0</v>
      </c>
      <c r="DE92" s="71">
        <f t="shared" si="137"/>
        <v>0</v>
      </c>
      <c r="DN92" s="14">
        <f t="shared" si="138"/>
        <v>0</v>
      </c>
      <c r="DO92" s="71">
        <f t="shared" si="139"/>
        <v>0</v>
      </c>
      <c r="DX92" s="14">
        <f t="shared" si="140"/>
        <v>0</v>
      </c>
      <c r="DY92" s="71">
        <f t="shared" si="141"/>
        <v>0</v>
      </c>
      <c r="EH92" s="14">
        <f t="shared" si="142"/>
        <v>0</v>
      </c>
      <c r="EI92" s="71">
        <f t="shared" si="143"/>
        <v>0</v>
      </c>
      <c r="ER92" s="14">
        <f t="shared" si="144"/>
        <v>0</v>
      </c>
      <c r="ES92" s="71">
        <f t="shared" si="145"/>
        <v>0</v>
      </c>
      <c r="FB92" s="14">
        <f t="shared" si="146"/>
        <v>0</v>
      </c>
      <c r="FC92" s="71">
        <f t="shared" si="147"/>
        <v>0</v>
      </c>
      <c r="FL92" s="14">
        <f t="shared" si="149"/>
        <v>0</v>
      </c>
      <c r="FM92" s="71">
        <f t="shared" si="150"/>
        <v>0</v>
      </c>
      <c r="FV92" s="14">
        <f t="shared" si="151"/>
        <v>0</v>
      </c>
      <c r="FW92" s="71">
        <f t="shared" si="152"/>
        <v>0</v>
      </c>
      <c r="GF92" s="14">
        <f t="shared" si="153"/>
        <v>0</v>
      </c>
      <c r="GG92" s="71">
        <f t="shared" si="154"/>
        <v>0</v>
      </c>
      <c r="GP92" s="14">
        <f t="shared" si="155"/>
        <v>0</v>
      </c>
      <c r="GQ92" s="71">
        <f t="shared" si="156"/>
        <v>0</v>
      </c>
      <c r="GZ92" s="14">
        <f t="shared" si="157"/>
        <v>0</v>
      </c>
      <c r="HA92" s="71">
        <f t="shared" si="158"/>
        <v>0</v>
      </c>
    </row>
    <row r="93" spans="1:209" x14ac:dyDescent="0.25">
      <c r="A93" s="46">
        <v>74</v>
      </c>
      <c r="B93" s="28" t="s">
        <v>323</v>
      </c>
      <c r="C93" s="28"/>
      <c r="D93" s="75"/>
      <c r="E93" s="73" t="s">
        <v>394</v>
      </c>
      <c r="F93" s="73" t="s">
        <v>394</v>
      </c>
      <c r="G93" s="73" t="s">
        <v>394</v>
      </c>
      <c r="H93" s="58" t="b">
        <f t="shared" si="160"/>
        <v>1</v>
      </c>
      <c r="I93" s="58" t="b">
        <f t="shared" si="161"/>
        <v>1</v>
      </c>
      <c r="J93" s="73"/>
      <c r="K93" s="28" t="s">
        <v>323</v>
      </c>
      <c r="L93" s="28"/>
      <c r="M93" s="29">
        <v>1</v>
      </c>
      <c r="N93" s="29">
        <v>2</v>
      </c>
      <c r="O93" s="29"/>
      <c r="P93" s="29">
        <f>SUM(M93:O93)</f>
        <v>3</v>
      </c>
      <c r="Q93" s="129">
        <f>P93/3</f>
        <v>1</v>
      </c>
      <c r="R93" s="14">
        <f t="shared" si="118"/>
        <v>1.5495600971057659E-4</v>
      </c>
      <c r="S93" s="71">
        <f t="shared" si="119"/>
        <v>-5.459980885671218E-2</v>
      </c>
      <c r="AB93" s="14">
        <f t="shared" si="120"/>
        <v>0</v>
      </c>
      <c r="AC93" s="71">
        <f t="shared" si="121"/>
        <v>0</v>
      </c>
      <c r="AL93" s="14">
        <f t="shared" si="122"/>
        <v>0</v>
      </c>
      <c r="AM93" s="71">
        <f t="shared" si="123"/>
        <v>0</v>
      </c>
      <c r="AV93" s="14">
        <f t="shared" si="124"/>
        <v>0</v>
      </c>
      <c r="AW93" s="71">
        <f t="shared" si="125"/>
        <v>0</v>
      </c>
      <c r="BF93" s="14">
        <f t="shared" si="126"/>
        <v>0</v>
      </c>
      <c r="BG93" s="71">
        <f t="shared" si="127"/>
        <v>0</v>
      </c>
      <c r="BP93" s="14">
        <f t="shared" si="128"/>
        <v>0</v>
      </c>
      <c r="BQ93" s="71">
        <f t="shared" si="129"/>
        <v>0</v>
      </c>
      <c r="BZ93" s="14">
        <f t="shared" si="130"/>
        <v>0</v>
      </c>
      <c r="CA93" s="71">
        <f t="shared" si="131"/>
        <v>0</v>
      </c>
      <c r="CJ93" s="14">
        <f t="shared" si="132"/>
        <v>0</v>
      </c>
      <c r="CK93" s="71">
        <f t="shared" si="133"/>
        <v>0</v>
      </c>
      <c r="CT93" s="14">
        <f t="shared" si="134"/>
        <v>0</v>
      </c>
      <c r="CU93" s="71">
        <f t="shared" si="135"/>
        <v>0</v>
      </c>
      <c r="DD93" s="14">
        <f t="shared" si="136"/>
        <v>0</v>
      </c>
      <c r="DE93" s="71">
        <f t="shared" si="137"/>
        <v>0</v>
      </c>
      <c r="DN93" s="14">
        <f t="shared" si="138"/>
        <v>0</v>
      </c>
      <c r="DO93" s="71">
        <f t="shared" si="139"/>
        <v>0</v>
      </c>
      <c r="DX93" s="14">
        <f t="shared" si="140"/>
        <v>0</v>
      </c>
      <c r="DY93" s="71">
        <f t="shared" si="141"/>
        <v>0</v>
      </c>
      <c r="EH93" s="14">
        <f t="shared" si="142"/>
        <v>0</v>
      </c>
      <c r="EI93" s="71">
        <f t="shared" si="143"/>
        <v>0</v>
      </c>
      <c r="ER93" s="14">
        <f t="shared" si="144"/>
        <v>0</v>
      </c>
      <c r="ES93" s="71">
        <f t="shared" si="145"/>
        <v>0</v>
      </c>
      <c r="FB93" s="14">
        <f t="shared" si="146"/>
        <v>0</v>
      </c>
      <c r="FC93" s="71">
        <f t="shared" si="147"/>
        <v>0</v>
      </c>
      <c r="FL93" s="14">
        <f t="shared" si="149"/>
        <v>0</v>
      </c>
      <c r="FM93" s="71">
        <f t="shared" si="150"/>
        <v>0</v>
      </c>
      <c r="FV93" s="14">
        <f t="shared" si="151"/>
        <v>0</v>
      </c>
      <c r="FW93" s="71">
        <f t="shared" si="152"/>
        <v>0</v>
      </c>
      <c r="GF93" s="14">
        <f t="shared" si="153"/>
        <v>0</v>
      </c>
      <c r="GG93" s="71">
        <f t="shared" si="154"/>
        <v>0</v>
      </c>
      <c r="GP93" s="14">
        <f t="shared" si="155"/>
        <v>0</v>
      </c>
      <c r="GQ93" s="71">
        <f t="shared" si="156"/>
        <v>0</v>
      </c>
      <c r="GZ93" s="14">
        <f t="shared" si="157"/>
        <v>0</v>
      </c>
      <c r="HA93" s="71">
        <f t="shared" si="158"/>
        <v>0</v>
      </c>
    </row>
    <row r="94" spans="1:209" x14ac:dyDescent="0.25">
      <c r="A94" s="46">
        <v>75</v>
      </c>
      <c r="B94" s="31" t="s">
        <v>232</v>
      </c>
      <c r="C94" s="31" t="s">
        <v>233</v>
      </c>
      <c r="D94" s="75"/>
      <c r="E94" s="58" t="s">
        <v>396</v>
      </c>
      <c r="F94" s="58" t="s">
        <v>394</v>
      </c>
      <c r="G94" s="58" t="s">
        <v>394</v>
      </c>
      <c r="H94" s="58" t="b">
        <f t="shared" si="160"/>
        <v>1</v>
      </c>
      <c r="I94" s="58" t="b">
        <f t="shared" si="161"/>
        <v>1</v>
      </c>
      <c r="J94" s="58"/>
      <c r="R94" s="14">
        <f t="shared" si="118"/>
        <v>0</v>
      </c>
      <c r="S94" s="71">
        <f t="shared" si="119"/>
        <v>0</v>
      </c>
      <c r="AB94" s="14">
        <f t="shared" si="120"/>
        <v>0</v>
      </c>
      <c r="AC94" s="71">
        <f t="shared" si="121"/>
        <v>0</v>
      </c>
      <c r="AL94" s="14">
        <f t="shared" si="122"/>
        <v>0</v>
      </c>
      <c r="AM94" s="71">
        <f t="shared" si="123"/>
        <v>0</v>
      </c>
      <c r="AV94" s="14">
        <f t="shared" si="124"/>
        <v>0</v>
      </c>
      <c r="AW94" s="71">
        <f t="shared" si="125"/>
        <v>0</v>
      </c>
      <c r="BF94" s="14">
        <f t="shared" si="126"/>
        <v>0</v>
      </c>
      <c r="BG94" s="71">
        <f t="shared" si="127"/>
        <v>0</v>
      </c>
      <c r="BP94" s="14">
        <f t="shared" si="128"/>
        <v>0</v>
      </c>
      <c r="BQ94" s="71">
        <f t="shared" si="129"/>
        <v>0</v>
      </c>
      <c r="BZ94" s="14">
        <f t="shared" si="130"/>
        <v>0</v>
      </c>
      <c r="CA94" s="71">
        <f t="shared" si="131"/>
        <v>0</v>
      </c>
      <c r="CJ94" s="14">
        <f t="shared" si="132"/>
        <v>0</v>
      </c>
      <c r="CK94" s="71">
        <f t="shared" si="133"/>
        <v>0</v>
      </c>
      <c r="CM94" s="28" t="s">
        <v>232</v>
      </c>
      <c r="CN94" s="28" t="s">
        <v>233</v>
      </c>
      <c r="CO94" s="29"/>
      <c r="CP94" s="29"/>
      <c r="CQ94" s="29">
        <v>8</v>
      </c>
      <c r="CR94" s="29">
        <f>SUM(CO94:CQ94)</f>
        <v>8</v>
      </c>
      <c r="CS94" s="129">
        <f>CR94/3</f>
        <v>2.6666666666666665</v>
      </c>
      <c r="CT94" s="14">
        <f t="shared" si="134"/>
        <v>8.0478849152457112E-4</v>
      </c>
      <c r="CU94" s="71">
        <f t="shared" si="135"/>
        <v>-0.10106285189385185</v>
      </c>
      <c r="DD94" s="14">
        <f t="shared" si="136"/>
        <v>0</v>
      </c>
      <c r="DE94" s="71">
        <f t="shared" si="137"/>
        <v>0</v>
      </c>
      <c r="DN94" s="14">
        <f t="shared" si="138"/>
        <v>0</v>
      </c>
      <c r="DO94" s="71">
        <f t="shared" si="139"/>
        <v>0</v>
      </c>
      <c r="DX94" s="14">
        <f t="shared" si="140"/>
        <v>0</v>
      </c>
      <c r="DY94" s="71">
        <f t="shared" si="141"/>
        <v>0</v>
      </c>
      <c r="EH94" s="14">
        <f t="shared" si="142"/>
        <v>0</v>
      </c>
      <c r="EI94" s="71">
        <f t="shared" si="143"/>
        <v>0</v>
      </c>
      <c r="ER94" s="14">
        <f t="shared" si="144"/>
        <v>0</v>
      </c>
      <c r="ES94" s="71">
        <f t="shared" si="145"/>
        <v>0</v>
      </c>
      <c r="FB94" s="14">
        <f t="shared" si="146"/>
        <v>0</v>
      </c>
      <c r="FC94" s="71">
        <f t="shared" si="147"/>
        <v>0</v>
      </c>
      <c r="FL94" s="14">
        <f t="shared" si="149"/>
        <v>0</v>
      </c>
      <c r="FM94" s="71">
        <f t="shared" si="150"/>
        <v>0</v>
      </c>
      <c r="FV94" s="14">
        <f t="shared" si="151"/>
        <v>0</v>
      </c>
      <c r="FW94" s="71">
        <f t="shared" si="152"/>
        <v>0</v>
      </c>
      <c r="GF94" s="14">
        <f t="shared" si="153"/>
        <v>0</v>
      </c>
      <c r="GG94" s="71">
        <f t="shared" si="154"/>
        <v>0</v>
      </c>
      <c r="GP94" s="14">
        <f t="shared" si="155"/>
        <v>0</v>
      </c>
      <c r="GQ94" s="71">
        <f t="shared" si="156"/>
        <v>0</v>
      </c>
      <c r="GZ94" s="14">
        <f t="shared" si="157"/>
        <v>0</v>
      </c>
      <c r="HA94" s="71">
        <f t="shared" si="158"/>
        <v>0</v>
      </c>
    </row>
    <row r="95" spans="1:209" x14ac:dyDescent="0.25">
      <c r="A95" s="46">
        <v>76</v>
      </c>
      <c r="B95" s="31" t="s">
        <v>90</v>
      </c>
      <c r="C95" s="31"/>
      <c r="D95" s="75"/>
      <c r="E95" s="58" t="s">
        <v>394</v>
      </c>
      <c r="F95" s="58" t="s">
        <v>394</v>
      </c>
      <c r="G95" s="58" t="s">
        <v>394</v>
      </c>
      <c r="H95" s="58" t="b">
        <f t="shared" si="160"/>
        <v>1</v>
      </c>
      <c r="I95" s="58" t="b">
        <f t="shared" si="161"/>
        <v>1</v>
      </c>
      <c r="J95" s="58"/>
      <c r="R95" s="14">
        <f t="shared" si="118"/>
        <v>0</v>
      </c>
      <c r="S95" s="71">
        <f t="shared" si="119"/>
        <v>0</v>
      </c>
      <c r="AB95" s="14">
        <f t="shared" si="120"/>
        <v>0</v>
      </c>
      <c r="AC95" s="71">
        <f t="shared" si="121"/>
        <v>0</v>
      </c>
      <c r="AE95" s="26" t="s">
        <v>90</v>
      </c>
      <c r="AF95" s="26"/>
      <c r="AG95" s="27"/>
      <c r="AH95" s="27">
        <v>1</v>
      </c>
      <c r="AI95" s="27">
        <v>3</v>
      </c>
      <c r="AJ95" s="27">
        <f>SUM(AG95:AI95)</f>
        <v>4</v>
      </c>
      <c r="AK95" s="144">
        <f>AJ95/3</f>
        <v>1.3333333333333333</v>
      </c>
      <c r="AL95" s="14">
        <f t="shared" si="122"/>
        <v>2.0554720520034428E-4</v>
      </c>
      <c r="AM95" s="71">
        <f t="shared" si="123"/>
        <v>-6.0859031121168097E-2</v>
      </c>
      <c r="AO95" s="26" t="s">
        <v>90</v>
      </c>
      <c r="AP95" s="26"/>
      <c r="AQ95" s="27">
        <v>2</v>
      </c>
      <c r="AR95" s="27"/>
      <c r="AS95" s="27"/>
      <c r="AT95" s="27">
        <f>SUM(AQ95:AS95)</f>
        <v>2</v>
      </c>
      <c r="AU95" s="144">
        <f>AT95/3</f>
        <v>0.66666666666666663</v>
      </c>
      <c r="AV95" s="14">
        <f t="shared" si="124"/>
        <v>6.2000124000247993E-5</v>
      </c>
      <c r="AW95" s="71">
        <f t="shared" si="125"/>
        <v>-3.8143205405185759E-2</v>
      </c>
      <c r="BF95" s="14">
        <f t="shared" si="126"/>
        <v>0</v>
      </c>
      <c r="BG95" s="71">
        <f t="shared" si="127"/>
        <v>0</v>
      </c>
      <c r="BP95" s="14">
        <f t="shared" si="128"/>
        <v>0</v>
      </c>
      <c r="BQ95" s="71">
        <f t="shared" si="129"/>
        <v>0</v>
      </c>
      <c r="BS95" s="28" t="s">
        <v>90</v>
      </c>
      <c r="BT95" s="28"/>
      <c r="BU95" s="29"/>
      <c r="BV95" s="29"/>
      <c r="BW95" s="29">
        <v>1</v>
      </c>
      <c r="BX95" s="29">
        <f>SUM(BU95:BW95)</f>
        <v>1</v>
      </c>
      <c r="BY95" s="129">
        <f>BX95/3</f>
        <v>0.33333333333333331</v>
      </c>
      <c r="BZ95" s="14">
        <f t="shared" si="130"/>
        <v>1.4027409558276873E-5</v>
      </c>
      <c r="CA95" s="71">
        <f t="shared" si="131"/>
        <v>-2.0926024937828649E-2</v>
      </c>
      <c r="CJ95" s="14">
        <f t="shared" si="132"/>
        <v>0</v>
      </c>
      <c r="CK95" s="71">
        <f t="shared" si="133"/>
        <v>0</v>
      </c>
      <c r="CT95" s="14">
        <f t="shared" si="134"/>
        <v>0</v>
      </c>
      <c r="CU95" s="71">
        <f t="shared" si="135"/>
        <v>0</v>
      </c>
      <c r="DD95" s="14">
        <f t="shared" si="136"/>
        <v>0</v>
      </c>
      <c r="DE95" s="71">
        <f t="shared" si="137"/>
        <v>0</v>
      </c>
      <c r="DN95" s="14">
        <f t="shared" si="138"/>
        <v>0</v>
      </c>
      <c r="DO95" s="71">
        <f t="shared" si="139"/>
        <v>0</v>
      </c>
      <c r="DX95" s="14">
        <f t="shared" si="140"/>
        <v>0</v>
      </c>
      <c r="DY95" s="71">
        <f t="shared" si="141"/>
        <v>0</v>
      </c>
      <c r="EH95" s="14">
        <f t="shared" si="142"/>
        <v>0</v>
      </c>
      <c r="EI95" s="71">
        <f t="shared" si="143"/>
        <v>0</v>
      </c>
      <c r="ER95" s="14">
        <f t="shared" si="144"/>
        <v>0</v>
      </c>
      <c r="ES95" s="71">
        <f t="shared" si="145"/>
        <v>0</v>
      </c>
      <c r="FB95" s="14">
        <f t="shared" si="146"/>
        <v>0</v>
      </c>
      <c r="FC95" s="71">
        <f t="shared" si="147"/>
        <v>0</v>
      </c>
      <c r="FL95" s="14">
        <f t="shared" si="149"/>
        <v>0</v>
      </c>
      <c r="FM95" s="71">
        <f t="shared" si="150"/>
        <v>0</v>
      </c>
      <c r="FV95" s="14">
        <f t="shared" si="151"/>
        <v>0</v>
      </c>
      <c r="FW95" s="71">
        <f t="shared" si="152"/>
        <v>0</v>
      </c>
      <c r="GF95" s="14">
        <f t="shared" si="153"/>
        <v>0</v>
      </c>
      <c r="GG95" s="71">
        <f t="shared" si="154"/>
        <v>0</v>
      </c>
      <c r="GP95" s="14">
        <f t="shared" si="155"/>
        <v>0</v>
      </c>
      <c r="GQ95" s="71">
        <f t="shared" si="156"/>
        <v>0</v>
      </c>
      <c r="GZ95" s="14">
        <f t="shared" si="157"/>
        <v>0</v>
      </c>
      <c r="HA95" s="71">
        <f t="shared" si="158"/>
        <v>0</v>
      </c>
    </row>
    <row r="96" spans="1:209" x14ac:dyDescent="0.25">
      <c r="A96" s="46">
        <v>77</v>
      </c>
      <c r="B96" s="22" t="s">
        <v>324</v>
      </c>
      <c r="C96" s="22"/>
      <c r="D96" s="35"/>
      <c r="E96" s="34" t="s">
        <v>394</v>
      </c>
      <c r="F96" s="34" t="s">
        <v>394</v>
      </c>
      <c r="G96" s="34" t="s">
        <v>394</v>
      </c>
      <c r="H96" s="58" t="b">
        <f t="shared" si="160"/>
        <v>1</v>
      </c>
      <c r="I96" s="58" t="b">
        <f t="shared" si="161"/>
        <v>1</v>
      </c>
      <c r="J96" s="34"/>
      <c r="R96" s="14">
        <f t="shared" si="118"/>
        <v>0</v>
      </c>
      <c r="S96" s="71">
        <f t="shared" si="119"/>
        <v>0</v>
      </c>
      <c r="AB96" s="14">
        <f t="shared" si="120"/>
        <v>0</v>
      </c>
      <c r="AC96" s="71">
        <f t="shared" si="121"/>
        <v>0</v>
      </c>
      <c r="AL96" s="14">
        <f t="shared" si="122"/>
        <v>0</v>
      </c>
      <c r="AM96" s="71">
        <f t="shared" si="123"/>
        <v>0</v>
      </c>
      <c r="AV96" s="14">
        <f t="shared" si="124"/>
        <v>0</v>
      </c>
      <c r="AW96" s="71">
        <f t="shared" si="125"/>
        <v>0</v>
      </c>
      <c r="BF96" s="14">
        <f t="shared" si="126"/>
        <v>0</v>
      </c>
      <c r="BG96" s="71">
        <f t="shared" si="127"/>
        <v>0</v>
      </c>
      <c r="BP96" s="14">
        <f t="shared" si="128"/>
        <v>0</v>
      </c>
      <c r="BQ96" s="71">
        <f t="shared" si="129"/>
        <v>0</v>
      </c>
      <c r="BZ96" s="14">
        <f t="shared" si="130"/>
        <v>0</v>
      </c>
      <c r="CA96" s="71">
        <f t="shared" si="131"/>
        <v>0</v>
      </c>
      <c r="CJ96" s="14">
        <f t="shared" si="132"/>
        <v>0</v>
      </c>
      <c r="CK96" s="71">
        <f t="shared" si="133"/>
        <v>0</v>
      </c>
      <c r="CT96" s="14">
        <f t="shared" si="134"/>
        <v>0</v>
      </c>
      <c r="CU96" s="71">
        <f t="shared" si="135"/>
        <v>0</v>
      </c>
      <c r="DD96" s="14">
        <f t="shared" si="136"/>
        <v>0</v>
      </c>
      <c r="DE96" s="71">
        <f t="shared" si="137"/>
        <v>0</v>
      </c>
      <c r="DN96" s="14">
        <f t="shared" si="138"/>
        <v>0</v>
      </c>
      <c r="DO96" s="71">
        <f t="shared" si="139"/>
        <v>0</v>
      </c>
      <c r="DX96" s="14">
        <f t="shared" si="140"/>
        <v>0</v>
      </c>
      <c r="DY96" s="71">
        <f t="shared" si="141"/>
        <v>0</v>
      </c>
      <c r="EH96" s="14">
        <f t="shared" si="142"/>
        <v>0</v>
      </c>
      <c r="EI96" s="71">
        <f t="shared" si="143"/>
        <v>0</v>
      </c>
      <c r="ER96" s="14">
        <f t="shared" si="144"/>
        <v>0</v>
      </c>
      <c r="ES96" s="71">
        <f t="shared" si="145"/>
        <v>0</v>
      </c>
      <c r="FB96" s="14">
        <f t="shared" si="146"/>
        <v>0</v>
      </c>
      <c r="FC96" s="71">
        <f t="shared" si="147"/>
        <v>0</v>
      </c>
      <c r="FL96" s="14">
        <f t="shared" si="149"/>
        <v>0</v>
      </c>
      <c r="FM96" s="71">
        <f t="shared" si="150"/>
        <v>0</v>
      </c>
      <c r="FV96" s="14">
        <f t="shared" si="151"/>
        <v>0</v>
      </c>
      <c r="FW96" s="71">
        <f t="shared" si="152"/>
        <v>0</v>
      </c>
      <c r="GF96" s="14">
        <f t="shared" si="153"/>
        <v>0</v>
      </c>
      <c r="GG96" s="71">
        <f t="shared" si="154"/>
        <v>0</v>
      </c>
      <c r="GP96" s="14">
        <f t="shared" si="155"/>
        <v>0</v>
      </c>
      <c r="GQ96" s="71">
        <f t="shared" si="156"/>
        <v>0</v>
      </c>
      <c r="GZ96" s="14">
        <f t="shared" si="157"/>
        <v>0</v>
      </c>
      <c r="HA96" s="71">
        <f t="shared" si="158"/>
        <v>0</v>
      </c>
    </row>
    <row r="97" spans="1:209" x14ac:dyDescent="0.25">
      <c r="A97" s="46">
        <v>78</v>
      </c>
      <c r="B97" s="38" t="s">
        <v>91</v>
      </c>
      <c r="C97" s="38" t="s">
        <v>87</v>
      </c>
      <c r="D97" s="35"/>
      <c r="E97" s="54" t="s">
        <v>394</v>
      </c>
      <c r="F97" s="54" t="s">
        <v>396</v>
      </c>
      <c r="G97" s="54" t="s">
        <v>396</v>
      </c>
      <c r="H97" s="58" t="b">
        <f t="shared" si="160"/>
        <v>1</v>
      </c>
      <c r="I97" s="58" t="b">
        <f t="shared" si="161"/>
        <v>1</v>
      </c>
      <c r="J97" s="54"/>
      <c r="K97" s="28" t="s">
        <v>91</v>
      </c>
      <c r="L97" s="28" t="s">
        <v>87</v>
      </c>
      <c r="M97" s="29">
        <v>1</v>
      </c>
      <c r="N97" s="29">
        <v>4</v>
      </c>
      <c r="O97" s="29"/>
      <c r="P97" s="29">
        <f>SUM(M97:O97)</f>
        <v>5</v>
      </c>
      <c r="Q97" s="129">
        <f>P97/3</f>
        <v>1.6666666666666667</v>
      </c>
      <c r="R97" s="14">
        <f t="shared" si="118"/>
        <v>4.3043336030715719E-4</v>
      </c>
      <c r="S97" s="71">
        <f t="shared" si="119"/>
        <v>-8.0401639441007353E-2</v>
      </c>
      <c r="U97" s="28" t="s">
        <v>91</v>
      </c>
      <c r="V97" s="28" t="s">
        <v>87</v>
      </c>
      <c r="W97" s="29"/>
      <c r="X97" s="29"/>
      <c r="Y97" s="29"/>
      <c r="Z97" s="29">
        <f>SUM(W97:Y97)</f>
        <v>0</v>
      </c>
      <c r="AA97" s="129">
        <f>Z97/3</f>
        <v>0</v>
      </c>
      <c r="AB97" s="14">
        <f t="shared" si="120"/>
        <v>0</v>
      </c>
      <c r="AC97" s="71">
        <f t="shared" si="121"/>
        <v>0</v>
      </c>
      <c r="AL97" s="14">
        <f t="shared" si="122"/>
        <v>0</v>
      </c>
      <c r="AM97" s="71">
        <f t="shared" si="123"/>
        <v>0</v>
      </c>
      <c r="AV97" s="14">
        <f t="shared" si="124"/>
        <v>0</v>
      </c>
      <c r="AW97" s="71">
        <f t="shared" si="125"/>
        <v>0</v>
      </c>
      <c r="BF97" s="14">
        <f t="shared" si="126"/>
        <v>0</v>
      </c>
      <c r="BG97" s="71">
        <f t="shared" si="127"/>
        <v>0</v>
      </c>
      <c r="BP97" s="14">
        <f t="shared" si="128"/>
        <v>0</v>
      </c>
      <c r="BQ97" s="71">
        <f t="shared" si="129"/>
        <v>0</v>
      </c>
      <c r="BZ97" s="14">
        <f t="shared" si="130"/>
        <v>0</v>
      </c>
      <c r="CA97" s="71">
        <f t="shared" si="131"/>
        <v>0</v>
      </c>
      <c r="CJ97" s="14">
        <f t="shared" si="132"/>
        <v>0</v>
      </c>
      <c r="CK97" s="71">
        <f t="shared" si="133"/>
        <v>0</v>
      </c>
      <c r="CM97" s="28" t="s">
        <v>91</v>
      </c>
      <c r="CN97" s="28" t="s">
        <v>87</v>
      </c>
      <c r="CO97" s="29"/>
      <c r="CP97" s="29">
        <v>3</v>
      </c>
      <c r="CQ97" s="29"/>
      <c r="CR97" s="29">
        <f>SUM(CP97:CQ97)</f>
        <v>3</v>
      </c>
      <c r="CS97" s="129">
        <f>CR97/3</f>
        <v>1</v>
      </c>
      <c r="CT97" s="14">
        <f t="shared" si="134"/>
        <v>1.1317338162064282E-4</v>
      </c>
      <c r="CU97" s="71">
        <f t="shared" si="135"/>
        <v>-4.833292321563834E-2</v>
      </c>
      <c r="DD97" s="14">
        <f t="shared" si="136"/>
        <v>0</v>
      </c>
      <c r="DE97" s="71">
        <f t="shared" si="137"/>
        <v>0</v>
      </c>
      <c r="DN97" s="14">
        <f t="shared" si="138"/>
        <v>0</v>
      </c>
      <c r="DO97" s="71">
        <f t="shared" si="139"/>
        <v>0</v>
      </c>
      <c r="DX97" s="14">
        <f t="shared" si="140"/>
        <v>0</v>
      </c>
      <c r="DY97" s="71">
        <f t="shared" si="141"/>
        <v>0</v>
      </c>
      <c r="EH97" s="14">
        <f t="shared" si="142"/>
        <v>0</v>
      </c>
      <c r="EI97" s="71">
        <f t="shared" si="143"/>
        <v>0</v>
      </c>
      <c r="ER97" s="14">
        <f t="shared" si="144"/>
        <v>0</v>
      </c>
      <c r="ES97" s="71">
        <f t="shared" si="145"/>
        <v>0</v>
      </c>
      <c r="FB97" s="14">
        <f t="shared" si="146"/>
        <v>0</v>
      </c>
      <c r="FC97" s="71">
        <f t="shared" si="147"/>
        <v>0</v>
      </c>
      <c r="FL97" s="14">
        <f t="shared" si="149"/>
        <v>0</v>
      </c>
      <c r="FM97" s="71">
        <f t="shared" si="150"/>
        <v>0</v>
      </c>
      <c r="FV97" s="14">
        <f t="shared" si="151"/>
        <v>0</v>
      </c>
      <c r="FW97" s="71">
        <f t="shared" si="152"/>
        <v>0</v>
      </c>
      <c r="GF97" s="14">
        <f t="shared" si="153"/>
        <v>0</v>
      </c>
      <c r="GG97" s="71">
        <f t="shared" si="154"/>
        <v>0</v>
      </c>
      <c r="GP97" s="14">
        <f t="shared" si="155"/>
        <v>0</v>
      </c>
      <c r="GQ97" s="71">
        <f t="shared" si="156"/>
        <v>0</v>
      </c>
      <c r="GZ97" s="14">
        <f t="shared" si="157"/>
        <v>0</v>
      </c>
      <c r="HA97" s="71">
        <f t="shared" si="158"/>
        <v>0</v>
      </c>
    </row>
    <row r="98" spans="1:209" x14ac:dyDescent="0.25">
      <c r="A98" s="46">
        <v>79</v>
      </c>
      <c r="B98" s="38" t="s">
        <v>92</v>
      </c>
      <c r="C98" s="38" t="s">
        <v>93</v>
      </c>
      <c r="D98" s="35">
        <v>46</v>
      </c>
      <c r="E98" s="54" t="s">
        <v>395</v>
      </c>
      <c r="F98" s="54" t="s">
        <v>395</v>
      </c>
      <c r="G98" s="54" t="s">
        <v>395</v>
      </c>
      <c r="H98" s="58" t="b">
        <f t="shared" si="160"/>
        <v>1</v>
      </c>
      <c r="I98" s="58" t="b">
        <f t="shared" si="161"/>
        <v>1</v>
      </c>
      <c r="J98" s="54"/>
      <c r="K98" s="28" t="s">
        <v>92</v>
      </c>
      <c r="L98" s="28" t="s">
        <v>93</v>
      </c>
      <c r="M98" s="29">
        <v>1</v>
      </c>
      <c r="N98" s="29"/>
      <c r="O98" s="29"/>
      <c r="P98" s="29">
        <f>SUM(M98:O98)</f>
        <v>1</v>
      </c>
      <c r="Q98" s="128">
        <f>P98/3</f>
        <v>0.33333333333333331</v>
      </c>
      <c r="R98" s="14">
        <f t="shared" si="118"/>
        <v>1.7217334412286289E-5</v>
      </c>
      <c r="S98" s="71">
        <f t="shared" si="119"/>
        <v>-2.2758493499961223E-2</v>
      </c>
      <c r="U98" s="28" t="s">
        <v>92</v>
      </c>
      <c r="V98" s="28" t="s">
        <v>93</v>
      </c>
      <c r="W98" s="29"/>
      <c r="X98" s="29"/>
      <c r="Y98" s="29">
        <v>6</v>
      </c>
      <c r="Z98" s="29">
        <f>SUM(W98:Y98)</f>
        <v>6</v>
      </c>
      <c r="AA98" s="129">
        <f>Z98/3</f>
        <v>2</v>
      </c>
      <c r="AB98" s="14">
        <f t="shared" si="120"/>
        <v>5.9007687390385025E-4</v>
      </c>
      <c r="AC98" s="71">
        <f t="shared" si="121"/>
        <v>-9.0306774106880705E-2</v>
      </c>
      <c r="AL98" s="14">
        <f t="shared" si="122"/>
        <v>0</v>
      </c>
      <c r="AM98" s="71">
        <f t="shared" si="123"/>
        <v>0</v>
      </c>
      <c r="AV98" s="14">
        <f t="shared" si="124"/>
        <v>0</v>
      </c>
      <c r="AW98" s="71">
        <f t="shared" si="125"/>
        <v>0</v>
      </c>
      <c r="BF98" s="14">
        <f t="shared" si="126"/>
        <v>0</v>
      </c>
      <c r="BG98" s="71">
        <f t="shared" si="127"/>
        <v>0</v>
      </c>
      <c r="BP98" s="14">
        <f t="shared" si="128"/>
        <v>0</v>
      </c>
      <c r="BQ98" s="71">
        <f t="shared" si="129"/>
        <v>0</v>
      </c>
      <c r="BS98" s="28" t="s">
        <v>92</v>
      </c>
      <c r="BT98" s="28" t="s">
        <v>425</v>
      </c>
      <c r="BU98" s="29"/>
      <c r="BV98" s="29">
        <v>1</v>
      </c>
      <c r="BW98" s="29"/>
      <c r="BX98" s="29">
        <f>SUM(BU98:BW98)</f>
        <v>1</v>
      </c>
      <c r="BY98" s="129">
        <f>BX98/3</f>
        <v>0.33333333333333331</v>
      </c>
      <c r="BZ98" s="14">
        <f t="shared" si="130"/>
        <v>1.4027409558276873E-5</v>
      </c>
      <c r="CA98" s="71">
        <f t="shared" si="131"/>
        <v>-2.0926024937828649E-2</v>
      </c>
      <c r="CJ98" s="14">
        <f t="shared" si="132"/>
        <v>0</v>
      </c>
      <c r="CK98" s="71">
        <f t="shared" si="133"/>
        <v>0</v>
      </c>
      <c r="CM98" s="28" t="s">
        <v>92</v>
      </c>
      <c r="CN98" s="28" t="s">
        <v>93</v>
      </c>
      <c r="CO98" s="29"/>
      <c r="CP98" s="29">
        <v>2</v>
      </c>
      <c r="CQ98" s="29"/>
      <c r="CR98" s="29">
        <f t="shared" ref="CR98" si="165">SUM(CO98:CQ98)</f>
        <v>2</v>
      </c>
      <c r="CS98" s="129">
        <f>CR98/3</f>
        <v>0.66666666666666663</v>
      </c>
      <c r="CT98" s="14">
        <f t="shared" si="134"/>
        <v>5.0299280720285695E-5</v>
      </c>
      <c r="CU98" s="71">
        <f t="shared" si="135"/>
        <v>-3.5097587875022471E-2</v>
      </c>
      <c r="CW98" s="28" t="s">
        <v>92</v>
      </c>
      <c r="CX98" s="28" t="s">
        <v>93</v>
      </c>
      <c r="CY98" s="29"/>
      <c r="CZ98" s="29">
        <v>2</v>
      </c>
      <c r="DA98" s="29">
        <v>2</v>
      </c>
      <c r="DB98" s="29">
        <f>SUM(CY98:DA98)</f>
        <v>4</v>
      </c>
      <c r="DC98" s="129">
        <f>DB98/3</f>
        <v>1.3333333333333333</v>
      </c>
      <c r="DD98" s="14">
        <f t="shared" si="136"/>
        <v>2.0554720520034428E-4</v>
      </c>
      <c r="DE98" s="71">
        <f t="shared" si="137"/>
        <v>-6.0859031121168097E-2</v>
      </c>
      <c r="DN98" s="14">
        <f t="shared" si="138"/>
        <v>0</v>
      </c>
      <c r="DO98" s="71">
        <f t="shared" si="139"/>
        <v>0</v>
      </c>
      <c r="DX98" s="14">
        <f t="shared" si="140"/>
        <v>0</v>
      </c>
      <c r="DY98" s="71">
        <f t="shared" si="141"/>
        <v>0</v>
      </c>
      <c r="EH98" s="14">
        <f t="shared" si="142"/>
        <v>0</v>
      </c>
      <c r="EI98" s="71">
        <f t="shared" si="143"/>
        <v>0</v>
      </c>
      <c r="ER98" s="14">
        <f t="shared" si="144"/>
        <v>0</v>
      </c>
      <c r="ES98" s="71">
        <f t="shared" si="145"/>
        <v>0</v>
      </c>
      <c r="EU98" s="26" t="s">
        <v>92</v>
      </c>
      <c r="EV98" s="26" t="s">
        <v>93</v>
      </c>
      <c r="EW98" s="27">
        <v>5</v>
      </c>
      <c r="EX98" s="27"/>
      <c r="EY98" s="27"/>
      <c r="EZ98" s="27">
        <f>EW98</f>
        <v>5</v>
      </c>
      <c r="FA98" s="141">
        <f>EZ98</f>
        <v>5</v>
      </c>
      <c r="FB98" s="14">
        <f t="shared" si="146"/>
        <v>2.5000000000000005E-3</v>
      </c>
      <c r="FC98" s="71">
        <f t="shared" si="147"/>
        <v>-0.14978661367769955</v>
      </c>
      <c r="FL98" s="14">
        <f t="shared" si="149"/>
        <v>0</v>
      </c>
      <c r="FM98" s="71">
        <f t="shared" si="150"/>
        <v>0</v>
      </c>
      <c r="FV98" s="14">
        <f t="shared" si="151"/>
        <v>0</v>
      </c>
      <c r="FW98" s="71">
        <f t="shared" si="152"/>
        <v>0</v>
      </c>
      <c r="GF98" s="14">
        <f t="shared" si="153"/>
        <v>0</v>
      </c>
      <c r="GG98" s="71">
        <f t="shared" si="154"/>
        <v>0</v>
      </c>
      <c r="GP98" s="14">
        <f t="shared" si="155"/>
        <v>0</v>
      </c>
      <c r="GQ98" s="71">
        <f t="shared" si="156"/>
        <v>0</v>
      </c>
      <c r="GZ98" s="14">
        <f t="shared" si="157"/>
        <v>0</v>
      </c>
      <c r="HA98" s="71">
        <f t="shared" si="158"/>
        <v>0</v>
      </c>
    </row>
    <row r="99" spans="1:209" x14ac:dyDescent="0.25">
      <c r="A99" s="46">
        <v>80</v>
      </c>
      <c r="B99" s="38" t="s">
        <v>94</v>
      </c>
      <c r="C99" s="38" t="s">
        <v>95</v>
      </c>
      <c r="D99" s="172">
        <v>47</v>
      </c>
      <c r="E99" s="54" t="s">
        <v>395</v>
      </c>
      <c r="F99" s="54" t="s">
        <v>395</v>
      </c>
      <c r="G99" s="54" t="s">
        <v>395</v>
      </c>
      <c r="H99" s="58" t="b">
        <f t="shared" si="160"/>
        <v>1</v>
      </c>
      <c r="I99" s="58" t="b">
        <f t="shared" si="161"/>
        <v>1</v>
      </c>
      <c r="J99" s="195"/>
      <c r="K99" s="28" t="s">
        <v>94</v>
      </c>
      <c r="L99" s="28" t="s">
        <v>95</v>
      </c>
      <c r="M99" s="29">
        <v>2</v>
      </c>
      <c r="N99" s="29">
        <v>4</v>
      </c>
      <c r="O99" s="29"/>
      <c r="P99" s="29">
        <f>SUM(M99:O99)</f>
        <v>6</v>
      </c>
      <c r="Q99" s="128">
        <f>P99/3</f>
        <v>2</v>
      </c>
      <c r="R99" s="14">
        <f t="shared" si="118"/>
        <v>6.1982403884230637E-4</v>
      </c>
      <c r="S99" s="71">
        <f t="shared" si="119"/>
        <v>-9.1942841433923658E-2</v>
      </c>
      <c r="U99" s="28" t="s">
        <v>94</v>
      </c>
      <c r="V99" s="28" t="s">
        <v>95</v>
      </c>
      <c r="W99" s="29"/>
      <c r="X99" s="29">
        <v>4</v>
      </c>
      <c r="Y99" s="29">
        <v>3</v>
      </c>
      <c r="Z99" s="29">
        <f>SUM(W99:Y99)</f>
        <v>7</v>
      </c>
      <c r="AA99" s="129">
        <f>Z99/3</f>
        <v>2.3333333333333335</v>
      </c>
      <c r="AB99" s="14">
        <f t="shared" si="120"/>
        <v>8.0316018948024066E-4</v>
      </c>
      <c r="AC99" s="71">
        <f t="shared" si="121"/>
        <v>-0.10098926037655323</v>
      </c>
      <c r="AL99" s="14">
        <f t="shared" si="122"/>
        <v>0</v>
      </c>
      <c r="AM99" s="71">
        <f t="shared" si="123"/>
        <v>0</v>
      </c>
      <c r="AO99" s="26" t="s">
        <v>94</v>
      </c>
      <c r="AP99" s="26" t="s">
        <v>95</v>
      </c>
      <c r="AQ99" s="27">
        <v>3</v>
      </c>
      <c r="AR99" s="27">
        <v>4</v>
      </c>
      <c r="AS99" s="27"/>
      <c r="AT99" s="27">
        <f>SUM(AQ99:AS99)</f>
        <v>7</v>
      </c>
      <c r="AU99" s="144">
        <f>AT99/3</f>
        <v>2.3333333333333335</v>
      </c>
      <c r="AV99" s="14">
        <f t="shared" si="124"/>
        <v>7.5950151900303802E-4</v>
      </c>
      <c r="AW99" s="71">
        <f t="shared" si="125"/>
        <v>-9.8976255219458908E-2</v>
      </c>
      <c r="AY99" s="26" t="s">
        <v>94</v>
      </c>
      <c r="AZ99" s="26" t="s">
        <v>95</v>
      </c>
      <c r="BA99" s="27"/>
      <c r="BB99" s="27"/>
      <c r="BC99" s="27">
        <v>4</v>
      </c>
      <c r="BD99" s="26">
        <f>SUM(BA99:BC99)</f>
        <v>4</v>
      </c>
      <c r="BE99" s="144">
        <f>BD99/3</f>
        <v>1.3333333333333333</v>
      </c>
      <c r="BF99" s="14">
        <f t="shared" si="126"/>
        <v>2.0119712288114278E-4</v>
      </c>
      <c r="BG99" s="71">
        <f t="shared" si="127"/>
        <v>-6.0363300848485429E-2</v>
      </c>
      <c r="BI99" s="26" t="s">
        <v>94</v>
      </c>
      <c r="BJ99" s="26" t="s">
        <v>95</v>
      </c>
      <c r="BK99" s="27"/>
      <c r="BL99" s="27">
        <v>2</v>
      </c>
      <c r="BM99" s="27"/>
      <c r="BN99" s="27">
        <f>SUM(BK99:BM99)</f>
        <v>2</v>
      </c>
      <c r="BO99" s="27">
        <f>BN99/2</f>
        <v>1</v>
      </c>
      <c r="BP99" s="14">
        <f t="shared" si="128"/>
        <v>1.020304050607081E-4</v>
      </c>
      <c r="BQ99" s="71">
        <f t="shared" si="129"/>
        <v>-4.6415352021561516E-2</v>
      </c>
      <c r="BZ99" s="14">
        <f t="shared" si="130"/>
        <v>0</v>
      </c>
      <c r="CA99" s="71">
        <f t="shared" si="131"/>
        <v>0</v>
      </c>
      <c r="CC99" s="28" t="s">
        <v>94</v>
      </c>
      <c r="CD99" s="28" t="s">
        <v>95</v>
      </c>
      <c r="CE99" s="29">
        <v>5</v>
      </c>
      <c r="CF99" s="29">
        <v>8</v>
      </c>
      <c r="CG99" s="29">
        <v>11</v>
      </c>
      <c r="CH99" s="29">
        <f>SUM(CE99:CG99)</f>
        <v>24</v>
      </c>
      <c r="CI99" s="129">
        <f>CH99/3</f>
        <v>8</v>
      </c>
      <c r="CJ99" s="14">
        <f t="shared" si="132"/>
        <v>6.6187877046825615E-3</v>
      </c>
      <c r="CK99" s="71">
        <f t="shared" si="133"/>
        <v>-0.20411564957222028</v>
      </c>
      <c r="CT99" s="14">
        <f t="shared" si="134"/>
        <v>0</v>
      </c>
      <c r="CU99" s="71">
        <f t="shared" si="135"/>
        <v>0</v>
      </c>
      <c r="DD99" s="14">
        <f t="shared" si="136"/>
        <v>0</v>
      </c>
      <c r="DE99" s="71">
        <f t="shared" si="137"/>
        <v>0</v>
      </c>
      <c r="DN99" s="14">
        <f t="shared" si="138"/>
        <v>0</v>
      </c>
      <c r="DO99" s="71">
        <f t="shared" si="139"/>
        <v>0</v>
      </c>
      <c r="DQ99" s="26" t="s">
        <v>94</v>
      </c>
      <c r="DR99" s="26" t="s">
        <v>95</v>
      </c>
      <c r="DS99" s="27">
        <v>10</v>
      </c>
      <c r="DT99" s="27">
        <v>8</v>
      </c>
      <c r="DU99" s="27"/>
      <c r="DV99" s="27">
        <f>SUM(DS99:DU99)</f>
        <v>18</v>
      </c>
      <c r="DW99" s="27">
        <f>DV99/2</f>
        <v>9</v>
      </c>
      <c r="DX99" s="14">
        <f t="shared" si="140"/>
        <v>8.520710059171599E-3</v>
      </c>
      <c r="DY99" s="71">
        <f t="shared" si="141"/>
        <v>-0.2199348739077768</v>
      </c>
      <c r="EH99" s="14">
        <f t="shared" si="142"/>
        <v>0</v>
      </c>
      <c r="EI99" s="71">
        <f t="shared" si="143"/>
        <v>0</v>
      </c>
      <c r="EK99" s="26" t="s">
        <v>94</v>
      </c>
      <c r="EL99" s="26" t="s">
        <v>95</v>
      </c>
      <c r="EM99" s="27"/>
      <c r="EN99" s="27">
        <v>5</v>
      </c>
      <c r="EO99" s="27"/>
      <c r="EP99" s="27">
        <f>SUM(EM99:EO99)</f>
        <v>5</v>
      </c>
      <c r="EQ99" s="141">
        <f>EP99/2</f>
        <v>2.5</v>
      </c>
      <c r="ER99" s="14">
        <f t="shared" si="144"/>
        <v>7.8904178765307404E-4</v>
      </c>
      <c r="ES99" s="71">
        <f t="shared" si="145"/>
        <v>-0.10034678758028047</v>
      </c>
      <c r="FB99" s="14">
        <f t="shared" si="146"/>
        <v>0</v>
      </c>
      <c r="FC99" s="71">
        <f t="shared" si="147"/>
        <v>0</v>
      </c>
      <c r="FE99" s="26" t="s">
        <v>94</v>
      </c>
      <c r="FF99" s="26" t="s">
        <v>95</v>
      </c>
      <c r="FG99" s="27">
        <v>1</v>
      </c>
      <c r="FH99" s="27"/>
      <c r="FI99" s="27"/>
      <c r="FJ99" s="27">
        <f>SUM(FG99:FI99)</f>
        <v>1</v>
      </c>
      <c r="FK99" s="27">
        <f>FJ99/2</f>
        <v>0.5</v>
      </c>
      <c r="FL99" s="14">
        <f t="shared" si="149"/>
        <v>3.0864197530864198E-5</v>
      </c>
      <c r="FM99" s="71">
        <f t="shared" si="150"/>
        <v>-2.8849760282723392E-2</v>
      </c>
      <c r="FV99" s="14">
        <f t="shared" si="151"/>
        <v>0</v>
      </c>
      <c r="FW99" s="71">
        <f t="shared" si="152"/>
        <v>0</v>
      </c>
      <c r="GF99" s="14">
        <f t="shared" si="153"/>
        <v>0</v>
      </c>
      <c r="GG99" s="71">
        <f t="shared" si="154"/>
        <v>0</v>
      </c>
      <c r="GI99" s="26" t="s">
        <v>94</v>
      </c>
      <c r="GJ99" s="26" t="s">
        <v>95</v>
      </c>
      <c r="GK99" s="27">
        <v>1</v>
      </c>
      <c r="GL99" s="27"/>
      <c r="GM99" s="27"/>
      <c r="GN99" s="27">
        <f>SUM(GK99:GM99)</f>
        <v>1</v>
      </c>
      <c r="GO99" s="141">
        <f>GN99</f>
        <v>1</v>
      </c>
      <c r="GP99" s="14">
        <f t="shared" si="155"/>
        <v>1E-4</v>
      </c>
      <c r="GQ99" s="71">
        <f t="shared" si="156"/>
        <v>-4.605170185988091E-2</v>
      </c>
      <c r="GZ99" s="14">
        <f t="shared" si="157"/>
        <v>0</v>
      </c>
      <c r="HA99" s="71">
        <f t="shared" si="158"/>
        <v>0</v>
      </c>
    </row>
    <row r="100" spans="1:209" x14ac:dyDescent="0.25">
      <c r="A100" s="46">
        <v>81</v>
      </c>
      <c r="B100" s="38" t="s">
        <v>96</v>
      </c>
      <c r="C100" s="38" t="s">
        <v>97</v>
      </c>
      <c r="D100" s="172"/>
      <c r="E100" s="54" t="s">
        <v>395</v>
      </c>
      <c r="F100" s="54" t="s">
        <v>394</v>
      </c>
      <c r="G100" s="54" t="s">
        <v>394</v>
      </c>
      <c r="H100" s="58" t="b">
        <f t="shared" si="160"/>
        <v>1</v>
      </c>
      <c r="I100" s="58" t="b">
        <f t="shared" si="161"/>
        <v>1</v>
      </c>
      <c r="J100" s="195"/>
      <c r="K100" s="28" t="s">
        <v>96</v>
      </c>
      <c r="L100" s="28" t="s">
        <v>97</v>
      </c>
      <c r="M100" s="29">
        <v>7</v>
      </c>
      <c r="N100" s="29">
        <v>5</v>
      </c>
      <c r="O100" s="29">
        <v>11</v>
      </c>
      <c r="P100" s="29">
        <f>SUM(M100:O100)</f>
        <v>23</v>
      </c>
      <c r="Q100" s="128">
        <f>P100/3</f>
        <v>7.666666666666667</v>
      </c>
      <c r="R100" s="14">
        <f t="shared" si="118"/>
        <v>9.1079699040994468E-3</v>
      </c>
      <c r="S100" s="71">
        <f t="shared" si="119"/>
        <v>-0.22420731329425156</v>
      </c>
      <c r="U100" s="28" t="s">
        <v>96</v>
      </c>
      <c r="V100" s="28" t="s">
        <v>97</v>
      </c>
      <c r="W100" s="29">
        <v>7</v>
      </c>
      <c r="X100" s="29">
        <v>2</v>
      </c>
      <c r="Y100" s="29">
        <v>8</v>
      </c>
      <c r="Z100" s="29">
        <f>SUM(W100:Y100)</f>
        <v>17</v>
      </c>
      <c r="AA100" s="129">
        <f>Z100/3</f>
        <v>5.666666666666667</v>
      </c>
      <c r="AB100" s="14">
        <f t="shared" si="120"/>
        <v>4.7370060155059084E-3</v>
      </c>
      <c r="AC100" s="71">
        <f t="shared" si="121"/>
        <v>-0.18419018167497953</v>
      </c>
      <c r="AE100" s="26" t="s">
        <v>96</v>
      </c>
      <c r="AF100" s="26" t="s">
        <v>97</v>
      </c>
      <c r="AG100" s="27">
        <v>8</v>
      </c>
      <c r="AH100" s="27">
        <v>12</v>
      </c>
      <c r="AI100" s="27"/>
      <c r="AJ100" s="27">
        <f>SUM(AG100:AI100)</f>
        <v>20</v>
      </c>
      <c r="AK100" s="144">
        <f>AJ100/3</f>
        <v>6.666666666666667</v>
      </c>
      <c r="AL100" s="14">
        <f t="shared" si="122"/>
        <v>5.1386801300086068E-3</v>
      </c>
      <c r="AM100" s="71">
        <f t="shared" si="123"/>
        <v>-0.18892326224138883</v>
      </c>
      <c r="AV100" s="14">
        <f t="shared" si="124"/>
        <v>0</v>
      </c>
      <c r="AW100" s="71">
        <f t="shared" si="125"/>
        <v>0</v>
      </c>
      <c r="AY100" s="26" t="s">
        <v>96</v>
      </c>
      <c r="AZ100" s="26" t="s">
        <v>97</v>
      </c>
      <c r="BA100" s="27">
        <v>5</v>
      </c>
      <c r="BB100" s="27">
        <v>8</v>
      </c>
      <c r="BC100" s="27">
        <v>3</v>
      </c>
      <c r="BD100" s="26">
        <f>SUM(BA100:BC100)</f>
        <v>16</v>
      </c>
      <c r="BE100" s="144">
        <f>BD100/3</f>
        <v>5.333333333333333</v>
      </c>
      <c r="BF100" s="14">
        <f t="shared" si="126"/>
        <v>3.2191539660982845E-3</v>
      </c>
      <c r="BG100" s="71">
        <f t="shared" si="127"/>
        <v>-0.16279820418146565</v>
      </c>
      <c r="BI100" s="26" t="s">
        <v>96</v>
      </c>
      <c r="BJ100" s="26" t="s">
        <v>97</v>
      </c>
      <c r="BK100" s="27">
        <v>6</v>
      </c>
      <c r="BL100" s="27">
        <v>3</v>
      </c>
      <c r="BM100" s="27"/>
      <c r="BN100" s="27">
        <f>SUM(BK100:BM100)</f>
        <v>9</v>
      </c>
      <c r="BO100" s="27">
        <f>BN100/2</f>
        <v>4.5</v>
      </c>
      <c r="BP100" s="14">
        <f t="shared" si="128"/>
        <v>2.0661157024793389E-3</v>
      </c>
      <c r="BQ100" s="71">
        <f t="shared" si="129"/>
        <v>-0.14050192969810527</v>
      </c>
      <c r="BS100" s="28" t="s">
        <v>96</v>
      </c>
      <c r="BT100" s="28" t="s">
        <v>97</v>
      </c>
      <c r="BU100" s="29">
        <v>1</v>
      </c>
      <c r="BV100" s="29">
        <v>2</v>
      </c>
      <c r="BW100" s="29"/>
      <c r="BX100" s="29">
        <f>SUM(BU100:BW100)</f>
        <v>3</v>
      </c>
      <c r="BY100" s="129">
        <f>BX100/3</f>
        <v>1</v>
      </c>
      <c r="BZ100" s="14">
        <f t="shared" si="130"/>
        <v>1.2624668602449185E-4</v>
      </c>
      <c r="CA100" s="71">
        <f t="shared" si="131"/>
        <v>-5.0434116513844267E-2</v>
      </c>
      <c r="CJ100" s="14">
        <f t="shared" si="132"/>
        <v>0</v>
      </c>
      <c r="CK100" s="71">
        <f t="shared" si="133"/>
        <v>0</v>
      </c>
      <c r="CT100" s="14">
        <f t="shared" si="134"/>
        <v>0</v>
      </c>
      <c r="CU100" s="71">
        <f t="shared" si="135"/>
        <v>0</v>
      </c>
      <c r="DD100" s="14">
        <f t="shared" si="136"/>
        <v>0</v>
      </c>
      <c r="DE100" s="71">
        <f t="shared" si="137"/>
        <v>0</v>
      </c>
      <c r="DG100" s="26" t="s">
        <v>96</v>
      </c>
      <c r="DH100" s="26" t="s">
        <v>97</v>
      </c>
      <c r="DI100" s="27">
        <v>15</v>
      </c>
      <c r="DJ100" s="27">
        <v>6</v>
      </c>
      <c r="DK100" s="27">
        <v>5</v>
      </c>
      <c r="DL100" s="27">
        <f>SUM(DI100:DK100)</f>
        <v>26</v>
      </c>
      <c r="DM100" s="144">
        <f>DL100/3</f>
        <v>8.6666666666666661</v>
      </c>
      <c r="DN100" s="14">
        <f t="shared" si="138"/>
        <v>9.0702947845804974E-3</v>
      </c>
      <c r="DO100" s="71">
        <f t="shared" si="139"/>
        <v>-0.22394050068223595</v>
      </c>
      <c r="DX100" s="14">
        <f t="shared" si="140"/>
        <v>0</v>
      </c>
      <c r="DY100" s="71">
        <f t="shared" si="141"/>
        <v>0</v>
      </c>
      <c r="EH100" s="14">
        <f t="shared" si="142"/>
        <v>0</v>
      </c>
      <c r="EI100" s="71">
        <f t="shared" si="143"/>
        <v>0</v>
      </c>
      <c r="ER100" s="14">
        <f t="shared" si="144"/>
        <v>0</v>
      </c>
      <c r="ES100" s="71">
        <f t="shared" si="145"/>
        <v>0</v>
      </c>
      <c r="EU100" s="26" t="s">
        <v>96</v>
      </c>
      <c r="EV100" s="26" t="s">
        <v>97</v>
      </c>
      <c r="EW100" s="27">
        <v>2</v>
      </c>
      <c r="EX100" s="27"/>
      <c r="EY100" s="27"/>
      <c r="EZ100" s="27">
        <f>EW100</f>
        <v>2</v>
      </c>
      <c r="FA100" s="141">
        <f>EZ100</f>
        <v>2</v>
      </c>
      <c r="FB100" s="14">
        <f t="shared" si="146"/>
        <v>4.0000000000000002E-4</v>
      </c>
      <c r="FC100" s="71">
        <f t="shared" si="147"/>
        <v>-7.824046010856292E-2</v>
      </c>
      <c r="FE100" s="26" t="s">
        <v>96</v>
      </c>
      <c r="FF100" s="26" t="s">
        <v>97</v>
      </c>
      <c r="FG100" s="27">
        <v>9</v>
      </c>
      <c r="FH100" s="27">
        <v>6</v>
      </c>
      <c r="FI100" s="27"/>
      <c r="FJ100" s="27">
        <f>SUM(FG100:FI100)</f>
        <v>15</v>
      </c>
      <c r="FK100" s="27">
        <f>FJ100/2</f>
        <v>7.5</v>
      </c>
      <c r="FL100" s="14">
        <f t="shared" si="149"/>
        <v>6.9444444444444441E-3</v>
      </c>
      <c r="FM100" s="71">
        <f t="shared" si="150"/>
        <v>-0.20707555414900003</v>
      </c>
      <c r="FO100" s="26" t="s">
        <v>96</v>
      </c>
      <c r="FP100" s="26" t="s">
        <v>97</v>
      </c>
      <c r="FQ100" s="27">
        <v>3</v>
      </c>
      <c r="FR100" s="27">
        <v>9</v>
      </c>
      <c r="FS100" s="27"/>
      <c r="FT100" s="27">
        <f>SUM(FQ100:FS100)</f>
        <v>12</v>
      </c>
      <c r="FU100" s="141">
        <f>FT100/2</f>
        <v>6</v>
      </c>
      <c r="FV100" s="14">
        <f t="shared" si="151"/>
        <v>4.3473010505977539E-3</v>
      </c>
      <c r="FW100" s="71">
        <f t="shared" si="152"/>
        <v>-0.17928132113992057</v>
      </c>
      <c r="FY100" s="26" t="s">
        <v>96</v>
      </c>
      <c r="FZ100" s="26" t="s">
        <v>97</v>
      </c>
      <c r="GA100" s="27">
        <v>4</v>
      </c>
      <c r="GB100" s="27">
        <v>3</v>
      </c>
      <c r="GC100" s="27"/>
      <c r="GD100" s="27">
        <f>SUM(GA100:GC100)</f>
        <v>7</v>
      </c>
      <c r="GE100" s="141">
        <f>GD100/2</f>
        <v>3.5</v>
      </c>
      <c r="GF100" s="14">
        <f t="shared" si="153"/>
        <v>1.3573407202216064E-3</v>
      </c>
      <c r="GG100" s="71">
        <f t="shared" si="154"/>
        <v>-0.1216199866407169</v>
      </c>
      <c r="GP100" s="14">
        <f t="shared" si="155"/>
        <v>0</v>
      </c>
      <c r="GQ100" s="71">
        <f t="shared" si="156"/>
        <v>0</v>
      </c>
      <c r="GS100" s="26" t="s">
        <v>96</v>
      </c>
      <c r="GT100" s="26" t="s">
        <v>97</v>
      </c>
      <c r="GU100" s="27">
        <v>4</v>
      </c>
      <c r="GV100" s="27">
        <v>7</v>
      </c>
      <c r="GW100" s="27"/>
      <c r="GX100" s="27">
        <f>SUM(GU100:GW100)</f>
        <v>11</v>
      </c>
      <c r="GY100" s="27">
        <f>GX100/2</f>
        <v>5.5</v>
      </c>
      <c r="GZ100" s="14">
        <f t="shared" si="157"/>
        <v>3.1497292794668889E-3</v>
      </c>
      <c r="HA100" s="71">
        <f t="shared" si="158"/>
        <v>-0.16164496556506944</v>
      </c>
    </row>
    <row r="101" spans="1:209" x14ac:dyDescent="0.25">
      <c r="A101" s="46">
        <v>82</v>
      </c>
      <c r="B101" s="38" t="s">
        <v>98</v>
      </c>
      <c r="C101" s="38" t="s">
        <v>99</v>
      </c>
      <c r="D101" s="172"/>
      <c r="E101" s="54" t="s">
        <v>395</v>
      </c>
      <c r="F101" s="54" t="s">
        <v>397</v>
      </c>
      <c r="G101" s="54" t="s">
        <v>394</v>
      </c>
      <c r="H101" s="58" t="b">
        <f t="shared" si="160"/>
        <v>1</v>
      </c>
      <c r="I101" s="58" t="b">
        <f t="shared" si="161"/>
        <v>1</v>
      </c>
      <c r="J101" s="195"/>
      <c r="K101" s="28" t="s">
        <v>98</v>
      </c>
      <c r="L101" s="28" t="s">
        <v>99</v>
      </c>
      <c r="M101" s="29">
        <v>2</v>
      </c>
      <c r="N101" s="29"/>
      <c r="O101" s="29"/>
      <c r="P101" s="29">
        <f>SUM(M101:O101)</f>
        <v>2</v>
      </c>
      <c r="Q101" s="129">
        <f>P101/3</f>
        <v>0.66666666666666663</v>
      </c>
      <c r="R101" s="14">
        <f t="shared" ref="R101:R132" si="166">IF(P101&gt;0,(P101/(300-SUM(P$187:P$191)))*(P101/(300-SUM(P$187:P$191))),0)</f>
        <v>6.8869337649145155E-5</v>
      </c>
      <c r="S101" s="71">
        <f t="shared" ref="S101:S132" si="167">IF(P101&gt;0,(P101/(300-SUM(P$187:P$191)))*LN(P101/(300-SUM(P$187:P$191))),0)</f>
        <v>-3.9764728240088872E-2</v>
      </c>
      <c r="AB101" s="14">
        <f t="shared" ref="AB101:AB132" si="168">IF(Z101&gt;0,(Z101/(300-SUM(Z$187:Z$191)))*(Z101/(300-SUM(Z$187:Z$191))),0)</f>
        <v>0</v>
      </c>
      <c r="AC101" s="71">
        <f t="shared" ref="AC101:AC132" si="169">IF(Z101&gt;0,(Z101/(300-SUM(Z$187:Z$191)))*LN(Z101/(300-SUM(Z$187:Z$191))),0)</f>
        <v>0</v>
      </c>
      <c r="AE101" s="26" t="s">
        <v>98</v>
      </c>
      <c r="AF101" s="26" t="s">
        <v>99</v>
      </c>
      <c r="AG101" s="27"/>
      <c r="AH101" s="27">
        <v>2</v>
      </c>
      <c r="AI101" s="27"/>
      <c r="AJ101" s="27">
        <f>SUM(AG101:AI101)</f>
        <v>2</v>
      </c>
      <c r="AK101" s="144">
        <f>AJ101/3</f>
        <v>0.66666666666666663</v>
      </c>
      <c r="AL101" s="14">
        <f t="shared" ref="AL101:AL132" si="170">IF(AJ101&gt;0,(AJ101/(300-SUM(AJ$187:AJ$191)))*(AJ101/(300-SUM(AJ$187:AJ$191))),0)</f>
        <v>5.138680130008607E-5</v>
      </c>
      <c r="AM101" s="71">
        <f t="shared" ref="AM101:AM132" si="171">IF(AJ101&gt;0,(AJ101/(300-SUM(AJ$187:AJ$191)))*LN(AJ101/(300-SUM(AJ$187:AJ$191))),0)</f>
        <v>-3.5398312553845304E-2</v>
      </c>
      <c r="AO101" s="26" t="s">
        <v>98</v>
      </c>
      <c r="AP101" s="26" t="s">
        <v>99</v>
      </c>
      <c r="AQ101" s="27">
        <v>6</v>
      </c>
      <c r="AR101" s="27">
        <v>5</v>
      </c>
      <c r="AS101" s="27"/>
      <c r="AT101" s="27">
        <f>SUM(AQ101:AS101)</f>
        <v>11</v>
      </c>
      <c r="AU101" s="144">
        <f>AT101/3</f>
        <v>3.6666666666666665</v>
      </c>
      <c r="AV101" s="14">
        <f t="shared" ref="AV101:AV132" si="172">IF(AT101&gt;0,(AT101/(300-SUM(AT$187:AT$191)))*(AT101/(300-SUM(AT$187:AT$191))),0)</f>
        <v>1.875503751007502E-3</v>
      </c>
      <c r="AW101" s="71">
        <f t="shared" ref="AW101:AW132" si="173">IF(AT101&gt;0,(AT101/(300-SUM(AT$187:AT$191)))*LN(AT101/(300-SUM(AT$187:AT$191))),0)</f>
        <v>-0.13595995644260561</v>
      </c>
      <c r="AY101" s="26" t="s">
        <v>98</v>
      </c>
      <c r="AZ101" s="26" t="s">
        <v>99</v>
      </c>
      <c r="BA101" s="27"/>
      <c r="BB101" s="27">
        <v>3</v>
      </c>
      <c r="BC101" s="27">
        <v>2</v>
      </c>
      <c r="BD101" s="26">
        <f>SUM(BA101:BC101)</f>
        <v>5</v>
      </c>
      <c r="BE101" s="144">
        <f>BD101/3</f>
        <v>1.6666666666666667</v>
      </c>
      <c r="BF101" s="14">
        <f t="shared" ref="BF101:BF132" si="174">IF(BD101&gt;0,(BD101/(300-SUM(BD$187:BD$191)))*(BD101/(300-SUM(BD$187:BD$191))),0)</f>
        <v>3.1437050450178568E-4</v>
      </c>
      <c r="BG101" s="71">
        <f t="shared" ref="BG101:BG132" si="175">IF(BD101&gt;0,(BD101/(300-SUM(BD$187:BD$191)))*LN(BD101/(300-SUM(BD$187:BD$191))),0)</f>
        <v>-7.1497680115319387E-2</v>
      </c>
      <c r="BI101" s="26" t="s">
        <v>98</v>
      </c>
      <c r="BJ101" s="26" t="s">
        <v>99</v>
      </c>
      <c r="BK101" s="27">
        <v>5</v>
      </c>
      <c r="BL101" s="27">
        <v>2</v>
      </c>
      <c r="BM101" s="27"/>
      <c r="BN101" s="27">
        <f>SUM(BK101:BM101)</f>
        <v>7</v>
      </c>
      <c r="BO101" s="27">
        <f>BN101/2</f>
        <v>3.5</v>
      </c>
      <c r="BP101" s="14">
        <f t="shared" ref="BP101:BP132" si="176">IF(BN101&gt;0,(BN101/(200-SUM(BN$187:BN$191)))*(BN101/(200-SUM(BN$187:BN$191))),0)</f>
        <v>1.249872461993674E-3</v>
      </c>
      <c r="BQ101" s="71">
        <f t="shared" ref="BQ101:BQ132" si="177">IF(BN101&gt;0,(BN101/(200-SUM(BN$187:BN$191)))*LN(BN101/(200-SUM(BN$187:BN$191))),0)</f>
        <v>-0.11816413217916441</v>
      </c>
      <c r="BZ101" s="14">
        <f t="shared" ref="BZ101:BZ132" si="178">IF(BX101&gt;0,(BX101/(300-SUM(BX$187:BX$191)))*(BX101/(300-SUM(BX$187:BX$191))),0)</f>
        <v>0</v>
      </c>
      <c r="CA101" s="71">
        <f t="shared" ref="CA101:CA132" si="179">IF(BX101&gt;0,(BX101/(300-SUM(BX$187:BX$191)))*LN(BX101/(300-SUM(BX$187:BX$191))),0)</f>
        <v>0</v>
      </c>
      <c r="CC101" s="28" t="s">
        <v>98</v>
      </c>
      <c r="CD101" s="28" t="s">
        <v>99</v>
      </c>
      <c r="CE101" s="29">
        <v>1</v>
      </c>
      <c r="CF101" s="29">
        <v>11</v>
      </c>
      <c r="CG101" s="29">
        <v>9</v>
      </c>
      <c r="CH101" s="29">
        <f>SUM(CE101:CG101)</f>
        <v>21</v>
      </c>
      <c r="CI101" s="129">
        <f t="shared" ref="CI101" si="180">CH101/3</f>
        <v>7</v>
      </c>
      <c r="CJ101" s="14">
        <f t="shared" ref="CJ101:CJ132" si="181">IF(CH101&gt;0,(CH101/(300-SUM(CH$187:CH$191)))*(CH101/(300-SUM(CH$187:CH$191))),0)</f>
        <v>5.0675093363975873E-3</v>
      </c>
      <c r="CK101" s="71">
        <f t="shared" ref="CK101:CK132" si="182">IF(CH101&gt;0,(CH101/(300-SUM(CH$187:CH$191)))*LN(CH101/(300-SUM(CH$187:CH$191))),0)</f>
        <v>-0.18810681793540451</v>
      </c>
      <c r="CM101" s="28" t="s">
        <v>98</v>
      </c>
      <c r="CN101" s="28" t="s">
        <v>99</v>
      </c>
      <c r="CO101" s="29">
        <v>7</v>
      </c>
      <c r="CP101" s="29">
        <v>8</v>
      </c>
      <c r="CQ101" s="29"/>
      <c r="CR101" s="29">
        <f>SUM(CO101:CQ101)</f>
        <v>15</v>
      </c>
      <c r="CS101" s="129">
        <f>CR101/3</f>
        <v>5</v>
      </c>
      <c r="CT101" s="14">
        <f t="shared" ref="CT101:CT132" si="183">IF(CR101&gt;0,(CR101/(300-SUM(CR$187:CR$191)))*(CR101/(300-SUM(CR$187:CR$191))),0)</f>
        <v>2.8293345405160705E-3</v>
      </c>
      <c r="CU101" s="71">
        <f t="shared" ref="CU101:CU132" si="184">IF(CR101&gt;0,(CR101/(300-SUM(CR$187:CR$191)))*LN(CR101/(300-SUM(CR$187:CR$191))),0)</f>
        <v>-0.15605621648063317</v>
      </c>
      <c r="CW101" s="28" t="s">
        <v>98</v>
      </c>
      <c r="CX101" s="28" t="s">
        <v>99</v>
      </c>
      <c r="CY101" s="29">
        <v>18</v>
      </c>
      <c r="CZ101" s="29">
        <v>4</v>
      </c>
      <c r="DA101" s="29">
        <v>6</v>
      </c>
      <c r="DB101" s="29">
        <f>SUM(CY101:DA101)</f>
        <v>28</v>
      </c>
      <c r="DC101" s="129">
        <f>DB101/3</f>
        <v>9.3333333333333339</v>
      </c>
      <c r="DD101" s="14">
        <f t="shared" ref="DD101:DD132" si="185">IF(DB101&gt;0,(DB101/(300-SUM(DB$187:DB$191)))*(DB101/(300-SUM(DB$187:DB$191))),0)</f>
        <v>1.007181305481687E-2</v>
      </c>
      <c r="DE101" s="71">
        <f t="shared" ref="DE101:DE132" si="186">IF(DB101&gt;0,(DB101/(300-SUM(DB$187:DB$191)))*LN(DB101/(300-SUM(DB$187:DB$191))),0)</f>
        <v>-0.23072474410785851</v>
      </c>
      <c r="DG101" s="26" t="s">
        <v>98</v>
      </c>
      <c r="DH101" s="26" t="s">
        <v>99</v>
      </c>
      <c r="DI101" s="27">
        <v>4</v>
      </c>
      <c r="DJ101" s="27"/>
      <c r="DK101" s="27">
        <v>11</v>
      </c>
      <c r="DL101" s="27">
        <f>SUM(DI101:DK101)</f>
        <v>15</v>
      </c>
      <c r="DM101" s="144">
        <f>DL101/3</f>
        <v>5</v>
      </c>
      <c r="DN101" s="14">
        <f t="shared" ref="DN101:DN132" si="187">IF(DL101&gt;0,(DL101/(300-SUM(DL$187:DL$191)))*(DL101/(300-SUM(DL$187:DL$191))),0)</f>
        <v>3.0189590629151066E-3</v>
      </c>
      <c r="DO101" s="71">
        <f t="shared" ref="DO101:DO132" si="188">IF(DL101&gt;0,(DL101/(300-SUM(DL$187:DL$191)))*LN(DL101/(300-SUM(DL$187:DL$191))),0)</f>
        <v>-0.15941876890564557</v>
      </c>
      <c r="DQ101" s="26" t="s">
        <v>98</v>
      </c>
      <c r="DR101" s="26" t="s">
        <v>99</v>
      </c>
      <c r="DS101" s="27">
        <v>13</v>
      </c>
      <c r="DT101" s="27">
        <v>4</v>
      </c>
      <c r="DU101" s="27"/>
      <c r="DV101" s="27">
        <f>SUM(DS101:DU101)</f>
        <v>17</v>
      </c>
      <c r="DW101" s="27">
        <f>DV101/2</f>
        <v>8.5</v>
      </c>
      <c r="DX101" s="14">
        <f t="shared" ref="DX101:DX132" si="189">IF(DV101&gt;0,(DV101/(200-SUM(DV$187:DV$191)))*(DV101/(200-SUM(DV$187:DV$191))),0)</f>
        <v>7.600262984878369E-3</v>
      </c>
      <c r="DY101" s="71">
        <f t="shared" ref="DY101:DY132" si="190">IF(DV101&gt;0,(DV101/(200-SUM(DV$187:DV$191)))*LN(DV101/(200-SUM(DV$187:DV$191))),0)</f>
        <v>-0.21269931100834882</v>
      </c>
      <c r="EH101" s="14">
        <f t="shared" ref="EH101:EH132" si="191">IF(EF101&gt;0,(EF101/(200-SUM(EF$187:EF$191)))*(EF101/(200-SUM(EF$187:EF$191))),0)</f>
        <v>0</v>
      </c>
      <c r="EI101" s="71">
        <f t="shared" ref="EI101:EI132" si="192">IF(EF101&gt;0,(EF101/(200-SUM(EF$187:EF$191)))*LN(EF101/(200-SUM(EF$187:EF$191))),0)</f>
        <v>0</v>
      </c>
      <c r="EK101" s="26" t="s">
        <v>98</v>
      </c>
      <c r="EL101" s="26" t="s">
        <v>99</v>
      </c>
      <c r="EM101" s="27">
        <v>2</v>
      </c>
      <c r="EN101" s="27">
        <v>4</v>
      </c>
      <c r="EO101" s="27"/>
      <c r="EP101" s="27">
        <f>SUM(EM101:EO101)</f>
        <v>6</v>
      </c>
      <c r="EQ101" s="141">
        <f>EP101/2</f>
        <v>3</v>
      </c>
      <c r="ER101" s="14">
        <f t="shared" ref="ER101:ER132" si="193">IF(EP101&gt;0,(EP101/(200-SUM(EP$187:EP$191)))*(EP101/(200-SUM(EP$187:EP$191))),0)</f>
        <v>1.1362201742204266E-3</v>
      </c>
      <c r="ES101" s="71">
        <f t="shared" ref="ES101:ES132" si="194">IF(EP101&gt;0,(EP101/(200-SUM(EP$187:EP$191)))*LN(EP101/(200-SUM(EP$187:EP$191))),0)</f>
        <v>-0.11427047464260776</v>
      </c>
      <c r="EU101" s="26" t="s">
        <v>98</v>
      </c>
      <c r="EV101" s="26" t="s">
        <v>99</v>
      </c>
      <c r="EW101" s="27"/>
      <c r="EX101" s="27"/>
      <c r="EY101" s="27"/>
      <c r="EZ101" s="27">
        <f>EW101</f>
        <v>0</v>
      </c>
      <c r="FA101" s="141">
        <f>EZ101</f>
        <v>0</v>
      </c>
      <c r="FB101" s="14">
        <f t="shared" ref="FB101:FB132" si="195">IF(EZ101&gt;0,(EZ101/(100-SUM(EZ$187:EZ$191)))*(EZ101/(100-SUM(EZ$187:EZ$191))),0)</f>
        <v>0</v>
      </c>
      <c r="FC101" s="71">
        <f t="shared" ref="FC101:FC132" si="196">IF(EZ101&gt;0,(EZ101/(100-SUM(EZ$187:EZ$191)))*LN(EZ101/(100-SUM(EZ$187:EZ$191))),0)</f>
        <v>0</v>
      </c>
      <c r="FE101" s="26" t="s">
        <v>98</v>
      </c>
      <c r="FF101" s="26" t="s">
        <v>99</v>
      </c>
      <c r="FG101" s="27">
        <v>2</v>
      </c>
      <c r="FH101" s="27">
        <v>1</v>
      </c>
      <c r="FI101" s="27"/>
      <c r="FJ101" s="27">
        <f>SUM(FG101:FI101)</f>
        <v>3</v>
      </c>
      <c r="FK101" s="27">
        <f>FJ101/2</f>
        <v>1.5</v>
      </c>
      <c r="FL101" s="14">
        <f t="shared" ref="FL101:FL132" si="197">IF(FJ101&gt;0,(FJ101/(200-SUM(FJ$187:FJ$191)))*(FJ101/(200-SUM(FJ$187:FJ$191))),0)</f>
        <v>2.7777777777777778E-4</v>
      </c>
      <c r="FM101" s="71">
        <f t="shared" ref="FM101:FM132" si="198">IF(FJ101&gt;0,(FJ101/(200-SUM(FJ$187:FJ$191)))*LN(FJ101/(200-SUM(FJ$187:FJ$191))),0)</f>
        <v>-6.823907603703501E-2</v>
      </c>
      <c r="FO101" s="26" t="s">
        <v>98</v>
      </c>
      <c r="FP101" s="26" t="s">
        <v>99</v>
      </c>
      <c r="FQ101" s="27"/>
      <c r="FR101" s="27"/>
      <c r="FS101" s="27"/>
      <c r="FT101" s="27"/>
      <c r="FU101" s="141">
        <f>FT101/2</f>
        <v>0</v>
      </c>
      <c r="FV101" s="14">
        <f t="shared" ref="FV101:FV132" si="199">IF(FT101&gt;0,(FT101/(200-SUM(FT$187:FT$191)))*(FT101/(200-SUM(FT$187:FT$191))),0)</f>
        <v>0</v>
      </c>
      <c r="FW101" s="71">
        <f t="shared" ref="FW101:FW132" si="200">IF(FT101&gt;0,(FT101/(200-SUM(FT$187:FT$191)))*LN(FT101/(200-SUM(FT$187:FT$191))),0)</f>
        <v>0</v>
      </c>
      <c r="FY101" s="26" t="s">
        <v>98</v>
      </c>
      <c r="FZ101" s="26" t="s">
        <v>99</v>
      </c>
      <c r="GA101" s="27">
        <v>2</v>
      </c>
      <c r="GB101" s="27"/>
      <c r="GC101" s="27"/>
      <c r="GD101" s="27">
        <f>SUM(GA101:GC101)</f>
        <v>2</v>
      </c>
      <c r="GE101" s="141">
        <f>GD101/2</f>
        <v>1</v>
      </c>
      <c r="GF101" s="14">
        <f t="shared" ref="GF101:GF132" si="201">IF(GD101&gt;0,(GD101/(200-SUM(GD$187:GD$191)))*(GD101/(200-SUM(GD$187:GD$191))),0)</f>
        <v>1.1080332409972299E-4</v>
      </c>
      <c r="GG101" s="71">
        <f t="shared" ref="GG101:GG132" si="202">IF(GD101&gt;0,(GD101/(200-SUM(GD$187:GD$191)))*LN(GD101/(200-SUM(GD$187:GD$191))),0)</f>
        <v>-4.7935546227374115E-2</v>
      </c>
      <c r="GI101" s="26" t="s">
        <v>98</v>
      </c>
      <c r="GJ101" s="26" t="s">
        <v>99</v>
      </c>
      <c r="GK101" s="27">
        <v>2</v>
      </c>
      <c r="GL101" s="27"/>
      <c r="GM101" s="27"/>
      <c r="GN101" s="27">
        <f>SUM(GK101:GM101)</f>
        <v>2</v>
      </c>
      <c r="GO101" s="141">
        <f>GN101</f>
        <v>2</v>
      </c>
      <c r="GP101" s="14">
        <f t="shared" ref="GP101:GP132" si="203">IF(GN101&gt;0,(GN101/(100-SUM(GN$187:GN$191)))*(GN101/(100-SUM(GN$187:GN$191))),0)</f>
        <v>4.0000000000000002E-4</v>
      </c>
      <c r="GQ101" s="71">
        <f t="shared" ref="GQ101:GQ132" si="204">IF(GN101&gt;0,(GN101/(100-SUM(GN$187:GN$191)))*LN(GN101/(100-SUM(GN$187:GN$191))),0)</f>
        <v>-7.824046010856292E-2</v>
      </c>
      <c r="GS101" s="26" t="s">
        <v>98</v>
      </c>
      <c r="GT101" s="26" t="s">
        <v>99</v>
      </c>
      <c r="GU101" s="27">
        <v>2</v>
      </c>
      <c r="GV101" s="27">
        <v>1</v>
      </c>
      <c r="GW101" s="27"/>
      <c r="GX101" s="27">
        <f>SUM(GU101:GW101)</f>
        <v>3</v>
      </c>
      <c r="GY101" s="27">
        <f>GX101/2</f>
        <v>1.5</v>
      </c>
      <c r="GZ101" s="14">
        <f t="shared" ref="GZ101:GZ132" si="205">IF(GX101&gt;0,(GX101/(200-SUM(GX$187:GX$191)))*(GX101/(200-SUM(GX$187:GX$191))),0)</f>
        <v>2.3427738442315701E-4</v>
      </c>
      <c r="HA101" s="71">
        <f t="shared" ref="HA101:HA132" si="206">IF(GX101&gt;0,(GX101/(200-SUM(GX$187:GX$191)))*LN(GX101/(200-SUM(GX$187:GX$191))),0)</f>
        <v>-6.3971975059628691E-2</v>
      </c>
    </row>
    <row r="102" spans="1:209" x14ac:dyDescent="0.25">
      <c r="A102" s="46">
        <v>83</v>
      </c>
      <c r="B102" s="28" t="s">
        <v>325</v>
      </c>
      <c r="C102" s="28" t="s">
        <v>326</v>
      </c>
      <c r="D102" s="75">
        <v>48</v>
      </c>
      <c r="E102" s="73" t="s">
        <v>394</v>
      </c>
      <c r="F102" s="73" t="s">
        <v>394</v>
      </c>
      <c r="G102" s="73" t="s">
        <v>394</v>
      </c>
      <c r="H102" s="58" t="b">
        <f t="shared" si="160"/>
        <v>1</v>
      </c>
      <c r="I102" s="58" t="b">
        <f t="shared" si="161"/>
        <v>1</v>
      </c>
      <c r="J102" s="73"/>
      <c r="R102" s="14">
        <f t="shared" si="166"/>
        <v>0</v>
      </c>
      <c r="S102" s="71">
        <f t="shared" si="167"/>
        <v>0</v>
      </c>
      <c r="AB102" s="14">
        <f t="shared" si="168"/>
        <v>0</v>
      </c>
      <c r="AC102" s="71">
        <f t="shared" si="169"/>
        <v>0</v>
      </c>
      <c r="AL102" s="14">
        <f t="shared" si="170"/>
        <v>0</v>
      </c>
      <c r="AM102" s="71">
        <f t="shared" si="171"/>
        <v>0</v>
      </c>
      <c r="AV102" s="14">
        <f t="shared" si="172"/>
        <v>0</v>
      </c>
      <c r="AW102" s="71">
        <f t="shared" si="173"/>
        <v>0</v>
      </c>
      <c r="BF102" s="14">
        <f t="shared" si="174"/>
        <v>0</v>
      </c>
      <c r="BG102" s="71">
        <f t="shared" si="175"/>
        <v>0</v>
      </c>
      <c r="BP102" s="14">
        <f t="shared" si="176"/>
        <v>0</v>
      </c>
      <c r="BQ102" s="71">
        <f t="shared" si="177"/>
        <v>0</v>
      </c>
      <c r="BZ102" s="14">
        <f t="shared" si="178"/>
        <v>0</v>
      </c>
      <c r="CA102" s="71">
        <f t="shared" si="179"/>
        <v>0</v>
      </c>
      <c r="CJ102" s="14">
        <f t="shared" si="181"/>
        <v>0</v>
      </c>
      <c r="CK102" s="71">
        <f t="shared" si="182"/>
        <v>0</v>
      </c>
      <c r="CT102" s="14">
        <f t="shared" si="183"/>
        <v>0</v>
      </c>
      <c r="CU102" s="71">
        <f t="shared" si="184"/>
        <v>0</v>
      </c>
      <c r="CW102" s="28" t="s">
        <v>325</v>
      </c>
      <c r="CX102" s="28" t="s">
        <v>326</v>
      </c>
      <c r="CY102" s="29"/>
      <c r="CZ102" s="29">
        <v>8</v>
      </c>
      <c r="DA102" s="29">
        <v>2</v>
      </c>
      <c r="DB102" s="29">
        <f>SUM(CY102:DA102)</f>
        <v>10</v>
      </c>
      <c r="DC102" s="129">
        <f>DB102/3</f>
        <v>3.3333333333333335</v>
      </c>
      <c r="DD102" s="14">
        <f t="shared" si="185"/>
        <v>1.2846700325021517E-3</v>
      </c>
      <c r="DE102" s="71">
        <f t="shared" si="186"/>
        <v>-0.11930561608700072</v>
      </c>
      <c r="DN102" s="14">
        <f t="shared" si="187"/>
        <v>0</v>
      </c>
      <c r="DO102" s="71">
        <f t="shared" si="188"/>
        <v>0</v>
      </c>
      <c r="DX102" s="14">
        <f t="shared" si="189"/>
        <v>0</v>
      </c>
      <c r="DY102" s="71">
        <f t="shared" si="190"/>
        <v>0</v>
      </c>
      <c r="EH102" s="14">
        <f t="shared" si="191"/>
        <v>0</v>
      </c>
      <c r="EI102" s="71">
        <f t="shared" si="192"/>
        <v>0</v>
      </c>
      <c r="ER102" s="14">
        <f t="shared" si="193"/>
        <v>0</v>
      </c>
      <c r="ES102" s="71">
        <f t="shared" si="194"/>
        <v>0</v>
      </c>
      <c r="FB102" s="14">
        <f t="shared" si="195"/>
        <v>0</v>
      </c>
      <c r="FC102" s="71">
        <f t="shared" si="196"/>
        <v>0</v>
      </c>
      <c r="FL102" s="14">
        <f t="shared" si="197"/>
        <v>0</v>
      </c>
      <c r="FM102" s="71">
        <f t="shared" si="198"/>
        <v>0</v>
      </c>
      <c r="FV102" s="14">
        <f t="shared" si="199"/>
        <v>0</v>
      </c>
      <c r="FW102" s="71">
        <f t="shared" si="200"/>
        <v>0</v>
      </c>
      <c r="GF102" s="14">
        <f t="shared" si="201"/>
        <v>0</v>
      </c>
      <c r="GG102" s="71">
        <f t="shared" si="202"/>
        <v>0</v>
      </c>
      <c r="GP102" s="14">
        <f t="shared" si="203"/>
        <v>0</v>
      </c>
      <c r="GQ102" s="71">
        <f t="shared" si="204"/>
        <v>0</v>
      </c>
      <c r="GZ102" s="14">
        <f t="shared" si="205"/>
        <v>0</v>
      </c>
      <c r="HA102" s="71">
        <f t="shared" si="206"/>
        <v>0</v>
      </c>
    </row>
    <row r="103" spans="1:209" x14ac:dyDescent="0.25">
      <c r="A103" s="46">
        <v>84</v>
      </c>
      <c r="B103" s="22" t="s">
        <v>327</v>
      </c>
      <c r="C103" s="22" t="s">
        <v>102</v>
      </c>
      <c r="D103" s="35">
        <v>49</v>
      </c>
      <c r="E103" s="34" t="s">
        <v>396</v>
      </c>
      <c r="F103" s="34" t="s">
        <v>394</v>
      </c>
      <c r="G103" s="34" t="s">
        <v>394</v>
      </c>
      <c r="H103" s="58" t="b">
        <f t="shared" si="160"/>
        <v>1</v>
      </c>
      <c r="I103" s="58" t="b">
        <f t="shared" si="161"/>
        <v>1</v>
      </c>
      <c r="J103" s="34"/>
      <c r="R103" s="14">
        <f t="shared" si="166"/>
        <v>0</v>
      </c>
      <c r="S103" s="71">
        <f t="shared" si="167"/>
        <v>0</v>
      </c>
      <c r="AB103" s="14">
        <f t="shared" si="168"/>
        <v>0</v>
      </c>
      <c r="AC103" s="71">
        <f t="shared" si="169"/>
        <v>0</v>
      </c>
      <c r="AL103" s="14">
        <f t="shared" si="170"/>
        <v>0</v>
      </c>
      <c r="AM103" s="71">
        <f t="shared" si="171"/>
        <v>0</v>
      </c>
      <c r="AV103" s="14">
        <f t="shared" si="172"/>
        <v>0</v>
      </c>
      <c r="AW103" s="71">
        <f t="shared" si="173"/>
        <v>0</v>
      </c>
      <c r="BF103" s="14">
        <f t="shared" si="174"/>
        <v>0</v>
      </c>
      <c r="BG103" s="71">
        <f t="shared" si="175"/>
        <v>0</v>
      </c>
      <c r="BP103" s="14">
        <f t="shared" si="176"/>
        <v>0</v>
      </c>
      <c r="BQ103" s="71">
        <f t="shared" si="177"/>
        <v>0</v>
      </c>
      <c r="BZ103" s="14">
        <f t="shared" si="178"/>
        <v>0</v>
      </c>
      <c r="CA103" s="71">
        <f t="shared" si="179"/>
        <v>0</v>
      </c>
      <c r="CJ103" s="14">
        <f t="shared" si="181"/>
        <v>0</v>
      </c>
      <c r="CK103" s="71">
        <f t="shared" si="182"/>
        <v>0</v>
      </c>
      <c r="CT103" s="14">
        <f t="shared" si="183"/>
        <v>0</v>
      </c>
      <c r="CU103" s="71">
        <f t="shared" si="184"/>
        <v>0</v>
      </c>
      <c r="DD103" s="14">
        <f t="shared" si="185"/>
        <v>0</v>
      </c>
      <c r="DE103" s="71">
        <f t="shared" si="186"/>
        <v>0</v>
      </c>
      <c r="DN103" s="14">
        <f t="shared" si="187"/>
        <v>0</v>
      </c>
      <c r="DO103" s="71">
        <f t="shared" si="188"/>
        <v>0</v>
      </c>
      <c r="DX103" s="14">
        <f t="shared" si="189"/>
        <v>0</v>
      </c>
      <c r="DY103" s="71">
        <f t="shared" si="190"/>
        <v>0</v>
      </c>
      <c r="EH103" s="14">
        <f t="shared" si="191"/>
        <v>0</v>
      </c>
      <c r="EI103" s="71">
        <f t="shared" si="192"/>
        <v>0</v>
      </c>
      <c r="ER103" s="14">
        <f t="shared" si="193"/>
        <v>0</v>
      </c>
      <c r="ES103" s="71">
        <f t="shared" si="194"/>
        <v>0</v>
      </c>
      <c r="FB103" s="14">
        <f t="shared" si="195"/>
        <v>0</v>
      </c>
      <c r="FC103" s="71">
        <f t="shared" si="196"/>
        <v>0</v>
      </c>
      <c r="FL103" s="14">
        <f t="shared" si="197"/>
        <v>0</v>
      </c>
      <c r="FM103" s="71">
        <f t="shared" si="198"/>
        <v>0</v>
      </c>
      <c r="FV103" s="14">
        <f t="shared" si="199"/>
        <v>0</v>
      </c>
      <c r="FW103" s="71">
        <f t="shared" si="200"/>
        <v>0</v>
      </c>
      <c r="GF103" s="14">
        <f t="shared" si="201"/>
        <v>0</v>
      </c>
      <c r="GG103" s="71">
        <f t="shared" si="202"/>
        <v>0</v>
      </c>
      <c r="GP103" s="14">
        <f t="shared" si="203"/>
        <v>0</v>
      </c>
      <c r="GQ103" s="71">
        <f t="shared" si="204"/>
        <v>0</v>
      </c>
      <c r="GZ103" s="14">
        <f t="shared" si="205"/>
        <v>0</v>
      </c>
      <c r="HA103" s="71">
        <f t="shared" si="206"/>
        <v>0</v>
      </c>
    </row>
    <row r="104" spans="1:209" x14ac:dyDescent="0.25">
      <c r="A104" s="46">
        <v>85</v>
      </c>
      <c r="B104" s="38" t="s">
        <v>101</v>
      </c>
      <c r="C104" s="38" t="s">
        <v>102</v>
      </c>
      <c r="D104" s="35"/>
      <c r="E104" s="54" t="s">
        <v>396</v>
      </c>
      <c r="F104" s="54" t="s">
        <v>394</v>
      </c>
      <c r="G104" s="54" t="s">
        <v>394</v>
      </c>
      <c r="H104" s="58" t="b">
        <f t="shared" si="160"/>
        <v>1</v>
      </c>
      <c r="I104" s="58" t="b">
        <f t="shared" si="161"/>
        <v>1</v>
      </c>
      <c r="J104" s="54"/>
      <c r="R104" s="14">
        <f t="shared" si="166"/>
        <v>0</v>
      </c>
      <c r="S104" s="71">
        <f t="shared" si="167"/>
        <v>0</v>
      </c>
      <c r="AB104" s="14">
        <f t="shared" si="168"/>
        <v>0</v>
      </c>
      <c r="AC104" s="71">
        <f t="shared" si="169"/>
        <v>0</v>
      </c>
      <c r="AE104" s="26" t="s">
        <v>101</v>
      </c>
      <c r="AF104" s="26" t="s">
        <v>102</v>
      </c>
      <c r="AG104" s="27">
        <v>3</v>
      </c>
      <c r="AH104" s="27">
        <v>3</v>
      </c>
      <c r="AI104" s="27"/>
      <c r="AJ104" s="27">
        <f>SUM(AG104:AI104)</f>
        <v>6</v>
      </c>
      <c r="AK104" s="144">
        <f>AJ104/3</f>
        <v>2</v>
      </c>
      <c r="AL104" s="14">
        <f t="shared" si="170"/>
        <v>4.6248121170077474E-4</v>
      </c>
      <c r="AM104" s="71">
        <f t="shared" si="171"/>
        <v>-8.2568866937490548E-2</v>
      </c>
      <c r="AV104" s="14">
        <f t="shared" si="172"/>
        <v>0</v>
      </c>
      <c r="AW104" s="71">
        <f t="shared" si="173"/>
        <v>0</v>
      </c>
      <c r="AY104" s="26" t="s">
        <v>101</v>
      </c>
      <c r="AZ104" s="26" t="s">
        <v>102</v>
      </c>
      <c r="BA104" s="27">
        <v>2</v>
      </c>
      <c r="BB104" s="27"/>
      <c r="BC104" s="27"/>
      <c r="BD104" s="26">
        <f>SUM(BA104:BC104)</f>
        <v>2</v>
      </c>
      <c r="BE104" s="144">
        <f>BD104/3</f>
        <v>0.66666666666666663</v>
      </c>
      <c r="BF104" s="14">
        <f t="shared" si="174"/>
        <v>5.0299280720285695E-5</v>
      </c>
      <c r="BG104" s="71">
        <f t="shared" si="175"/>
        <v>-3.5097587875022471E-2</v>
      </c>
      <c r="BI104" s="26" t="s">
        <v>101</v>
      </c>
      <c r="BJ104" s="26" t="s">
        <v>102</v>
      </c>
      <c r="BK104" s="27"/>
      <c r="BL104" s="27">
        <v>3</v>
      </c>
      <c r="BM104" s="27"/>
      <c r="BN104" s="27">
        <f>SUM(BK104:BM104)</f>
        <v>3</v>
      </c>
      <c r="BO104" s="27">
        <f>BN104/2</f>
        <v>1.5</v>
      </c>
      <c r="BP104" s="14">
        <f t="shared" si="176"/>
        <v>2.2956841138659323E-4</v>
      </c>
      <c r="BQ104" s="71">
        <f t="shared" si="177"/>
        <v>-6.3479617303430685E-2</v>
      </c>
      <c r="BZ104" s="14">
        <f t="shared" si="178"/>
        <v>0</v>
      </c>
      <c r="CA104" s="71">
        <f t="shared" si="179"/>
        <v>0</v>
      </c>
      <c r="CJ104" s="14">
        <f t="shared" si="181"/>
        <v>0</v>
      </c>
      <c r="CK104" s="71">
        <f t="shared" si="182"/>
        <v>0</v>
      </c>
      <c r="CT104" s="14">
        <f t="shared" si="183"/>
        <v>0</v>
      </c>
      <c r="CU104" s="71">
        <f t="shared" si="184"/>
        <v>0</v>
      </c>
      <c r="DD104" s="14">
        <f t="shared" si="185"/>
        <v>0</v>
      </c>
      <c r="DE104" s="71">
        <f t="shared" si="186"/>
        <v>0</v>
      </c>
      <c r="DN104" s="14">
        <f t="shared" si="187"/>
        <v>0</v>
      </c>
      <c r="DO104" s="71">
        <f t="shared" si="188"/>
        <v>0</v>
      </c>
      <c r="DX104" s="14">
        <f t="shared" si="189"/>
        <v>0</v>
      </c>
      <c r="DY104" s="71">
        <f t="shared" si="190"/>
        <v>0</v>
      </c>
      <c r="EH104" s="14">
        <f t="shared" si="191"/>
        <v>0</v>
      </c>
      <c r="EI104" s="71">
        <f t="shared" si="192"/>
        <v>0</v>
      </c>
      <c r="ER104" s="14">
        <f t="shared" si="193"/>
        <v>0</v>
      </c>
      <c r="ES104" s="71">
        <f t="shared" si="194"/>
        <v>0</v>
      </c>
      <c r="EU104" s="26" t="s">
        <v>101</v>
      </c>
      <c r="EV104" s="26" t="s">
        <v>102</v>
      </c>
      <c r="EW104" s="27">
        <v>5</v>
      </c>
      <c r="EX104" s="27"/>
      <c r="EY104" s="27"/>
      <c r="EZ104" s="27">
        <f>EW104</f>
        <v>5</v>
      </c>
      <c r="FA104" s="141">
        <f>EZ104</f>
        <v>5</v>
      </c>
      <c r="FB104" s="14">
        <f t="shared" si="195"/>
        <v>2.5000000000000005E-3</v>
      </c>
      <c r="FC104" s="71">
        <f t="shared" si="196"/>
        <v>-0.14978661367769955</v>
      </c>
      <c r="FL104" s="14">
        <f t="shared" si="197"/>
        <v>0</v>
      </c>
      <c r="FM104" s="71">
        <f t="shared" si="198"/>
        <v>0</v>
      </c>
      <c r="FV104" s="14">
        <f t="shared" si="199"/>
        <v>0</v>
      </c>
      <c r="FW104" s="71">
        <f t="shared" si="200"/>
        <v>0</v>
      </c>
      <c r="FY104" s="26" t="s">
        <v>101</v>
      </c>
      <c r="FZ104" s="26" t="s">
        <v>102</v>
      </c>
      <c r="GA104" s="27">
        <v>3</v>
      </c>
      <c r="GB104" s="27"/>
      <c r="GC104" s="27"/>
      <c r="GD104" s="27">
        <f>SUM(GA104:GC104)</f>
        <v>3</v>
      </c>
      <c r="GE104" s="141">
        <f>GD104/2</f>
        <v>1.5</v>
      </c>
      <c r="GF104" s="14">
        <f t="shared" si="201"/>
        <v>2.4930747922437675E-4</v>
      </c>
      <c r="GG104" s="71">
        <f t="shared" si="202"/>
        <v>-6.5501238686721724E-2</v>
      </c>
      <c r="GP104" s="14">
        <f t="shared" si="203"/>
        <v>0</v>
      </c>
      <c r="GQ104" s="71">
        <f t="shared" si="204"/>
        <v>0</v>
      </c>
      <c r="GS104" s="26" t="s">
        <v>101</v>
      </c>
      <c r="GT104" s="26" t="s">
        <v>102</v>
      </c>
      <c r="GU104" s="27">
        <v>3</v>
      </c>
      <c r="GV104" s="27">
        <v>3</v>
      </c>
      <c r="GW104" s="27"/>
      <c r="GX104" s="27">
        <f>SUM(GU104:GW104)</f>
        <v>6</v>
      </c>
      <c r="GY104" s="27">
        <f>GX104/2</f>
        <v>3</v>
      </c>
      <c r="GZ104" s="14">
        <f t="shared" si="205"/>
        <v>9.3710953769262804E-4</v>
      </c>
      <c r="HA104" s="71">
        <f t="shared" si="206"/>
        <v>-0.10672515887762639</v>
      </c>
    </row>
    <row r="105" spans="1:209" x14ac:dyDescent="0.25">
      <c r="A105" s="46">
        <v>86</v>
      </c>
      <c r="B105" s="22" t="s">
        <v>328</v>
      </c>
      <c r="C105" s="22"/>
      <c r="D105" s="35"/>
      <c r="E105" s="34" t="s">
        <v>395</v>
      </c>
      <c r="F105" s="34" t="s">
        <v>397</v>
      </c>
      <c r="G105" s="34" t="s">
        <v>396</v>
      </c>
      <c r="H105" s="58" t="b">
        <f t="shared" si="160"/>
        <v>1</v>
      </c>
      <c r="I105" s="58" t="b">
        <f t="shared" si="161"/>
        <v>1</v>
      </c>
      <c r="J105" s="34"/>
      <c r="R105" s="14">
        <f t="shared" si="166"/>
        <v>0</v>
      </c>
      <c r="S105" s="71">
        <f t="shared" si="167"/>
        <v>0</v>
      </c>
      <c r="AB105" s="14">
        <f t="shared" si="168"/>
        <v>0</v>
      </c>
      <c r="AC105" s="71">
        <f t="shared" si="169"/>
        <v>0</v>
      </c>
      <c r="AL105" s="14">
        <f t="shared" si="170"/>
        <v>0</v>
      </c>
      <c r="AM105" s="71">
        <f t="shared" si="171"/>
        <v>0</v>
      </c>
      <c r="AV105" s="14">
        <f t="shared" si="172"/>
        <v>0</v>
      </c>
      <c r="AW105" s="71">
        <f t="shared" si="173"/>
        <v>0</v>
      </c>
      <c r="BF105" s="14">
        <f t="shared" si="174"/>
        <v>0</v>
      </c>
      <c r="BG105" s="71">
        <f t="shared" si="175"/>
        <v>0</v>
      </c>
      <c r="BP105" s="14">
        <f t="shared" si="176"/>
        <v>0</v>
      </c>
      <c r="BQ105" s="71">
        <f t="shared" si="177"/>
        <v>0</v>
      </c>
      <c r="BZ105" s="14">
        <f t="shared" si="178"/>
        <v>0</v>
      </c>
      <c r="CA105" s="71">
        <f t="shared" si="179"/>
        <v>0</v>
      </c>
      <c r="CJ105" s="14">
        <f t="shared" si="181"/>
        <v>0</v>
      </c>
      <c r="CK105" s="71">
        <f t="shared" si="182"/>
        <v>0</v>
      </c>
      <c r="CT105" s="14">
        <f t="shared" si="183"/>
        <v>0</v>
      </c>
      <c r="CU105" s="71">
        <f t="shared" si="184"/>
        <v>0</v>
      </c>
      <c r="DD105" s="14">
        <f t="shared" si="185"/>
        <v>0</v>
      </c>
      <c r="DE105" s="71">
        <f t="shared" si="186"/>
        <v>0</v>
      </c>
      <c r="DN105" s="14">
        <f t="shared" si="187"/>
        <v>0</v>
      </c>
      <c r="DO105" s="71">
        <f t="shared" si="188"/>
        <v>0</v>
      </c>
      <c r="DQ105" s="26" t="s">
        <v>328</v>
      </c>
      <c r="DR105" s="26"/>
      <c r="DS105" s="27">
        <v>5</v>
      </c>
      <c r="DT105" s="27">
        <v>4</v>
      </c>
      <c r="DU105" s="27"/>
      <c r="DV105" s="27">
        <f>SUM(DS105:DU105)</f>
        <v>9</v>
      </c>
      <c r="DW105" s="27">
        <f>DV105/2</f>
        <v>4.5</v>
      </c>
      <c r="DX105" s="14">
        <f t="shared" si="189"/>
        <v>2.1301775147928997E-3</v>
      </c>
      <c r="DY105" s="71">
        <f t="shared" si="190"/>
        <v>-0.14195884528742433</v>
      </c>
      <c r="EH105" s="14">
        <f t="shared" si="191"/>
        <v>0</v>
      </c>
      <c r="EI105" s="71">
        <f t="shared" si="192"/>
        <v>0</v>
      </c>
      <c r="ER105" s="14">
        <f t="shared" si="193"/>
        <v>0</v>
      </c>
      <c r="ES105" s="71">
        <f t="shared" si="194"/>
        <v>0</v>
      </c>
      <c r="FB105" s="14">
        <f t="shared" si="195"/>
        <v>0</v>
      </c>
      <c r="FC105" s="71">
        <f t="shared" si="196"/>
        <v>0</v>
      </c>
      <c r="FE105" s="26" t="s">
        <v>328</v>
      </c>
      <c r="FF105" s="26"/>
      <c r="FG105" s="27"/>
      <c r="FH105" s="27">
        <v>4</v>
      </c>
      <c r="FI105" s="27"/>
      <c r="FJ105" s="27">
        <f>SUM(FG105:FI105)</f>
        <v>4</v>
      </c>
      <c r="FK105" s="27">
        <f>FJ105/2</f>
        <v>2</v>
      </c>
      <c r="FL105" s="14">
        <f t="shared" si="197"/>
        <v>4.9382716049382717E-4</v>
      </c>
      <c r="FM105" s="71">
        <f t="shared" si="198"/>
        <v>-8.4592499772673774E-2</v>
      </c>
      <c r="FV105" s="14">
        <f t="shared" si="199"/>
        <v>0</v>
      </c>
      <c r="FW105" s="71">
        <f t="shared" si="200"/>
        <v>0</v>
      </c>
      <c r="GF105" s="14">
        <f t="shared" si="201"/>
        <v>0</v>
      </c>
      <c r="GG105" s="71">
        <f t="shared" si="202"/>
        <v>0</v>
      </c>
      <c r="GP105" s="14">
        <f t="shared" si="203"/>
        <v>0</v>
      </c>
      <c r="GQ105" s="71">
        <f t="shared" si="204"/>
        <v>0</v>
      </c>
      <c r="GZ105" s="14">
        <f t="shared" si="205"/>
        <v>0</v>
      </c>
      <c r="HA105" s="71">
        <f t="shared" si="206"/>
        <v>0</v>
      </c>
    </row>
    <row r="106" spans="1:209" x14ac:dyDescent="0.25">
      <c r="A106" s="46">
        <v>87</v>
      </c>
      <c r="B106" s="38" t="s">
        <v>103</v>
      </c>
      <c r="C106" s="38" t="s">
        <v>100</v>
      </c>
      <c r="D106" s="35"/>
      <c r="E106" s="54" t="s">
        <v>396</v>
      </c>
      <c r="F106" s="54" t="s">
        <v>394</v>
      </c>
      <c r="G106" s="54" t="s">
        <v>394</v>
      </c>
      <c r="H106" s="58" t="b">
        <f t="shared" si="160"/>
        <v>1</v>
      </c>
      <c r="I106" s="58" t="b">
        <f t="shared" si="161"/>
        <v>1</v>
      </c>
      <c r="J106" s="54"/>
      <c r="R106" s="14">
        <f t="shared" si="166"/>
        <v>0</v>
      </c>
      <c r="S106" s="71">
        <f t="shared" si="167"/>
        <v>0</v>
      </c>
      <c r="AB106" s="14">
        <f t="shared" si="168"/>
        <v>0</v>
      </c>
      <c r="AC106" s="71">
        <f t="shared" si="169"/>
        <v>0</v>
      </c>
      <c r="AL106" s="14">
        <f t="shared" si="170"/>
        <v>0</v>
      </c>
      <c r="AM106" s="71">
        <f t="shared" si="171"/>
        <v>0</v>
      </c>
      <c r="AV106" s="14">
        <f t="shared" si="172"/>
        <v>0</v>
      </c>
      <c r="AW106" s="71">
        <f t="shared" si="173"/>
        <v>0</v>
      </c>
      <c r="AY106" s="26" t="s">
        <v>103</v>
      </c>
      <c r="AZ106" s="26" t="s">
        <v>100</v>
      </c>
      <c r="BA106" s="27"/>
      <c r="BB106" s="27"/>
      <c r="BC106" s="27"/>
      <c r="BD106" s="26"/>
      <c r="BE106" s="144">
        <f>BD106/3</f>
        <v>0</v>
      </c>
      <c r="BF106" s="14">
        <f t="shared" si="174"/>
        <v>0</v>
      </c>
      <c r="BG106" s="71">
        <f t="shared" si="175"/>
        <v>0</v>
      </c>
      <c r="BP106" s="14">
        <f t="shared" si="176"/>
        <v>0</v>
      </c>
      <c r="BQ106" s="71">
        <f t="shared" si="177"/>
        <v>0</v>
      </c>
      <c r="BZ106" s="14">
        <f t="shared" si="178"/>
        <v>0</v>
      </c>
      <c r="CA106" s="71">
        <f t="shared" si="179"/>
        <v>0</v>
      </c>
      <c r="CJ106" s="14">
        <f t="shared" si="181"/>
        <v>0</v>
      </c>
      <c r="CK106" s="71">
        <f t="shared" si="182"/>
        <v>0</v>
      </c>
      <c r="CT106" s="14">
        <f t="shared" si="183"/>
        <v>0</v>
      </c>
      <c r="CU106" s="71">
        <f t="shared" si="184"/>
        <v>0</v>
      </c>
      <c r="DD106" s="14">
        <f t="shared" si="185"/>
        <v>0</v>
      </c>
      <c r="DE106" s="71">
        <f t="shared" si="186"/>
        <v>0</v>
      </c>
      <c r="DN106" s="14">
        <f t="shared" si="187"/>
        <v>0</v>
      </c>
      <c r="DO106" s="71">
        <f t="shared" si="188"/>
        <v>0</v>
      </c>
      <c r="DX106" s="14">
        <f t="shared" si="189"/>
        <v>0</v>
      </c>
      <c r="DY106" s="71">
        <f t="shared" si="190"/>
        <v>0</v>
      </c>
      <c r="EH106" s="14">
        <f t="shared" si="191"/>
        <v>0</v>
      </c>
      <c r="EI106" s="71">
        <f t="shared" si="192"/>
        <v>0</v>
      </c>
      <c r="ER106" s="14">
        <f t="shared" si="193"/>
        <v>0</v>
      </c>
      <c r="ES106" s="71">
        <f t="shared" si="194"/>
        <v>0</v>
      </c>
      <c r="FB106" s="14">
        <f t="shared" si="195"/>
        <v>0</v>
      </c>
      <c r="FC106" s="71">
        <f t="shared" si="196"/>
        <v>0</v>
      </c>
      <c r="FL106" s="14">
        <f t="shared" si="197"/>
        <v>0</v>
      </c>
      <c r="FM106" s="71">
        <f t="shared" si="198"/>
        <v>0</v>
      </c>
      <c r="FV106" s="14">
        <f t="shared" si="199"/>
        <v>0</v>
      </c>
      <c r="FW106" s="71">
        <f t="shared" si="200"/>
        <v>0</v>
      </c>
      <c r="GF106" s="14">
        <f t="shared" si="201"/>
        <v>0</v>
      </c>
      <c r="GG106" s="71">
        <f t="shared" si="202"/>
        <v>0</v>
      </c>
      <c r="GP106" s="14">
        <f t="shared" si="203"/>
        <v>0</v>
      </c>
      <c r="GQ106" s="71">
        <f t="shared" si="204"/>
        <v>0</v>
      </c>
      <c r="GZ106" s="14">
        <f t="shared" si="205"/>
        <v>0</v>
      </c>
      <c r="HA106" s="71">
        <f t="shared" si="206"/>
        <v>0</v>
      </c>
    </row>
    <row r="107" spans="1:209" x14ac:dyDescent="0.25">
      <c r="A107" s="46">
        <v>88</v>
      </c>
      <c r="B107" s="22" t="s">
        <v>329</v>
      </c>
      <c r="C107" s="22"/>
      <c r="D107" s="35"/>
      <c r="E107" s="34" t="s">
        <v>396</v>
      </c>
      <c r="F107" s="34" t="s">
        <v>394</v>
      </c>
      <c r="G107" s="34" t="s">
        <v>394</v>
      </c>
      <c r="H107" s="58" t="b">
        <f t="shared" si="160"/>
        <v>1</v>
      </c>
      <c r="I107" s="58" t="b">
        <f t="shared" si="161"/>
        <v>1</v>
      </c>
      <c r="J107" s="34"/>
      <c r="R107" s="14">
        <f t="shared" si="166"/>
        <v>0</v>
      </c>
      <c r="S107" s="71">
        <f t="shared" si="167"/>
        <v>0</v>
      </c>
      <c r="AB107" s="14">
        <f t="shared" si="168"/>
        <v>0</v>
      </c>
      <c r="AC107" s="71">
        <f t="shared" si="169"/>
        <v>0</v>
      </c>
      <c r="AL107" s="14">
        <f t="shared" si="170"/>
        <v>0</v>
      </c>
      <c r="AM107" s="71">
        <f t="shared" si="171"/>
        <v>0</v>
      </c>
      <c r="AV107" s="14">
        <f t="shared" si="172"/>
        <v>0</v>
      </c>
      <c r="AW107" s="71">
        <f t="shared" si="173"/>
        <v>0</v>
      </c>
      <c r="BF107" s="14">
        <f t="shared" si="174"/>
        <v>0</v>
      </c>
      <c r="BG107" s="71">
        <f t="shared" si="175"/>
        <v>0</v>
      </c>
      <c r="BP107" s="14">
        <f t="shared" si="176"/>
        <v>0</v>
      </c>
      <c r="BQ107" s="71">
        <f t="shared" si="177"/>
        <v>0</v>
      </c>
      <c r="BZ107" s="14">
        <f t="shared" si="178"/>
        <v>0</v>
      </c>
      <c r="CA107" s="71">
        <f t="shared" si="179"/>
        <v>0</v>
      </c>
      <c r="CJ107" s="14">
        <f t="shared" si="181"/>
        <v>0</v>
      </c>
      <c r="CK107" s="71">
        <f t="shared" si="182"/>
        <v>0</v>
      </c>
      <c r="CT107" s="14">
        <f t="shared" si="183"/>
        <v>0</v>
      </c>
      <c r="CU107" s="71">
        <f t="shared" si="184"/>
        <v>0</v>
      </c>
      <c r="DD107" s="14">
        <f t="shared" si="185"/>
        <v>0</v>
      </c>
      <c r="DE107" s="71">
        <f t="shared" si="186"/>
        <v>0</v>
      </c>
      <c r="DN107" s="14">
        <f t="shared" si="187"/>
        <v>0</v>
      </c>
      <c r="DO107" s="71">
        <f t="shared" si="188"/>
        <v>0</v>
      </c>
      <c r="DX107" s="14">
        <f t="shared" si="189"/>
        <v>0</v>
      </c>
      <c r="DY107" s="71">
        <f t="shared" si="190"/>
        <v>0</v>
      </c>
      <c r="EH107" s="14">
        <f t="shared" si="191"/>
        <v>0</v>
      </c>
      <c r="EI107" s="71">
        <f t="shared" si="192"/>
        <v>0</v>
      </c>
      <c r="ER107" s="14">
        <f t="shared" si="193"/>
        <v>0</v>
      </c>
      <c r="ES107" s="71">
        <f t="shared" si="194"/>
        <v>0</v>
      </c>
      <c r="FB107" s="14">
        <f t="shared" si="195"/>
        <v>0</v>
      </c>
      <c r="FC107" s="71">
        <f t="shared" si="196"/>
        <v>0</v>
      </c>
      <c r="FL107" s="14">
        <f t="shared" si="197"/>
        <v>0</v>
      </c>
      <c r="FM107" s="71">
        <f t="shared" si="198"/>
        <v>0</v>
      </c>
      <c r="FV107" s="14">
        <f t="shared" si="199"/>
        <v>0</v>
      </c>
      <c r="FW107" s="71">
        <f t="shared" si="200"/>
        <v>0</v>
      </c>
      <c r="GF107" s="14">
        <f t="shared" si="201"/>
        <v>0</v>
      </c>
      <c r="GG107" s="71">
        <f t="shared" si="202"/>
        <v>0</v>
      </c>
      <c r="GP107" s="14">
        <f t="shared" si="203"/>
        <v>0</v>
      </c>
      <c r="GQ107" s="71">
        <f t="shared" si="204"/>
        <v>0</v>
      </c>
      <c r="GZ107" s="14">
        <f t="shared" si="205"/>
        <v>0</v>
      </c>
      <c r="HA107" s="71">
        <f t="shared" si="206"/>
        <v>0</v>
      </c>
    </row>
    <row r="108" spans="1:209" x14ac:dyDescent="0.25">
      <c r="A108" s="46">
        <v>89</v>
      </c>
      <c r="B108" s="22" t="s">
        <v>330</v>
      </c>
      <c r="C108" s="22" t="s">
        <v>331</v>
      </c>
      <c r="D108" s="35">
        <v>50</v>
      </c>
      <c r="E108" s="34" t="s">
        <v>396</v>
      </c>
      <c r="F108" s="34" t="s">
        <v>396</v>
      </c>
      <c r="G108" s="34" t="s">
        <v>396</v>
      </c>
      <c r="H108" s="58" t="b">
        <f t="shared" si="160"/>
        <v>1</v>
      </c>
      <c r="I108" s="58" t="b">
        <f t="shared" si="161"/>
        <v>1</v>
      </c>
      <c r="J108" s="34"/>
      <c r="R108" s="14">
        <f t="shared" si="166"/>
        <v>0</v>
      </c>
      <c r="S108" s="71">
        <f t="shared" si="167"/>
        <v>0</v>
      </c>
      <c r="AB108" s="14">
        <f t="shared" si="168"/>
        <v>0</v>
      </c>
      <c r="AC108" s="71">
        <f t="shared" si="169"/>
        <v>0</v>
      </c>
      <c r="AL108" s="14">
        <f t="shared" si="170"/>
        <v>0</v>
      </c>
      <c r="AM108" s="71">
        <f t="shared" si="171"/>
        <v>0</v>
      </c>
      <c r="AV108" s="14">
        <f t="shared" si="172"/>
        <v>0</v>
      </c>
      <c r="AW108" s="71">
        <f t="shared" si="173"/>
        <v>0</v>
      </c>
      <c r="AY108" s="26" t="s">
        <v>330</v>
      </c>
      <c r="AZ108" s="26" t="s">
        <v>331</v>
      </c>
      <c r="BA108" s="27"/>
      <c r="BB108" s="27">
        <v>2</v>
      </c>
      <c r="BC108" s="27"/>
      <c r="BD108" s="26">
        <f>SUM(BA108:BC108)</f>
        <v>2</v>
      </c>
      <c r="BE108" s="144">
        <f>BD108/3</f>
        <v>0.66666666666666663</v>
      </c>
      <c r="BF108" s="14">
        <f t="shared" si="174"/>
        <v>5.0299280720285695E-5</v>
      </c>
      <c r="BG108" s="71">
        <f t="shared" si="175"/>
        <v>-3.5097587875022471E-2</v>
      </c>
      <c r="BP108" s="14">
        <f t="shared" si="176"/>
        <v>0</v>
      </c>
      <c r="BQ108" s="71">
        <f t="shared" si="177"/>
        <v>0</v>
      </c>
      <c r="BS108" s="28" t="s">
        <v>330</v>
      </c>
      <c r="BT108" s="28" t="s">
        <v>331</v>
      </c>
      <c r="BU108" s="29">
        <v>7</v>
      </c>
      <c r="BV108" s="29">
        <v>10</v>
      </c>
      <c r="BW108" s="29">
        <v>6</v>
      </c>
      <c r="BX108" s="29">
        <f>SUM(BU108:BW108)</f>
        <v>23</v>
      </c>
      <c r="BY108" s="129">
        <f>BX108/3</f>
        <v>7.666666666666667</v>
      </c>
      <c r="BZ108" s="14">
        <f t="shared" si="178"/>
        <v>7.4204996563284661E-3</v>
      </c>
      <c r="CA108" s="71">
        <f t="shared" si="179"/>
        <v>-0.2111998208870236</v>
      </c>
      <c r="CJ108" s="14">
        <f t="shared" si="181"/>
        <v>0</v>
      </c>
      <c r="CK108" s="71">
        <f t="shared" si="182"/>
        <v>0</v>
      </c>
      <c r="CT108" s="14">
        <f t="shared" si="183"/>
        <v>0</v>
      </c>
      <c r="CU108" s="71">
        <f t="shared" si="184"/>
        <v>0</v>
      </c>
      <c r="DD108" s="14">
        <f t="shared" si="185"/>
        <v>0</v>
      </c>
      <c r="DE108" s="71">
        <f t="shared" si="186"/>
        <v>0</v>
      </c>
      <c r="DN108" s="14">
        <f t="shared" si="187"/>
        <v>0</v>
      </c>
      <c r="DO108" s="71">
        <f t="shared" si="188"/>
        <v>0</v>
      </c>
      <c r="DX108" s="14">
        <f t="shared" si="189"/>
        <v>0</v>
      </c>
      <c r="DY108" s="71">
        <f t="shared" si="190"/>
        <v>0</v>
      </c>
      <c r="EH108" s="14">
        <f t="shared" si="191"/>
        <v>0</v>
      </c>
      <c r="EI108" s="71">
        <f t="shared" si="192"/>
        <v>0</v>
      </c>
      <c r="ER108" s="14">
        <f t="shared" si="193"/>
        <v>0</v>
      </c>
      <c r="ES108" s="71">
        <f t="shared" si="194"/>
        <v>0</v>
      </c>
      <c r="FB108" s="14">
        <f t="shared" si="195"/>
        <v>0</v>
      </c>
      <c r="FC108" s="71">
        <f t="shared" si="196"/>
        <v>0</v>
      </c>
      <c r="FL108" s="14">
        <f t="shared" si="197"/>
        <v>0</v>
      </c>
      <c r="FM108" s="71">
        <f t="shared" si="198"/>
        <v>0</v>
      </c>
      <c r="FV108" s="14">
        <f t="shared" si="199"/>
        <v>0</v>
      </c>
      <c r="FW108" s="71">
        <f t="shared" si="200"/>
        <v>0</v>
      </c>
      <c r="GF108" s="14">
        <f t="shared" si="201"/>
        <v>0</v>
      </c>
      <c r="GG108" s="71">
        <f t="shared" si="202"/>
        <v>0</v>
      </c>
      <c r="GP108" s="14">
        <f t="shared" si="203"/>
        <v>0</v>
      </c>
      <c r="GQ108" s="71">
        <f t="shared" si="204"/>
        <v>0</v>
      </c>
      <c r="GZ108" s="14">
        <f t="shared" si="205"/>
        <v>0</v>
      </c>
      <c r="HA108" s="71">
        <f t="shared" si="206"/>
        <v>0</v>
      </c>
    </row>
    <row r="109" spans="1:209" x14ac:dyDescent="0.25">
      <c r="A109" s="46">
        <v>90</v>
      </c>
      <c r="B109" s="22" t="s">
        <v>332</v>
      </c>
      <c r="C109" s="22"/>
      <c r="D109" s="35">
        <v>51</v>
      </c>
      <c r="E109" s="34" t="s">
        <v>394</v>
      </c>
      <c r="F109" s="34" t="s">
        <v>394</v>
      </c>
      <c r="G109" s="34" t="s">
        <v>394</v>
      </c>
      <c r="H109" s="58" t="b">
        <f t="shared" si="160"/>
        <v>1</v>
      </c>
      <c r="I109" s="58" t="b">
        <f t="shared" si="161"/>
        <v>1</v>
      </c>
      <c r="J109" s="34"/>
      <c r="R109" s="14">
        <f t="shared" si="166"/>
        <v>0</v>
      </c>
      <c r="S109" s="71">
        <f t="shared" si="167"/>
        <v>0</v>
      </c>
      <c r="AB109" s="14">
        <f t="shared" si="168"/>
        <v>0</v>
      </c>
      <c r="AC109" s="71">
        <f t="shared" si="169"/>
        <v>0</v>
      </c>
      <c r="AL109" s="14">
        <f t="shared" si="170"/>
        <v>0</v>
      </c>
      <c r="AM109" s="71">
        <f t="shared" si="171"/>
        <v>0</v>
      </c>
      <c r="AV109" s="14">
        <f t="shared" si="172"/>
        <v>0</v>
      </c>
      <c r="AW109" s="71">
        <f t="shared" si="173"/>
        <v>0</v>
      </c>
      <c r="BF109" s="14">
        <f t="shared" si="174"/>
        <v>0</v>
      </c>
      <c r="BG109" s="71">
        <f t="shared" si="175"/>
        <v>0</v>
      </c>
      <c r="BP109" s="14">
        <f t="shared" si="176"/>
        <v>0</v>
      </c>
      <c r="BQ109" s="71">
        <f t="shared" si="177"/>
        <v>0</v>
      </c>
      <c r="BZ109" s="14">
        <f t="shared" si="178"/>
        <v>0</v>
      </c>
      <c r="CA109" s="71">
        <f t="shared" si="179"/>
        <v>0</v>
      </c>
      <c r="CJ109" s="14">
        <f t="shared" si="181"/>
        <v>0</v>
      </c>
      <c r="CK109" s="71">
        <f t="shared" si="182"/>
        <v>0</v>
      </c>
      <c r="CT109" s="14">
        <f t="shared" si="183"/>
        <v>0</v>
      </c>
      <c r="CU109" s="71">
        <f t="shared" si="184"/>
        <v>0</v>
      </c>
      <c r="DD109" s="14">
        <f t="shared" si="185"/>
        <v>0</v>
      </c>
      <c r="DE109" s="71">
        <f t="shared" si="186"/>
        <v>0</v>
      </c>
      <c r="DN109" s="14">
        <f t="shared" si="187"/>
        <v>0</v>
      </c>
      <c r="DO109" s="71">
        <f t="shared" si="188"/>
        <v>0</v>
      </c>
      <c r="DX109" s="14">
        <f t="shared" si="189"/>
        <v>0</v>
      </c>
      <c r="DY109" s="71">
        <f t="shared" si="190"/>
        <v>0</v>
      </c>
      <c r="EH109" s="14">
        <f t="shared" si="191"/>
        <v>0</v>
      </c>
      <c r="EI109" s="71">
        <f t="shared" si="192"/>
        <v>0</v>
      </c>
      <c r="ER109" s="14">
        <f t="shared" si="193"/>
        <v>0</v>
      </c>
      <c r="ES109" s="71">
        <f t="shared" si="194"/>
        <v>0</v>
      </c>
      <c r="FB109" s="14">
        <f t="shared" si="195"/>
        <v>0</v>
      </c>
      <c r="FC109" s="71">
        <f t="shared" si="196"/>
        <v>0</v>
      </c>
      <c r="FL109" s="14">
        <f t="shared" si="197"/>
        <v>0</v>
      </c>
      <c r="FM109" s="71">
        <f t="shared" si="198"/>
        <v>0</v>
      </c>
      <c r="FV109" s="14">
        <f t="shared" si="199"/>
        <v>0</v>
      </c>
      <c r="FW109" s="71">
        <f t="shared" si="200"/>
        <v>0</v>
      </c>
      <c r="GF109" s="14">
        <f t="shared" si="201"/>
        <v>0</v>
      </c>
      <c r="GG109" s="71">
        <f t="shared" si="202"/>
        <v>0</v>
      </c>
      <c r="GP109" s="14">
        <f t="shared" si="203"/>
        <v>0</v>
      </c>
      <c r="GQ109" s="71">
        <f t="shared" si="204"/>
        <v>0</v>
      </c>
      <c r="GZ109" s="14">
        <f t="shared" si="205"/>
        <v>0</v>
      </c>
      <c r="HA109" s="71">
        <f t="shared" si="206"/>
        <v>0</v>
      </c>
    </row>
    <row r="110" spans="1:209" x14ac:dyDescent="0.25">
      <c r="A110" s="46">
        <v>91</v>
      </c>
      <c r="B110" s="38" t="s">
        <v>104</v>
      </c>
      <c r="C110" s="38" t="s">
        <v>38</v>
      </c>
      <c r="D110" s="35"/>
      <c r="E110" s="54" t="s">
        <v>394</v>
      </c>
      <c r="F110" s="54" t="s">
        <v>394</v>
      </c>
      <c r="G110" s="54" t="s">
        <v>394</v>
      </c>
      <c r="H110" s="58" t="b">
        <f t="shared" si="160"/>
        <v>1</v>
      </c>
      <c r="I110" s="58" t="b">
        <f t="shared" si="161"/>
        <v>1</v>
      </c>
      <c r="J110" s="54"/>
      <c r="R110" s="14">
        <f t="shared" si="166"/>
        <v>0</v>
      </c>
      <c r="S110" s="71">
        <f t="shared" si="167"/>
        <v>0</v>
      </c>
      <c r="U110" s="28" t="s">
        <v>104</v>
      </c>
      <c r="V110" s="28" t="s">
        <v>38</v>
      </c>
      <c r="W110" s="29"/>
      <c r="X110" s="29">
        <v>6</v>
      </c>
      <c r="Y110" s="29"/>
      <c r="Z110" s="29">
        <f>SUM(W110:Y110)</f>
        <v>6</v>
      </c>
      <c r="AA110" s="129">
        <f>Z110/3</f>
        <v>2</v>
      </c>
      <c r="AB110" s="14">
        <f t="shared" si="168"/>
        <v>5.9007687390385025E-4</v>
      </c>
      <c r="AC110" s="71">
        <f t="shared" si="169"/>
        <v>-9.0306774106880705E-2</v>
      </c>
      <c r="AL110" s="14">
        <f t="shared" si="170"/>
        <v>0</v>
      </c>
      <c r="AM110" s="71">
        <f t="shared" si="171"/>
        <v>0</v>
      </c>
      <c r="AV110" s="14">
        <f t="shared" si="172"/>
        <v>0</v>
      </c>
      <c r="AW110" s="71">
        <f t="shared" si="173"/>
        <v>0</v>
      </c>
      <c r="BF110" s="14">
        <f t="shared" si="174"/>
        <v>0</v>
      </c>
      <c r="BG110" s="71">
        <f t="shared" si="175"/>
        <v>0</v>
      </c>
      <c r="BP110" s="14">
        <f t="shared" si="176"/>
        <v>0</v>
      </c>
      <c r="BQ110" s="71">
        <f t="shared" si="177"/>
        <v>0</v>
      </c>
      <c r="BS110" s="28" t="s">
        <v>104</v>
      </c>
      <c r="BT110" s="28" t="s">
        <v>38</v>
      </c>
      <c r="BU110" s="29"/>
      <c r="BV110" s="29">
        <v>1</v>
      </c>
      <c r="BW110" s="29"/>
      <c r="BX110" s="29">
        <f>SUM(BU110:BW110)</f>
        <v>1</v>
      </c>
      <c r="BY110" s="129">
        <f>BX110/3</f>
        <v>0.33333333333333331</v>
      </c>
      <c r="BZ110" s="14">
        <f t="shared" si="178"/>
        <v>1.4027409558276873E-5</v>
      </c>
      <c r="CA110" s="71">
        <f t="shared" si="179"/>
        <v>-2.0926024937828649E-2</v>
      </c>
      <c r="CJ110" s="14">
        <f t="shared" si="181"/>
        <v>0</v>
      </c>
      <c r="CK110" s="71">
        <f t="shared" si="182"/>
        <v>0</v>
      </c>
      <c r="CT110" s="14">
        <f t="shared" si="183"/>
        <v>0</v>
      </c>
      <c r="CU110" s="71">
        <f t="shared" si="184"/>
        <v>0</v>
      </c>
      <c r="DD110" s="14">
        <f t="shared" si="185"/>
        <v>0</v>
      </c>
      <c r="DE110" s="71">
        <f t="shared" si="186"/>
        <v>0</v>
      </c>
      <c r="DN110" s="14">
        <f t="shared" si="187"/>
        <v>0</v>
      </c>
      <c r="DO110" s="71">
        <f t="shared" si="188"/>
        <v>0</v>
      </c>
      <c r="DX110" s="14">
        <f t="shared" si="189"/>
        <v>0</v>
      </c>
      <c r="DY110" s="71">
        <f t="shared" si="190"/>
        <v>0</v>
      </c>
      <c r="EH110" s="14">
        <f t="shared" si="191"/>
        <v>0</v>
      </c>
      <c r="EI110" s="71">
        <f t="shared" si="192"/>
        <v>0</v>
      </c>
      <c r="ER110" s="14">
        <f t="shared" si="193"/>
        <v>0</v>
      </c>
      <c r="ES110" s="71">
        <f t="shared" si="194"/>
        <v>0</v>
      </c>
      <c r="FB110" s="14">
        <f t="shared" si="195"/>
        <v>0</v>
      </c>
      <c r="FC110" s="71">
        <f t="shared" si="196"/>
        <v>0</v>
      </c>
      <c r="FL110" s="14">
        <f t="shared" si="197"/>
        <v>0</v>
      </c>
      <c r="FM110" s="71">
        <f t="shared" si="198"/>
        <v>0</v>
      </c>
      <c r="FV110" s="14">
        <f t="shared" si="199"/>
        <v>0</v>
      </c>
      <c r="FW110" s="71">
        <f t="shared" si="200"/>
        <v>0</v>
      </c>
      <c r="GF110" s="14">
        <f t="shared" si="201"/>
        <v>0</v>
      </c>
      <c r="GG110" s="71">
        <f t="shared" si="202"/>
        <v>0</v>
      </c>
      <c r="GP110" s="14">
        <f t="shared" si="203"/>
        <v>0</v>
      </c>
      <c r="GQ110" s="71">
        <f t="shared" si="204"/>
        <v>0</v>
      </c>
      <c r="GZ110" s="14">
        <f t="shared" si="205"/>
        <v>0</v>
      </c>
      <c r="HA110" s="71">
        <f t="shared" si="206"/>
        <v>0</v>
      </c>
    </row>
    <row r="111" spans="1:209" x14ac:dyDescent="0.25">
      <c r="A111" s="46">
        <v>92</v>
      </c>
      <c r="B111" s="28" t="s">
        <v>333</v>
      </c>
      <c r="C111" s="28" t="s">
        <v>334</v>
      </c>
      <c r="D111" s="75"/>
      <c r="E111" s="73" t="s">
        <v>394</v>
      </c>
      <c r="F111" s="73" t="s">
        <v>394</v>
      </c>
      <c r="G111" s="73" t="s">
        <v>394</v>
      </c>
      <c r="H111" s="58" t="b">
        <f t="shared" si="160"/>
        <v>1</v>
      </c>
      <c r="I111" s="58" t="b">
        <f t="shared" si="161"/>
        <v>1</v>
      </c>
      <c r="J111" s="73"/>
      <c r="R111" s="14">
        <f t="shared" si="166"/>
        <v>0</v>
      </c>
      <c r="S111" s="71">
        <f t="shared" si="167"/>
        <v>0</v>
      </c>
      <c r="AB111" s="14">
        <f t="shared" si="168"/>
        <v>0</v>
      </c>
      <c r="AC111" s="71">
        <f t="shared" si="169"/>
        <v>0</v>
      </c>
      <c r="AL111" s="14">
        <f t="shared" si="170"/>
        <v>0</v>
      </c>
      <c r="AM111" s="71">
        <f t="shared" si="171"/>
        <v>0</v>
      </c>
      <c r="AV111" s="14">
        <f t="shared" si="172"/>
        <v>0</v>
      </c>
      <c r="AW111" s="71">
        <f t="shared" si="173"/>
        <v>0</v>
      </c>
      <c r="BF111" s="14">
        <f t="shared" si="174"/>
        <v>0</v>
      </c>
      <c r="BG111" s="71">
        <f t="shared" si="175"/>
        <v>0</v>
      </c>
      <c r="BP111" s="14">
        <f t="shared" si="176"/>
        <v>0</v>
      </c>
      <c r="BQ111" s="71">
        <f t="shared" si="177"/>
        <v>0</v>
      </c>
      <c r="BZ111" s="14">
        <f t="shared" si="178"/>
        <v>0</v>
      </c>
      <c r="CA111" s="71">
        <f t="shared" si="179"/>
        <v>0</v>
      </c>
      <c r="CJ111" s="14">
        <f t="shared" si="181"/>
        <v>0</v>
      </c>
      <c r="CK111" s="71">
        <f t="shared" si="182"/>
        <v>0</v>
      </c>
      <c r="CT111" s="14">
        <f t="shared" si="183"/>
        <v>0</v>
      </c>
      <c r="CU111" s="71">
        <f t="shared" si="184"/>
        <v>0</v>
      </c>
      <c r="DD111" s="14">
        <f t="shared" si="185"/>
        <v>0</v>
      </c>
      <c r="DE111" s="71">
        <f t="shared" si="186"/>
        <v>0</v>
      </c>
      <c r="DN111" s="14">
        <f t="shared" si="187"/>
        <v>0</v>
      </c>
      <c r="DO111" s="71">
        <f t="shared" si="188"/>
        <v>0</v>
      </c>
      <c r="DX111" s="14">
        <f t="shared" si="189"/>
        <v>0</v>
      </c>
      <c r="DY111" s="71">
        <f t="shared" si="190"/>
        <v>0</v>
      </c>
      <c r="EH111" s="14">
        <f t="shared" si="191"/>
        <v>0</v>
      </c>
      <c r="EI111" s="71">
        <f t="shared" si="192"/>
        <v>0</v>
      </c>
      <c r="ER111" s="14">
        <f t="shared" si="193"/>
        <v>0</v>
      </c>
      <c r="ES111" s="71">
        <f t="shared" si="194"/>
        <v>0</v>
      </c>
      <c r="FB111" s="14">
        <f t="shared" si="195"/>
        <v>0</v>
      </c>
      <c r="FC111" s="71">
        <f t="shared" si="196"/>
        <v>0</v>
      </c>
      <c r="FL111" s="14">
        <f t="shared" si="197"/>
        <v>0</v>
      </c>
      <c r="FM111" s="71">
        <f t="shared" si="198"/>
        <v>0</v>
      </c>
      <c r="FV111" s="14">
        <f t="shared" si="199"/>
        <v>0</v>
      </c>
      <c r="FW111" s="71">
        <f t="shared" si="200"/>
        <v>0</v>
      </c>
      <c r="FY111" s="26" t="s">
        <v>333</v>
      </c>
      <c r="FZ111" s="26" t="s">
        <v>609</v>
      </c>
      <c r="GA111" s="27">
        <v>1</v>
      </c>
      <c r="GB111" s="27"/>
      <c r="GC111" s="27"/>
      <c r="GD111" s="27">
        <f>SUM(GA111:GC111)</f>
        <v>1</v>
      </c>
      <c r="GE111" s="141">
        <f>GD111/2</f>
        <v>0.5</v>
      </c>
      <c r="GF111" s="14">
        <f t="shared" si="201"/>
        <v>2.7700831024930747E-5</v>
      </c>
      <c r="GG111" s="71">
        <f t="shared" si="202"/>
        <v>-2.7615916169265717E-2</v>
      </c>
      <c r="GP111" s="14">
        <f t="shared" si="203"/>
        <v>0</v>
      </c>
      <c r="GQ111" s="71">
        <f t="shared" si="204"/>
        <v>0</v>
      </c>
      <c r="GZ111" s="14">
        <f t="shared" si="205"/>
        <v>0</v>
      </c>
      <c r="HA111" s="71">
        <f t="shared" si="206"/>
        <v>0</v>
      </c>
    </row>
    <row r="112" spans="1:209" x14ac:dyDescent="0.25">
      <c r="A112" s="46">
        <v>93</v>
      </c>
      <c r="B112" s="38" t="s">
        <v>105</v>
      </c>
      <c r="C112" s="38" t="s">
        <v>106</v>
      </c>
      <c r="D112" s="172">
        <v>52</v>
      </c>
      <c r="E112" s="54" t="s">
        <v>396</v>
      </c>
      <c r="F112" s="54" t="s">
        <v>394</v>
      </c>
      <c r="G112" s="54" t="s">
        <v>394</v>
      </c>
      <c r="H112" s="58" t="b">
        <f t="shared" si="160"/>
        <v>1</v>
      </c>
      <c r="I112" s="58" t="b">
        <f t="shared" si="161"/>
        <v>1</v>
      </c>
      <c r="J112" s="195"/>
      <c r="R112" s="14">
        <f t="shared" si="166"/>
        <v>0</v>
      </c>
      <c r="S112" s="71">
        <f t="shared" si="167"/>
        <v>0</v>
      </c>
      <c r="AB112" s="14">
        <f t="shared" si="168"/>
        <v>0</v>
      </c>
      <c r="AC112" s="71">
        <f t="shared" si="169"/>
        <v>0</v>
      </c>
      <c r="AE112" s="26" t="s">
        <v>105</v>
      </c>
      <c r="AF112" s="26" t="s">
        <v>106</v>
      </c>
      <c r="AG112" s="27"/>
      <c r="AH112" s="27"/>
      <c r="AI112" s="27">
        <v>2</v>
      </c>
      <c r="AJ112" s="27">
        <f>SUM(AG112:AI112)</f>
        <v>2</v>
      </c>
      <c r="AK112" s="144">
        <f>AJ112/3</f>
        <v>0.66666666666666663</v>
      </c>
      <c r="AL112" s="14">
        <f t="shared" si="170"/>
        <v>5.138680130008607E-5</v>
      </c>
      <c r="AM112" s="71">
        <f t="shared" si="171"/>
        <v>-3.5398312553845304E-2</v>
      </c>
      <c r="AV112" s="14">
        <f t="shared" si="172"/>
        <v>0</v>
      </c>
      <c r="AW112" s="71">
        <f t="shared" si="173"/>
        <v>0</v>
      </c>
      <c r="AY112" s="26" t="s">
        <v>105</v>
      </c>
      <c r="AZ112" s="26" t="s">
        <v>106</v>
      </c>
      <c r="BA112" s="27"/>
      <c r="BB112" s="27">
        <v>2</v>
      </c>
      <c r="BC112" s="27"/>
      <c r="BD112" s="26">
        <f>SUM(BA112:BC112)</f>
        <v>2</v>
      </c>
      <c r="BE112" s="144">
        <f>BD112/3</f>
        <v>0.66666666666666663</v>
      </c>
      <c r="BF112" s="14">
        <f t="shared" si="174"/>
        <v>5.0299280720285695E-5</v>
      </c>
      <c r="BG112" s="71">
        <f t="shared" si="175"/>
        <v>-3.5097587875022471E-2</v>
      </c>
      <c r="BP112" s="14">
        <f t="shared" si="176"/>
        <v>0</v>
      </c>
      <c r="BQ112" s="71">
        <f t="shared" si="177"/>
        <v>0</v>
      </c>
      <c r="BZ112" s="14">
        <f t="shared" si="178"/>
        <v>0</v>
      </c>
      <c r="CA112" s="71">
        <f t="shared" si="179"/>
        <v>0</v>
      </c>
      <c r="CC112" s="28" t="s">
        <v>105</v>
      </c>
      <c r="CD112" s="28" t="s">
        <v>106</v>
      </c>
      <c r="CE112" s="29"/>
      <c r="CF112" s="29"/>
      <c r="CG112" s="29">
        <v>6</v>
      </c>
      <c r="CH112" s="29">
        <f>SUM(CE112:CG112)</f>
        <v>6</v>
      </c>
      <c r="CI112" s="129">
        <f>CH112/3</f>
        <v>2</v>
      </c>
      <c r="CJ112" s="14">
        <f t="shared" si="181"/>
        <v>4.136742315426601E-4</v>
      </c>
      <c r="CK112" s="71">
        <f t="shared" si="182"/>
        <v>-7.9224729907357919E-2</v>
      </c>
      <c r="CT112" s="14">
        <f t="shared" si="183"/>
        <v>0</v>
      </c>
      <c r="CU112" s="71">
        <f t="shared" si="184"/>
        <v>0</v>
      </c>
      <c r="CW112" s="28" t="s">
        <v>105</v>
      </c>
      <c r="CX112" s="28" t="s">
        <v>106</v>
      </c>
      <c r="CY112" s="29"/>
      <c r="CZ112" s="29">
        <v>2</v>
      </c>
      <c r="DA112" s="29">
        <v>3</v>
      </c>
      <c r="DB112" s="29">
        <f>SUM(CY112:DA112)</f>
        <v>5</v>
      </c>
      <c r="DC112" s="129">
        <f>DB112/3</f>
        <v>1.6666666666666667</v>
      </c>
      <c r="DD112" s="14">
        <f t="shared" si="185"/>
        <v>3.2116750812553793E-4</v>
      </c>
      <c r="DE112" s="71">
        <f t="shared" si="186"/>
        <v>-7.2074800526653493E-2</v>
      </c>
      <c r="DN112" s="14">
        <f t="shared" si="187"/>
        <v>0</v>
      </c>
      <c r="DO112" s="71">
        <f t="shared" si="188"/>
        <v>0</v>
      </c>
      <c r="DX112" s="14">
        <f t="shared" si="189"/>
        <v>0</v>
      </c>
      <c r="DY112" s="71">
        <f t="shared" si="190"/>
        <v>0</v>
      </c>
      <c r="EA112" s="26" t="s">
        <v>105</v>
      </c>
      <c r="EB112" s="26" t="s">
        <v>106</v>
      </c>
      <c r="EC112" s="27">
        <v>4</v>
      </c>
      <c r="ED112" s="27">
        <v>3</v>
      </c>
      <c r="EE112" s="27"/>
      <c r="EF112" s="27">
        <f>SUM(EC112:EE112)</f>
        <v>7</v>
      </c>
      <c r="EG112" s="141">
        <f>EF112/2</f>
        <v>3.5</v>
      </c>
      <c r="EH112" s="14">
        <f t="shared" si="191"/>
        <v>1.4163487108336224E-3</v>
      </c>
      <c r="EI112" s="71">
        <f t="shared" si="192"/>
        <v>-0.12343470791723234</v>
      </c>
      <c r="EK112" s="26" t="s">
        <v>105</v>
      </c>
      <c r="EL112" s="26" t="s">
        <v>106</v>
      </c>
      <c r="EM112" s="27">
        <v>4</v>
      </c>
      <c r="EN112" s="27"/>
      <c r="EO112" s="27"/>
      <c r="EP112" s="27">
        <f>SUM(EM112:EO112)</f>
        <v>4</v>
      </c>
      <c r="EQ112" s="141">
        <f>EP112/2</f>
        <v>2</v>
      </c>
      <c r="ER112" s="14">
        <f t="shared" si="193"/>
        <v>5.049867440979674E-4</v>
      </c>
      <c r="ES112" s="71">
        <f t="shared" si="194"/>
        <v>-8.5291891891509986E-2</v>
      </c>
      <c r="EU112" s="26" t="s">
        <v>105</v>
      </c>
      <c r="EV112" s="26" t="s">
        <v>106</v>
      </c>
      <c r="EW112" s="27">
        <v>3</v>
      </c>
      <c r="EX112" s="27"/>
      <c r="EY112" s="27"/>
      <c r="EZ112" s="27">
        <f>EW112</f>
        <v>3</v>
      </c>
      <c r="FA112" s="141">
        <f>EZ112</f>
        <v>3</v>
      </c>
      <c r="FB112" s="14">
        <f t="shared" si="195"/>
        <v>8.9999999999999998E-4</v>
      </c>
      <c r="FC112" s="71">
        <f t="shared" si="196"/>
        <v>-0.10519673691959945</v>
      </c>
      <c r="FL112" s="14">
        <f t="shared" si="197"/>
        <v>0</v>
      </c>
      <c r="FM112" s="71">
        <f t="shared" si="198"/>
        <v>0</v>
      </c>
      <c r="FV112" s="14">
        <f t="shared" si="199"/>
        <v>0</v>
      </c>
      <c r="FW112" s="71">
        <f t="shared" si="200"/>
        <v>0</v>
      </c>
      <c r="GF112" s="14">
        <f t="shared" si="201"/>
        <v>0</v>
      </c>
      <c r="GG112" s="71">
        <f t="shared" si="202"/>
        <v>0</v>
      </c>
      <c r="GI112" s="26" t="s">
        <v>105</v>
      </c>
      <c r="GJ112" s="26" t="s">
        <v>106</v>
      </c>
      <c r="GK112" s="27">
        <v>4</v>
      </c>
      <c r="GL112" s="27"/>
      <c r="GM112" s="27"/>
      <c r="GN112" s="27">
        <f>SUM(GK112:GM112)</f>
        <v>4</v>
      </c>
      <c r="GO112" s="141">
        <f>GN112</f>
        <v>4</v>
      </c>
      <c r="GP112" s="14">
        <f t="shared" si="203"/>
        <v>1.6000000000000001E-3</v>
      </c>
      <c r="GQ112" s="71">
        <f t="shared" si="204"/>
        <v>-0.12875503299472801</v>
      </c>
      <c r="GZ112" s="14">
        <f t="shared" si="205"/>
        <v>0</v>
      </c>
      <c r="HA112" s="71">
        <f t="shared" si="206"/>
        <v>0</v>
      </c>
    </row>
    <row r="113" spans="1:209" x14ac:dyDescent="0.25">
      <c r="A113" s="46">
        <v>94</v>
      </c>
      <c r="B113" s="38" t="s">
        <v>107</v>
      </c>
      <c r="C113" s="38" t="s">
        <v>108</v>
      </c>
      <c r="D113" s="172"/>
      <c r="E113" s="54" t="s">
        <v>395</v>
      </c>
      <c r="F113" s="54" t="s">
        <v>396</v>
      </c>
      <c r="G113" s="54" t="s">
        <v>396</v>
      </c>
      <c r="H113" s="58" t="b">
        <f t="shared" si="160"/>
        <v>1</v>
      </c>
      <c r="I113" s="58" t="b">
        <f t="shared" si="161"/>
        <v>1</v>
      </c>
      <c r="J113" s="195"/>
      <c r="K113" s="28" t="s">
        <v>107</v>
      </c>
      <c r="L113" s="28" t="s">
        <v>108</v>
      </c>
      <c r="M113" s="29">
        <v>2</v>
      </c>
      <c r="N113" s="29">
        <v>2</v>
      </c>
      <c r="O113" s="29">
        <v>3</v>
      </c>
      <c r="P113" s="29">
        <f>SUM(M113:O113)</f>
        <v>7</v>
      </c>
      <c r="Q113" s="129">
        <f>P113/3</f>
        <v>2.3333333333333335</v>
      </c>
      <c r="R113" s="14">
        <f t="shared" si="166"/>
        <v>8.4364938620202828E-4</v>
      </c>
      <c r="S113" s="71">
        <f t="shared" si="167"/>
        <v>-0.10278924270144146</v>
      </c>
      <c r="U113" s="28" t="s">
        <v>107</v>
      </c>
      <c r="V113" s="28" t="s">
        <v>108</v>
      </c>
      <c r="W113" s="29">
        <v>5</v>
      </c>
      <c r="X113" s="29">
        <v>8</v>
      </c>
      <c r="Y113" s="29">
        <v>2</v>
      </c>
      <c r="Z113" s="29">
        <f>SUM(W113:Y113)</f>
        <v>15</v>
      </c>
      <c r="AA113" s="129">
        <f>Z113/3</f>
        <v>5</v>
      </c>
      <c r="AB113" s="14">
        <f t="shared" si="168"/>
        <v>3.6879804618990637E-3</v>
      </c>
      <c r="AC113" s="71">
        <f t="shared" si="169"/>
        <v>-0.17012174912099801</v>
      </c>
      <c r="AE113" s="26" t="s">
        <v>107</v>
      </c>
      <c r="AF113" s="26" t="s">
        <v>108</v>
      </c>
      <c r="AG113" s="27">
        <v>4</v>
      </c>
      <c r="AH113" s="27">
        <v>4</v>
      </c>
      <c r="AI113" s="27"/>
      <c r="AJ113" s="27">
        <f>SUM(AG113:AI113)</f>
        <v>8</v>
      </c>
      <c r="AK113" s="144">
        <f>AJ113/3</f>
        <v>2.6666666666666665</v>
      </c>
      <c r="AL113" s="14">
        <f t="shared" si="170"/>
        <v>8.2218882080137713E-4</v>
      </c>
      <c r="AM113" s="71">
        <f t="shared" si="171"/>
        <v>-0.10184287426929117</v>
      </c>
      <c r="AV113" s="14">
        <f t="shared" si="172"/>
        <v>0</v>
      </c>
      <c r="AW113" s="71">
        <f t="shared" si="173"/>
        <v>0</v>
      </c>
      <c r="AY113" s="26" t="s">
        <v>107</v>
      </c>
      <c r="AZ113" s="26" t="s">
        <v>108</v>
      </c>
      <c r="BA113" s="27"/>
      <c r="BB113" s="27">
        <v>2</v>
      </c>
      <c r="BC113" s="27"/>
      <c r="BD113" s="26">
        <f>SUM(BA113:BC113)</f>
        <v>2</v>
      </c>
      <c r="BE113" s="144">
        <f>BD113/3</f>
        <v>0.66666666666666663</v>
      </c>
      <c r="BF113" s="14">
        <f t="shared" si="174"/>
        <v>5.0299280720285695E-5</v>
      </c>
      <c r="BG113" s="71">
        <f t="shared" si="175"/>
        <v>-3.5097587875022471E-2</v>
      </c>
      <c r="BI113" s="26" t="s">
        <v>107</v>
      </c>
      <c r="BJ113" s="26" t="s">
        <v>108</v>
      </c>
      <c r="BK113" s="27">
        <v>8</v>
      </c>
      <c r="BL113" s="27">
        <v>3</v>
      </c>
      <c r="BM113" s="27"/>
      <c r="BN113" s="27">
        <f>SUM(BK113:BM113)</f>
        <v>11</v>
      </c>
      <c r="BO113" s="27">
        <f>BN113/2</f>
        <v>5.5</v>
      </c>
      <c r="BP113" s="14">
        <f t="shared" si="176"/>
        <v>3.0864197530864196E-3</v>
      </c>
      <c r="BQ113" s="71">
        <f t="shared" si="177"/>
        <v>-0.16057620877200915</v>
      </c>
      <c r="BS113" s="28" t="s">
        <v>107</v>
      </c>
      <c r="BT113" s="28" t="s">
        <v>108</v>
      </c>
      <c r="BU113" s="29">
        <v>1</v>
      </c>
      <c r="BV113" s="29">
        <v>3</v>
      </c>
      <c r="BW113" s="29">
        <v>1</v>
      </c>
      <c r="BX113" s="29">
        <f>SUM(BU113:BW113)</f>
        <v>5</v>
      </c>
      <c r="BY113" s="129">
        <f>BX113/3</f>
        <v>1.6666666666666667</v>
      </c>
      <c r="BZ113" s="14">
        <f t="shared" si="178"/>
        <v>3.5068523895692184E-4</v>
      </c>
      <c r="CA113" s="71">
        <f t="shared" si="179"/>
        <v>-7.4490837939441001E-2</v>
      </c>
      <c r="CJ113" s="14">
        <f t="shared" si="181"/>
        <v>0</v>
      </c>
      <c r="CK113" s="71">
        <f t="shared" si="182"/>
        <v>0</v>
      </c>
      <c r="CT113" s="14">
        <f t="shared" si="183"/>
        <v>0</v>
      </c>
      <c r="CU113" s="71">
        <f t="shared" si="184"/>
        <v>0</v>
      </c>
      <c r="CW113" s="28" t="s">
        <v>107</v>
      </c>
      <c r="CX113" s="28" t="s">
        <v>108</v>
      </c>
      <c r="CY113" s="29">
        <v>4</v>
      </c>
      <c r="CZ113" s="29">
        <v>8</v>
      </c>
      <c r="DA113" s="29">
        <v>8</v>
      </c>
      <c r="DB113" s="29">
        <f>SUM(CY113:DA113)</f>
        <v>20</v>
      </c>
      <c r="DC113" s="129">
        <f>DB113/3</f>
        <v>6.666666666666667</v>
      </c>
      <c r="DD113" s="14">
        <f t="shared" si="185"/>
        <v>5.1386801300086068E-3</v>
      </c>
      <c r="DE113" s="71">
        <f t="shared" si="186"/>
        <v>-0.18892326224138883</v>
      </c>
      <c r="DG113" s="26" t="s">
        <v>107</v>
      </c>
      <c r="DH113" s="26" t="s">
        <v>108</v>
      </c>
      <c r="DI113" s="27">
        <v>6</v>
      </c>
      <c r="DJ113" s="27">
        <v>10</v>
      </c>
      <c r="DK113" s="27">
        <v>6</v>
      </c>
      <c r="DL113" s="27">
        <f>SUM(DI113:DK113)</f>
        <v>22</v>
      </c>
      <c r="DM113" s="144">
        <f>DL113/3</f>
        <v>7.333333333333333</v>
      </c>
      <c r="DN113" s="14">
        <f t="shared" si="187"/>
        <v>6.4941163842262752E-3</v>
      </c>
      <c r="DO113" s="71">
        <f t="shared" si="188"/>
        <v>-0.2029503498907918</v>
      </c>
      <c r="DX113" s="14">
        <f t="shared" si="189"/>
        <v>0</v>
      </c>
      <c r="DY113" s="71">
        <f t="shared" si="190"/>
        <v>0</v>
      </c>
      <c r="EH113" s="14">
        <f t="shared" si="191"/>
        <v>0</v>
      </c>
      <c r="EI113" s="71">
        <f t="shared" si="192"/>
        <v>0</v>
      </c>
      <c r="EK113" s="26" t="s">
        <v>107</v>
      </c>
      <c r="EL113" s="26" t="s">
        <v>108</v>
      </c>
      <c r="EM113" s="27">
        <v>3</v>
      </c>
      <c r="EN113" s="27">
        <v>5</v>
      </c>
      <c r="EO113" s="27"/>
      <c r="EP113" s="27">
        <f>SUM(EM113:EO113)</f>
        <v>8</v>
      </c>
      <c r="EQ113" s="141">
        <f>EP113/2</f>
        <v>4</v>
      </c>
      <c r="ER113" s="14">
        <f t="shared" si="193"/>
        <v>2.0199469763918696E-3</v>
      </c>
      <c r="ES113" s="71">
        <f t="shared" si="194"/>
        <v>-0.13943110151066287</v>
      </c>
      <c r="EU113" s="26" t="s">
        <v>107</v>
      </c>
      <c r="EV113" s="26" t="s">
        <v>108</v>
      </c>
      <c r="EW113" s="27">
        <v>9</v>
      </c>
      <c r="EX113" s="27"/>
      <c r="EY113" s="27"/>
      <c r="EZ113" s="27">
        <f>EW113</f>
        <v>9</v>
      </c>
      <c r="FA113" s="141">
        <f>EZ113</f>
        <v>9</v>
      </c>
      <c r="FB113" s="14">
        <f t="shared" si="195"/>
        <v>8.0999999999999996E-3</v>
      </c>
      <c r="FC113" s="71">
        <f t="shared" si="196"/>
        <v>-0.21671510477866848</v>
      </c>
      <c r="FL113" s="14">
        <f t="shared" si="197"/>
        <v>0</v>
      </c>
      <c r="FM113" s="71">
        <f t="shared" si="198"/>
        <v>0</v>
      </c>
      <c r="FO113" s="26" t="s">
        <v>107</v>
      </c>
      <c r="FP113" s="26" t="s">
        <v>108</v>
      </c>
      <c r="FQ113" s="27">
        <v>6</v>
      </c>
      <c r="FR113" s="27">
        <v>4</v>
      </c>
      <c r="FS113" s="27"/>
      <c r="FT113" s="27">
        <f>SUM(FQ113:FS113)</f>
        <v>10</v>
      </c>
      <c r="FU113" s="141">
        <f>FT113/2</f>
        <v>5</v>
      </c>
      <c r="FV113" s="14">
        <f t="shared" si="199"/>
        <v>3.0189590629151066E-3</v>
      </c>
      <c r="FW113" s="71">
        <f t="shared" si="200"/>
        <v>-0.15941876890564557</v>
      </c>
      <c r="FY113" s="26" t="s">
        <v>107</v>
      </c>
      <c r="FZ113" s="26" t="s">
        <v>108</v>
      </c>
      <c r="GA113" s="27">
        <v>2</v>
      </c>
      <c r="GB113" s="27"/>
      <c r="GC113" s="27"/>
      <c r="GD113" s="27">
        <f>SUM(GA113:GC113)</f>
        <v>2</v>
      </c>
      <c r="GE113" s="141">
        <f>GD113/2</f>
        <v>1</v>
      </c>
      <c r="GF113" s="14">
        <f t="shared" si="201"/>
        <v>1.1080332409972299E-4</v>
      </c>
      <c r="GG113" s="71">
        <f t="shared" si="202"/>
        <v>-4.7935546227374115E-2</v>
      </c>
      <c r="GI113" s="26" t="s">
        <v>107</v>
      </c>
      <c r="GJ113" s="26" t="s">
        <v>108</v>
      </c>
      <c r="GK113" s="27">
        <v>2</v>
      </c>
      <c r="GL113" s="27"/>
      <c r="GM113" s="27"/>
      <c r="GN113" s="27">
        <f>SUM(GK113:GM113)</f>
        <v>2</v>
      </c>
      <c r="GO113" s="141">
        <f>GN113</f>
        <v>2</v>
      </c>
      <c r="GP113" s="14">
        <f t="shared" si="203"/>
        <v>4.0000000000000002E-4</v>
      </c>
      <c r="GQ113" s="71">
        <f t="shared" si="204"/>
        <v>-7.824046010856292E-2</v>
      </c>
      <c r="GS113" s="26" t="s">
        <v>107</v>
      </c>
      <c r="GT113" s="26" t="s">
        <v>108</v>
      </c>
      <c r="GU113" s="27">
        <v>6</v>
      </c>
      <c r="GV113" s="27">
        <v>5</v>
      </c>
      <c r="GW113" s="27"/>
      <c r="GX113" s="27">
        <f>SUM(GU113:GW113)</f>
        <v>11</v>
      </c>
      <c r="GY113" s="27">
        <f>GX113/2</f>
        <v>5.5</v>
      </c>
      <c r="GZ113" s="14">
        <f t="shared" si="205"/>
        <v>3.1497292794668889E-3</v>
      </c>
      <c r="HA113" s="71">
        <f t="shared" si="206"/>
        <v>-0.16164496556506944</v>
      </c>
    </row>
    <row r="114" spans="1:209" x14ac:dyDescent="0.25">
      <c r="A114" s="46">
        <v>95</v>
      </c>
      <c r="B114" s="38" t="s">
        <v>109</v>
      </c>
      <c r="C114" s="38" t="s">
        <v>71</v>
      </c>
      <c r="D114" s="35"/>
      <c r="E114" s="54" t="s">
        <v>394</v>
      </c>
      <c r="F114" s="54" t="s">
        <v>394</v>
      </c>
      <c r="G114" s="54" t="s">
        <v>394</v>
      </c>
      <c r="H114" s="58" t="b">
        <f t="shared" si="160"/>
        <v>1</v>
      </c>
      <c r="I114" s="58" t="b">
        <f t="shared" si="161"/>
        <v>1</v>
      </c>
      <c r="J114" s="54"/>
      <c r="R114" s="14">
        <f t="shared" si="166"/>
        <v>0</v>
      </c>
      <c r="S114" s="71">
        <f t="shared" si="167"/>
        <v>0</v>
      </c>
      <c r="AB114" s="14">
        <f t="shared" si="168"/>
        <v>0</v>
      </c>
      <c r="AC114" s="71">
        <f t="shared" si="169"/>
        <v>0</v>
      </c>
      <c r="AL114" s="14">
        <f t="shared" si="170"/>
        <v>0</v>
      </c>
      <c r="AM114" s="71">
        <f t="shared" si="171"/>
        <v>0</v>
      </c>
      <c r="AV114" s="14">
        <f t="shared" si="172"/>
        <v>0</v>
      </c>
      <c r="AW114" s="71">
        <f t="shared" si="173"/>
        <v>0</v>
      </c>
      <c r="AY114" s="26" t="s">
        <v>109</v>
      </c>
      <c r="AZ114" s="26" t="s">
        <v>71</v>
      </c>
      <c r="BA114" s="27"/>
      <c r="BB114" s="27"/>
      <c r="BC114" s="27"/>
      <c r="BD114" s="26"/>
      <c r="BE114" s="144">
        <f>BD114/3</f>
        <v>0</v>
      </c>
      <c r="BF114" s="14">
        <f t="shared" si="174"/>
        <v>0</v>
      </c>
      <c r="BG114" s="71">
        <f t="shared" si="175"/>
        <v>0</v>
      </c>
      <c r="BP114" s="14">
        <f t="shared" si="176"/>
        <v>0</v>
      </c>
      <c r="BQ114" s="71">
        <f t="shared" si="177"/>
        <v>0</v>
      </c>
      <c r="BZ114" s="14">
        <f t="shared" si="178"/>
        <v>0</v>
      </c>
      <c r="CA114" s="71">
        <f t="shared" si="179"/>
        <v>0</v>
      </c>
      <c r="CJ114" s="14">
        <f t="shared" si="181"/>
        <v>0</v>
      </c>
      <c r="CK114" s="71">
        <f t="shared" si="182"/>
        <v>0</v>
      </c>
      <c r="CM114" s="28" t="s">
        <v>109</v>
      </c>
      <c r="CN114" s="28" t="s">
        <v>71</v>
      </c>
      <c r="CO114" s="29">
        <v>2</v>
      </c>
      <c r="CP114" s="29"/>
      <c r="CQ114" s="29"/>
      <c r="CR114" s="29">
        <f>SUM(CO114:CQ114)</f>
        <v>2</v>
      </c>
      <c r="CS114" s="129">
        <f>CR114/3</f>
        <v>0.66666666666666663</v>
      </c>
      <c r="CT114" s="14">
        <f t="shared" si="183"/>
        <v>5.0299280720285695E-5</v>
      </c>
      <c r="CU114" s="71">
        <f t="shared" si="184"/>
        <v>-3.5097587875022471E-2</v>
      </c>
      <c r="DD114" s="14">
        <f t="shared" si="185"/>
        <v>0</v>
      </c>
      <c r="DE114" s="71">
        <f t="shared" si="186"/>
        <v>0</v>
      </c>
      <c r="DN114" s="14">
        <f t="shared" si="187"/>
        <v>0</v>
      </c>
      <c r="DO114" s="71">
        <f t="shared" si="188"/>
        <v>0</v>
      </c>
      <c r="DX114" s="14">
        <f t="shared" si="189"/>
        <v>0</v>
      </c>
      <c r="DY114" s="71">
        <f t="shared" si="190"/>
        <v>0</v>
      </c>
      <c r="EH114" s="14">
        <f t="shared" si="191"/>
        <v>0</v>
      </c>
      <c r="EI114" s="71">
        <f t="shared" si="192"/>
        <v>0</v>
      </c>
      <c r="ER114" s="14">
        <f t="shared" si="193"/>
        <v>0</v>
      </c>
      <c r="ES114" s="71">
        <f t="shared" si="194"/>
        <v>0</v>
      </c>
      <c r="FB114" s="14">
        <f t="shared" si="195"/>
        <v>0</v>
      </c>
      <c r="FC114" s="71">
        <f t="shared" si="196"/>
        <v>0</v>
      </c>
      <c r="FL114" s="14">
        <f t="shared" si="197"/>
        <v>0</v>
      </c>
      <c r="FM114" s="71">
        <f t="shared" si="198"/>
        <v>0</v>
      </c>
      <c r="FV114" s="14">
        <f t="shared" si="199"/>
        <v>0</v>
      </c>
      <c r="FW114" s="71">
        <f t="shared" si="200"/>
        <v>0</v>
      </c>
      <c r="GF114" s="14">
        <f t="shared" si="201"/>
        <v>0</v>
      </c>
      <c r="GG114" s="71">
        <f t="shared" si="202"/>
        <v>0</v>
      </c>
      <c r="GP114" s="14">
        <f t="shared" si="203"/>
        <v>0</v>
      </c>
      <c r="GQ114" s="71">
        <f t="shared" si="204"/>
        <v>0</v>
      </c>
      <c r="GZ114" s="14">
        <f t="shared" si="205"/>
        <v>0</v>
      </c>
      <c r="HA114" s="71">
        <f t="shared" si="206"/>
        <v>0</v>
      </c>
    </row>
    <row r="115" spans="1:209" x14ac:dyDescent="0.25">
      <c r="A115" s="46">
        <v>96</v>
      </c>
      <c r="B115" s="38" t="s">
        <v>110</v>
      </c>
      <c r="C115" s="38" t="s">
        <v>111</v>
      </c>
      <c r="D115" s="35"/>
      <c r="E115" s="54" t="s">
        <v>395</v>
      </c>
      <c r="F115" s="54" t="s">
        <v>394</v>
      </c>
      <c r="G115" s="54" t="s">
        <v>394</v>
      </c>
      <c r="H115" s="58" t="b">
        <f t="shared" si="160"/>
        <v>1</v>
      </c>
      <c r="I115" s="58" t="b">
        <f t="shared" si="161"/>
        <v>1</v>
      </c>
      <c r="J115" s="54"/>
      <c r="R115" s="14">
        <f t="shared" si="166"/>
        <v>0</v>
      </c>
      <c r="S115" s="71">
        <f t="shared" si="167"/>
        <v>0</v>
      </c>
      <c r="AB115" s="14">
        <f t="shared" si="168"/>
        <v>0</v>
      </c>
      <c r="AC115" s="71">
        <f t="shared" si="169"/>
        <v>0</v>
      </c>
      <c r="AE115" s="26" t="s">
        <v>110</v>
      </c>
      <c r="AF115" s="26" t="s">
        <v>111</v>
      </c>
      <c r="AG115" s="27">
        <v>1</v>
      </c>
      <c r="AH115" s="27">
        <v>1</v>
      </c>
      <c r="AI115" s="27">
        <v>1</v>
      </c>
      <c r="AJ115" s="27">
        <v>3</v>
      </c>
      <c r="AK115" s="144">
        <f>AJ115/3</f>
        <v>1</v>
      </c>
      <c r="AL115" s="14">
        <f t="shared" si="170"/>
        <v>1.1562030292519369E-4</v>
      </c>
      <c r="AM115" s="71">
        <f t="shared" si="171"/>
        <v>-4.8737628958637168E-2</v>
      </c>
      <c r="AO115" s="26" t="s">
        <v>110</v>
      </c>
      <c r="AP115" s="26" t="s">
        <v>111</v>
      </c>
      <c r="AQ115" s="27">
        <v>6</v>
      </c>
      <c r="AR115" s="27"/>
      <c r="AS115" s="27"/>
      <c r="AT115" s="27">
        <f>SUM(AQ115:AS115)</f>
        <v>6</v>
      </c>
      <c r="AU115" s="144">
        <f>AT115/3</f>
        <v>2</v>
      </c>
      <c r="AV115" s="14">
        <f t="shared" si="172"/>
        <v>5.5800111600223194E-4</v>
      </c>
      <c r="AW115" s="71">
        <f t="shared" si="173"/>
        <v>-8.8478144829696417E-2</v>
      </c>
      <c r="AY115" s="26" t="s">
        <v>110</v>
      </c>
      <c r="AZ115" s="26" t="s">
        <v>111</v>
      </c>
      <c r="BA115" s="27"/>
      <c r="BB115" s="27">
        <v>6</v>
      </c>
      <c r="BC115" s="27"/>
      <c r="BD115" s="26">
        <f>SUM(BA115:BC115)</f>
        <v>6</v>
      </c>
      <c r="BE115" s="144">
        <f>BD115/3</f>
        <v>2</v>
      </c>
      <c r="BF115" s="14">
        <f t="shared" si="174"/>
        <v>4.526935264825713E-4</v>
      </c>
      <c r="BG115" s="71">
        <f t="shared" si="175"/>
        <v>-8.1918034078937413E-2</v>
      </c>
      <c r="BP115" s="14">
        <f t="shared" si="176"/>
        <v>0</v>
      </c>
      <c r="BQ115" s="71">
        <f t="shared" si="177"/>
        <v>0</v>
      </c>
      <c r="BS115" s="28" t="s">
        <v>110</v>
      </c>
      <c r="BT115" s="28" t="s">
        <v>111</v>
      </c>
      <c r="BU115" s="29">
        <v>3</v>
      </c>
      <c r="BV115" s="29">
        <v>4</v>
      </c>
      <c r="BW115" s="29">
        <v>5</v>
      </c>
      <c r="BX115" s="29">
        <f>SUM(BU115:BW115)</f>
        <v>12</v>
      </c>
      <c r="BY115" s="129">
        <f>BX115/3</f>
        <v>4</v>
      </c>
      <c r="BZ115" s="14">
        <f t="shared" si="178"/>
        <v>2.0199469763918696E-3</v>
      </c>
      <c r="CA115" s="71">
        <f t="shared" si="179"/>
        <v>-0.13943110151066287</v>
      </c>
      <c r="CJ115" s="14">
        <f t="shared" si="181"/>
        <v>0</v>
      </c>
      <c r="CK115" s="71">
        <f t="shared" si="182"/>
        <v>0</v>
      </c>
      <c r="CM115" s="28" t="s">
        <v>110</v>
      </c>
      <c r="CN115" s="28" t="s">
        <v>111</v>
      </c>
      <c r="CO115" s="29">
        <v>2</v>
      </c>
      <c r="CP115" s="29"/>
      <c r="CQ115" s="29">
        <v>5</v>
      </c>
      <c r="CR115" s="29">
        <f>SUM(CO115:CQ115)</f>
        <v>7</v>
      </c>
      <c r="CS115" s="129">
        <f>CR115/3</f>
        <v>2.3333333333333335</v>
      </c>
      <c r="CT115" s="14">
        <f t="shared" si="183"/>
        <v>6.1616618882349983E-4</v>
      </c>
      <c r="CU115" s="71">
        <f t="shared" si="184"/>
        <v>-9.17446044438993E-2</v>
      </c>
      <c r="CW115" s="28" t="s">
        <v>110</v>
      </c>
      <c r="CX115" s="28" t="s">
        <v>111</v>
      </c>
      <c r="CY115" s="29"/>
      <c r="CZ115" s="29">
        <v>2</v>
      </c>
      <c r="DA115" s="29">
        <v>6</v>
      </c>
      <c r="DB115" s="29">
        <f>SUM(CY115:DA115)</f>
        <v>8</v>
      </c>
      <c r="DC115" s="129">
        <f>DB115/3</f>
        <v>2.6666666666666665</v>
      </c>
      <c r="DD115" s="14">
        <f t="shared" si="185"/>
        <v>8.2218882080137713E-4</v>
      </c>
      <c r="DE115" s="71">
        <f t="shared" si="186"/>
        <v>-0.10184287426929117</v>
      </c>
      <c r="DG115" s="26" t="s">
        <v>110</v>
      </c>
      <c r="DH115" s="26" t="s">
        <v>111</v>
      </c>
      <c r="DI115" s="27">
        <v>3</v>
      </c>
      <c r="DJ115" s="27"/>
      <c r="DK115" s="27"/>
      <c r="DL115" s="27">
        <f>SUM(DI115:DK115)</f>
        <v>3</v>
      </c>
      <c r="DM115" s="144">
        <f>DL115/3</f>
        <v>1</v>
      </c>
      <c r="DN115" s="14">
        <f t="shared" si="187"/>
        <v>1.207583625166043E-4</v>
      </c>
      <c r="DO115" s="71">
        <f t="shared" si="188"/>
        <v>-4.9569884686998356E-2</v>
      </c>
      <c r="DX115" s="14">
        <f t="shared" si="189"/>
        <v>0</v>
      </c>
      <c r="DY115" s="71">
        <f t="shared" si="190"/>
        <v>0</v>
      </c>
      <c r="EH115" s="14">
        <f t="shared" si="191"/>
        <v>0</v>
      </c>
      <c r="EI115" s="71">
        <f t="shared" si="192"/>
        <v>0</v>
      </c>
      <c r="ER115" s="14">
        <f t="shared" si="193"/>
        <v>0</v>
      </c>
      <c r="ES115" s="71">
        <f t="shared" si="194"/>
        <v>0</v>
      </c>
      <c r="FB115" s="14">
        <f t="shared" si="195"/>
        <v>0</v>
      </c>
      <c r="FC115" s="71">
        <f t="shared" si="196"/>
        <v>0</v>
      </c>
      <c r="FL115" s="14">
        <f t="shared" si="197"/>
        <v>0</v>
      </c>
      <c r="FM115" s="71">
        <f t="shared" si="198"/>
        <v>0</v>
      </c>
      <c r="FV115" s="14">
        <f t="shared" si="199"/>
        <v>0</v>
      </c>
      <c r="FW115" s="71">
        <f t="shared" si="200"/>
        <v>0</v>
      </c>
      <c r="GF115" s="14">
        <f t="shared" si="201"/>
        <v>0</v>
      </c>
      <c r="GG115" s="71">
        <f t="shared" si="202"/>
        <v>0</v>
      </c>
      <c r="GP115" s="14">
        <f t="shared" si="203"/>
        <v>0</v>
      </c>
      <c r="GQ115" s="71">
        <f t="shared" si="204"/>
        <v>0</v>
      </c>
      <c r="GZ115" s="14">
        <f t="shared" si="205"/>
        <v>0</v>
      </c>
      <c r="HA115" s="71">
        <f t="shared" si="206"/>
        <v>0</v>
      </c>
    </row>
    <row r="116" spans="1:209" x14ac:dyDescent="0.25">
      <c r="A116" s="46">
        <v>97</v>
      </c>
      <c r="B116" s="38" t="s">
        <v>112</v>
      </c>
      <c r="C116" s="38" t="s">
        <v>61</v>
      </c>
      <c r="D116" s="35"/>
      <c r="E116" s="54" t="s">
        <v>396</v>
      </c>
      <c r="F116" s="54" t="s">
        <v>396</v>
      </c>
      <c r="G116" s="54" t="s">
        <v>396</v>
      </c>
      <c r="H116" s="58" t="b">
        <f t="shared" si="160"/>
        <v>1</v>
      </c>
      <c r="I116" s="58" t="b">
        <f t="shared" si="161"/>
        <v>1</v>
      </c>
      <c r="J116" s="54"/>
      <c r="R116" s="14">
        <f t="shared" si="166"/>
        <v>0</v>
      </c>
      <c r="S116" s="71">
        <f t="shared" si="167"/>
        <v>0</v>
      </c>
      <c r="AB116" s="14">
        <f t="shared" si="168"/>
        <v>0</v>
      </c>
      <c r="AC116" s="71">
        <f t="shared" si="169"/>
        <v>0</v>
      </c>
      <c r="AE116" s="26" t="s">
        <v>112</v>
      </c>
      <c r="AF116" s="26" t="s">
        <v>61</v>
      </c>
      <c r="AG116" s="27"/>
      <c r="AH116" s="27">
        <v>3</v>
      </c>
      <c r="AI116" s="27"/>
      <c r="AJ116" s="27">
        <f>SUM(AG116:AI116)</f>
        <v>3</v>
      </c>
      <c r="AK116" s="144">
        <f>AJ116/3</f>
        <v>1</v>
      </c>
      <c r="AL116" s="14">
        <f t="shared" si="170"/>
        <v>1.1562030292519369E-4</v>
      </c>
      <c r="AM116" s="71">
        <f t="shared" si="171"/>
        <v>-4.8737628958637168E-2</v>
      </c>
      <c r="AV116" s="14">
        <f t="shared" si="172"/>
        <v>0</v>
      </c>
      <c r="AW116" s="71">
        <f t="shared" si="173"/>
        <v>0</v>
      </c>
      <c r="BF116" s="14">
        <f t="shared" si="174"/>
        <v>0</v>
      </c>
      <c r="BG116" s="71">
        <f t="shared" si="175"/>
        <v>0</v>
      </c>
      <c r="BP116" s="14">
        <f t="shared" si="176"/>
        <v>0</v>
      </c>
      <c r="BQ116" s="71">
        <f t="shared" si="177"/>
        <v>0</v>
      </c>
      <c r="BZ116" s="14">
        <f t="shared" si="178"/>
        <v>0</v>
      </c>
      <c r="CA116" s="71">
        <f t="shared" si="179"/>
        <v>0</v>
      </c>
      <c r="CJ116" s="14">
        <f t="shared" si="181"/>
        <v>0</v>
      </c>
      <c r="CK116" s="71">
        <f t="shared" si="182"/>
        <v>0</v>
      </c>
      <c r="CT116" s="14">
        <f t="shared" si="183"/>
        <v>0</v>
      </c>
      <c r="CU116" s="71">
        <f t="shared" si="184"/>
        <v>0</v>
      </c>
      <c r="DD116" s="14">
        <f t="shared" si="185"/>
        <v>0</v>
      </c>
      <c r="DE116" s="71">
        <f t="shared" si="186"/>
        <v>0</v>
      </c>
      <c r="DN116" s="14">
        <f t="shared" si="187"/>
        <v>0</v>
      </c>
      <c r="DO116" s="71">
        <f t="shared" si="188"/>
        <v>0</v>
      </c>
      <c r="DX116" s="14">
        <f t="shared" si="189"/>
        <v>0</v>
      </c>
      <c r="DY116" s="71">
        <f t="shared" si="190"/>
        <v>0</v>
      </c>
      <c r="EH116" s="14">
        <f t="shared" si="191"/>
        <v>0</v>
      </c>
      <c r="EI116" s="71">
        <f t="shared" si="192"/>
        <v>0</v>
      </c>
      <c r="ER116" s="14">
        <f t="shared" si="193"/>
        <v>0</v>
      </c>
      <c r="ES116" s="71">
        <f t="shared" si="194"/>
        <v>0</v>
      </c>
      <c r="FB116" s="14">
        <f t="shared" si="195"/>
        <v>0</v>
      </c>
      <c r="FC116" s="71">
        <f t="shared" si="196"/>
        <v>0</v>
      </c>
      <c r="FL116" s="14">
        <f t="shared" si="197"/>
        <v>0</v>
      </c>
      <c r="FM116" s="71">
        <f t="shared" si="198"/>
        <v>0</v>
      </c>
      <c r="FV116" s="14">
        <f t="shared" si="199"/>
        <v>0</v>
      </c>
      <c r="FW116" s="71">
        <f t="shared" si="200"/>
        <v>0</v>
      </c>
      <c r="GF116" s="14">
        <f t="shared" si="201"/>
        <v>0</v>
      </c>
      <c r="GG116" s="71">
        <f t="shared" si="202"/>
        <v>0</v>
      </c>
      <c r="GP116" s="14">
        <f t="shared" si="203"/>
        <v>0</v>
      </c>
      <c r="GQ116" s="71">
        <f t="shared" si="204"/>
        <v>0</v>
      </c>
      <c r="GZ116" s="14">
        <f t="shared" si="205"/>
        <v>0</v>
      </c>
      <c r="HA116" s="71">
        <f t="shared" si="206"/>
        <v>0</v>
      </c>
    </row>
    <row r="117" spans="1:209" x14ac:dyDescent="0.25">
      <c r="A117" s="46">
        <v>98</v>
      </c>
      <c r="B117" s="38" t="s">
        <v>113</v>
      </c>
      <c r="C117" s="38" t="s">
        <v>114</v>
      </c>
      <c r="D117" s="35"/>
      <c r="E117" s="54" t="s">
        <v>396</v>
      </c>
      <c r="F117" s="54" t="s">
        <v>395</v>
      </c>
      <c r="G117" s="54" t="s">
        <v>395</v>
      </c>
      <c r="H117" s="58" t="b">
        <f t="shared" si="160"/>
        <v>1</v>
      </c>
      <c r="I117" s="58" t="b">
        <f t="shared" si="161"/>
        <v>1</v>
      </c>
      <c r="J117" s="54"/>
      <c r="R117" s="14">
        <f t="shared" si="166"/>
        <v>0</v>
      </c>
      <c r="S117" s="71">
        <f t="shared" si="167"/>
        <v>0</v>
      </c>
      <c r="U117" s="28" t="s">
        <v>113</v>
      </c>
      <c r="V117" s="28" t="s">
        <v>114</v>
      </c>
      <c r="W117" s="29">
        <v>2</v>
      </c>
      <c r="X117" s="29">
        <v>10</v>
      </c>
      <c r="Y117" s="29">
        <v>2</v>
      </c>
      <c r="Z117" s="29">
        <f>SUM(W117:Y117)</f>
        <v>14</v>
      </c>
      <c r="AA117" s="129">
        <f>Z117/3</f>
        <v>4.666666666666667</v>
      </c>
      <c r="AB117" s="14">
        <f t="shared" si="168"/>
        <v>3.2126407579209626E-3</v>
      </c>
      <c r="AC117" s="71">
        <f t="shared" si="169"/>
        <v>-0.16269082630841319</v>
      </c>
      <c r="AL117" s="14">
        <f t="shared" si="170"/>
        <v>0</v>
      </c>
      <c r="AM117" s="71">
        <f t="shared" si="171"/>
        <v>0</v>
      </c>
      <c r="AV117" s="14">
        <f t="shared" si="172"/>
        <v>0</v>
      </c>
      <c r="AW117" s="71">
        <f t="shared" si="173"/>
        <v>0</v>
      </c>
      <c r="AY117" s="26" t="s">
        <v>113</v>
      </c>
      <c r="AZ117" s="26" t="s">
        <v>114</v>
      </c>
      <c r="BA117" s="27"/>
      <c r="BB117" s="27">
        <v>2</v>
      </c>
      <c r="BC117" s="27"/>
      <c r="BD117" s="26">
        <f>SUM(BA117:BC117)</f>
        <v>2</v>
      </c>
      <c r="BE117" s="144">
        <f>BD117/3</f>
        <v>0.66666666666666663</v>
      </c>
      <c r="BF117" s="14">
        <f t="shared" si="174"/>
        <v>5.0299280720285695E-5</v>
      </c>
      <c r="BG117" s="71">
        <f t="shared" si="175"/>
        <v>-3.5097587875022471E-2</v>
      </c>
      <c r="BP117" s="14">
        <f t="shared" si="176"/>
        <v>0</v>
      </c>
      <c r="BQ117" s="71">
        <f t="shared" si="177"/>
        <v>0</v>
      </c>
      <c r="BS117" s="28" t="s">
        <v>113</v>
      </c>
      <c r="BT117" s="28" t="s">
        <v>114</v>
      </c>
      <c r="BU117" s="29">
        <v>2</v>
      </c>
      <c r="BV117" s="29">
        <v>3</v>
      </c>
      <c r="BW117" s="29">
        <v>6</v>
      </c>
      <c r="BX117" s="29">
        <f>SUM(BU117:BW117)</f>
        <v>11</v>
      </c>
      <c r="BY117" s="129">
        <f>BX117/3</f>
        <v>3.6666666666666665</v>
      </c>
      <c r="BZ117" s="14">
        <f t="shared" si="178"/>
        <v>1.6973165565515014E-3</v>
      </c>
      <c r="CA117" s="71">
        <f t="shared" si="179"/>
        <v>-0.13139658142929089</v>
      </c>
      <c r="CJ117" s="14">
        <f t="shared" si="181"/>
        <v>0</v>
      </c>
      <c r="CK117" s="71">
        <f t="shared" si="182"/>
        <v>0</v>
      </c>
      <c r="CT117" s="14">
        <f t="shared" si="183"/>
        <v>0</v>
      </c>
      <c r="CU117" s="71">
        <f t="shared" si="184"/>
        <v>0</v>
      </c>
      <c r="DD117" s="14">
        <f t="shared" si="185"/>
        <v>0</v>
      </c>
      <c r="DE117" s="71">
        <f t="shared" si="186"/>
        <v>0</v>
      </c>
      <c r="DN117" s="14">
        <f t="shared" si="187"/>
        <v>0</v>
      </c>
      <c r="DO117" s="71">
        <f t="shared" si="188"/>
        <v>0</v>
      </c>
      <c r="DX117" s="14">
        <f t="shared" si="189"/>
        <v>0</v>
      </c>
      <c r="DY117" s="71">
        <f t="shared" si="190"/>
        <v>0</v>
      </c>
      <c r="EH117" s="14">
        <f t="shared" si="191"/>
        <v>0</v>
      </c>
      <c r="EI117" s="71">
        <f t="shared" si="192"/>
        <v>0</v>
      </c>
      <c r="ER117" s="14">
        <f t="shared" si="193"/>
        <v>0</v>
      </c>
      <c r="ES117" s="71">
        <f t="shared" si="194"/>
        <v>0</v>
      </c>
      <c r="EU117" s="26" t="s">
        <v>113</v>
      </c>
      <c r="EV117" s="26" t="s">
        <v>114</v>
      </c>
      <c r="EW117" s="27">
        <v>11</v>
      </c>
      <c r="EX117" s="27"/>
      <c r="EY117" s="27"/>
      <c r="EZ117" s="27">
        <f>EW117</f>
        <v>11</v>
      </c>
      <c r="FA117" s="141">
        <f>EZ117</f>
        <v>11</v>
      </c>
      <c r="FB117" s="14">
        <f t="shared" si="195"/>
        <v>1.21E-2</v>
      </c>
      <c r="FC117" s="71">
        <f t="shared" si="196"/>
        <v>-0.24280024045086929</v>
      </c>
      <c r="FL117" s="14">
        <f t="shared" si="197"/>
        <v>0</v>
      </c>
      <c r="FM117" s="71">
        <f t="shared" si="198"/>
        <v>0</v>
      </c>
      <c r="FV117" s="14">
        <f t="shared" si="199"/>
        <v>0</v>
      </c>
      <c r="FW117" s="71">
        <f t="shared" si="200"/>
        <v>0</v>
      </c>
      <c r="GF117" s="14">
        <f t="shared" si="201"/>
        <v>0</v>
      </c>
      <c r="GG117" s="71">
        <f t="shared" si="202"/>
        <v>0</v>
      </c>
      <c r="GP117" s="14">
        <f t="shared" si="203"/>
        <v>0</v>
      </c>
      <c r="GQ117" s="71">
        <f t="shared" si="204"/>
        <v>0</v>
      </c>
      <c r="GZ117" s="14">
        <f t="shared" si="205"/>
        <v>0</v>
      </c>
      <c r="HA117" s="71">
        <f t="shared" si="206"/>
        <v>0</v>
      </c>
    </row>
    <row r="118" spans="1:209" x14ac:dyDescent="0.25">
      <c r="A118" s="46">
        <v>99</v>
      </c>
      <c r="B118" s="38" t="s">
        <v>115</v>
      </c>
      <c r="C118" s="38"/>
      <c r="D118" s="172"/>
      <c r="E118" s="54" t="s">
        <v>396</v>
      </c>
      <c r="F118" s="54" t="s">
        <v>395</v>
      </c>
      <c r="G118" s="54" t="s">
        <v>395</v>
      </c>
      <c r="H118" s="58" t="b">
        <f t="shared" si="160"/>
        <v>1</v>
      </c>
      <c r="I118" s="58" t="b">
        <f t="shared" si="161"/>
        <v>1</v>
      </c>
      <c r="J118" s="195"/>
      <c r="K118" s="28" t="s">
        <v>115</v>
      </c>
      <c r="L118" s="28"/>
      <c r="M118" s="29">
        <v>2</v>
      </c>
      <c r="N118" s="29">
        <v>3</v>
      </c>
      <c r="O118" s="29"/>
      <c r="P118" s="29">
        <f>SUM(M118:O118)</f>
        <v>5</v>
      </c>
      <c r="Q118" s="129">
        <f>P118/3</f>
        <v>1.6666666666666667</v>
      </c>
      <c r="R118" s="14">
        <f t="shared" si="166"/>
        <v>4.3043336030715719E-4</v>
      </c>
      <c r="S118" s="71">
        <f t="shared" si="167"/>
        <v>-8.0401639441007353E-2</v>
      </c>
      <c r="U118" s="28" t="s">
        <v>115</v>
      </c>
      <c r="V118" s="28"/>
      <c r="W118" s="29"/>
      <c r="X118" s="29">
        <v>1</v>
      </c>
      <c r="Y118" s="29">
        <v>3</v>
      </c>
      <c r="Z118" s="29">
        <f>SUM(W118:Y118)</f>
        <v>4</v>
      </c>
      <c r="AA118" s="129">
        <f>Z118/3</f>
        <v>1.3333333333333333</v>
      </c>
      <c r="AB118" s="14">
        <f t="shared" si="168"/>
        <v>2.6225638840171123E-4</v>
      </c>
      <c r="AC118" s="71">
        <f t="shared" si="169"/>
        <v>-6.6770752639807071E-2</v>
      </c>
      <c r="AE118" s="26" t="s">
        <v>115</v>
      </c>
      <c r="AF118" s="26"/>
      <c r="AG118" s="27">
        <v>2</v>
      </c>
      <c r="AH118" s="27">
        <v>3</v>
      </c>
      <c r="AI118" s="27"/>
      <c r="AJ118" s="27">
        <f>SUM(AG118:AI118)</f>
        <v>5</v>
      </c>
      <c r="AK118" s="144">
        <f>AJ118/3</f>
        <v>1.6666666666666667</v>
      </c>
      <c r="AL118" s="14">
        <f t="shared" si="170"/>
        <v>3.2116750812553793E-4</v>
      </c>
      <c r="AM118" s="71">
        <f t="shared" si="171"/>
        <v>-7.2074800526653493E-2</v>
      </c>
      <c r="AV118" s="14">
        <f t="shared" si="172"/>
        <v>0</v>
      </c>
      <c r="AW118" s="71">
        <f t="shared" si="173"/>
        <v>0</v>
      </c>
      <c r="BF118" s="14">
        <f t="shared" si="174"/>
        <v>0</v>
      </c>
      <c r="BG118" s="71">
        <f t="shared" si="175"/>
        <v>0</v>
      </c>
      <c r="BI118" s="26" t="s">
        <v>115</v>
      </c>
      <c r="BJ118" s="26"/>
      <c r="BK118" s="27">
        <v>2</v>
      </c>
      <c r="BL118" s="27">
        <v>2</v>
      </c>
      <c r="BM118" s="27"/>
      <c r="BN118" s="27">
        <f>SUM(BK118:BM118)</f>
        <v>4</v>
      </c>
      <c r="BO118" s="27">
        <f>BN118/2</f>
        <v>2</v>
      </c>
      <c r="BP118" s="14">
        <f t="shared" si="176"/>
        <v>4.0812162024283241E-4</v>
      </c>
      <c r="BQ118" s="71">
        <f t="shared" si="177"/>
        <v>-7.8827730698477677E-2</v>
      </c>
      <c r="BZ118" s="14">
        <f t="shared" si="178"/>
        <v>0</v>
      </c>
      <c r="CA118" s="71">
        <f t="shared" si="179"/>
        <v>0</v>
      </c>
      <c r="CC118" s="28" t="s">
        <v>115</v>
      </c>
      <c r="CD118" s="28"/>
      <c r="CE118" s="29"/>
      <c r="CF118" s="29"/>
      <c r="CG118" s="29">
        <v>4</v>
      </c>
      <c r="CH118" s="29">
        <f>SUM(CG118)</f>
        <v>4</v>
      </c>
      <c r="CI118" s="129">
        <f>CH118/3</f>
        <v>1.3333333333333333</v>
      </c>
      <c r="CJ118" s="14">
        <f t="shared" si="181"/>
        <v>1.8385521401896005E-4</v>
      </c>
      <c r="CK118" s="71">
        <f t="shared" si="182"/>
        <v>-5.8314318579253281E-2</v>
      </c>
      <c r="CT118" s="14">
        <f t="shared" si="183"/>
        <v>0</v>
      </c>
      <c r="CU118" s="71">
        <f t="shared" si="184"/>
        <v>0</v>
      </c>
      <c r="DD118" s="14">
        <f t="shared" si="185"/>
        <v>0</v>
      </c>
      <c r="DE118" s="71">
        <f t="shared" si="186"/>
        <v>0</v>
      </c>
      <c r="DN118" s="14">
        <f t="shared" si="187"/>
        <v>0</v>
      </c>
      <c r="DO118" s="71">
        <f t="shared" si="188"/>
        <v>0</v>
      </c>
      <c r="DX118" s="14">
        <f t="shared" si="189"/>
        <v>0</v>
      </c>
      <c r="DY118" s="71">
        <f t="shared" si="190"/>
        <v>0</v>
      </c>
      <c r="EH118" s="14">
        <f t="shared" si="191"/>
        <v>0</v>
      </c>
      <c r="EI118" s="71">
        <f t="shared" si="192"/>
        <v>0</v>
      </c>
      <c r="ER118" s="14">
        <f t="shared" si="193"/>
        <v>0</v>
      </c>
      <c r="ES118" s="71">
        <f t="shared" si="194"/>
        <v>0</v>
      </c>
      <c r="FB118" s="14">
        <f t="shared" si="195"/>
        <v>0</v>
      </c>
      <c r="FC118" s="71">
        <f t="shared" si="196"/>
        <v>0</v>
      </c>
      <c r="FL118" s="14">
        <f t="shared" si="197"/>
        <v>0</v>
      </c>
      <c r="FM118" s="71">
        <f t="shared" si="198"/>
        <v>0</v>
      </c>
      <c r="FV118" s="14">
        <f t="shared" si="199"/>
        <v>0</v>
      </c>
      <c r="FW118" s="71">
        <f t="shared" si="200"/>
        <v>0</v>
      </c>
      <c r="GF118" s="14">
        <f t="shared" si="201"/>
        <v>0</v>
      </c>
      <c r="GG118" s="71">
        <f t="shared" si="202"/>
        <v>0</v>
      </c>
      <c r="GP118" s="14">
        <f t="shared" si="203"/>
        <v>0</v>
      </c>
      <c r="GQ118" s="71">
        <f t="shared" si="204"/>
        <v>0</v>
      </c>
      <c r="GS118" s="26" t="s">
        <v>115</v>
      </c>
      <c r="GT118" s="26"/>
      <c r="GU118" s="27">
        <v>4</v>
      </c>
      <c r="GV118" s="27">
        <v>2</v>
      </c>
      <c r="GW118" s="27"/>
      <c r="GX118" s="27">
        <f>SUM(GU118:GW118)</f>
        <v>6</v>
      </c>
      <c r="GY118" s="27">
        <f>GX118/2</f>
        <v>3</v>
      </c>
      <c r="GZ118" s="14">
        <f t="shared" si="205"/>
        <v>9.3710953769262804E-4</v>
      </c>
      <c r="HA118" s="71">
        <f t="shared" si="206"/>
        <v>-0.10672515887762639</v>
      </c>
    </row>
    <row r="119" spans="1:209" x14ac:dyDescent="0.25">
      <c r="A119" s="46">
        <v>100</v>
      </c>
      <c r="B119" s="22" t="s">
        <v>335</v>
      </c>
      <c r="C119" s="22" t="s">
        <v>336</v>
      </c>
      <c r="D119" s="35"/>
      <c r="E119" s="34" t="s">
        <v>396</v>
      </c>
      <c r="F119" s="34" t="s">
        <v>394</v>
      </c>
      <c r="G119" s="34" t="s">
        <v>394</v>
      </c>
      <c r="H119" s="58" t="b">
        <f t="shared" si="160"/>
        <v>1</v>
      </c>
      <c r="I119" s="58" t="b">
        <f t="shared" si="161"/>
        <v>1</v>
      </c>
      <c r="J119" s="34"/>
      <c r="R119" s="14">
        <f t="shared" si="166"/>
        <v>0</v>
      </c>
      <c r="S119" s="71">
        <f t="shared" si="167"/>
        <v>0</v>
      </c>
      <c r="AB119" s="14">
        <f t="shared" si="168"/>
        <v>0</v>
      </c>
      <c r="AC119" s="71">
        <f t="shared" si="169"/>
        <v>0</v>
      </c>
      <c r="AL119" s="14">
        <f t="shared" si="170"/>
        <v>0</v>
      </c>
      <c r="AM119" s="71">
        <f t="shared" si="171"/>
        <v>0</v>
      </c>
      <c r="AV119" s="14">
        <f t="shared" si="172"/>
        <v>0</v>
      </c>
      <c r="AW119" s="71">
        <f t="shared" si="173"/>
        <v>0</v>
      </c>
      <c r="BF119" s="14">
        <f t="shared" si="174"/>
        <v>0</v>
      </c>
      <c r="BG119" s="71">
        <f t="shared" si="175"/>
        <v>0</v>
      </c>
      <c r="BP119" s="14">
        <f t="shared" si="176"/>
        <v>0</v>
      </c>
      <c r="BQ119" s="71">
        <f t="shared" si="177"/>
        <v>0</v>
      </c>
      <c r="BS119" s="28" t="s">
        <v>335</v>
      </c>
      <c r="BT119" s="28" t="s">
        <v>336</v>
      </c>
      <c r="BU119" s="29"/>
      <c r="BV119" s="29">
        <v>2</v>
      </c>
      <c r="BW119" s="29">
        <v>4</v>
      </c>
      <c r="BX119" s="29">
        <f>SUM(BU119:BW119)</f>
        <v>6</v>
      </c>
      <c r="BY119" s="129">
        <f>BX119/3</f>
        <v>2</v>
      </c>
      <c r="BZ119" s="14">
        <f t="shared" si="178"/>
        <v>5.049867440979674E-4</v>
      </c>
      <c r="CA119" s="71">
        <f t="shared" si="179"/>
        <v>-8.5291891891509986E-2</v>
      </c>
      <c r="CJ119" s="14">
        <f t="shared" si="181"/>
        <v>0</v>
      </c>
      <c r="CK119" s="71">
        <f t="shared" si="182"/>
        <v>0</v>
      </c>
      <c r="CT119" s="14">
        <f t="shared" si="183"/>
        <v>0</v>
      </c>
      <c r="CU119" s="71">
        <f t="shared" si="184"/>
        <v>0</v>
      </c>
      <c r="DD119" s="14">
        <f t="shared" si="185"/>
        <v>0</v>
      </c>
      <c r="DE119" s="71">
        <f t="shared" si="186"/>
        <v>0</v>
      </c>
      <c r="DN119" s="14">
        <f t="shared" si="187"/>
        <v>0</v>
      </c>
      <c r="DO119" s="71">
        <f t="shared" si="188"/>
        <v>0</v>
      </c>
      <c r="DX119" s="14">
        <f t="shared" si="189"/>
        <v>0</v>
      </c>
      <c r="DY119" s="71">
        <f t="shared" si="190"/>
        <v>0</v>
      </c>
      <c r="EH119" s="14">
        <f t="shared" si="191"/>
        <v>0</v>
      </c>
      <c r="EI119" s="71">
        <f t="shared" si="192"/>
        <v>0</v>
      </c>
      <c r="ER119" s="14">
        <f t="shared" si="193"/>
        <v>0</v>
      </c>
      <c r="ES119" s="71">
        <f t="shared" si="194"/>
        <v>0</v>
      </c>
      <c r="FB119" s="14">
        <f t="shared" si="195"/>
        <v>0</v>
      </c>
      <c r="FC119" s="71">
        <f t="shared" si="196"/>
        <v>0</v>
      </c>
      <c r="FL119" s="14">
        <f t="shared" si="197"/>
        <v>0</v>
      </c>
      <c r="FM119" s="71">
        <f t="shared" si="198"/>
        <v>0</v>
      </c>
      <c r="FV119" s="14">
        <f t="shared" si="199"/>
        <v>0</v>
      </c>
      <c r="FW119" s="71">
        <f t="shared" si="200"/>
        <v>0</v>
      </c>
      <c r="GF119" s="14">
        <f t="shared" si="201"/>
        <v>0</v>
      </c>
      <c r="GG119" s="71">
        <f t="shared" si="202"/>
        <v>0</v>
      </c>
      <c r="GP119" s="14">
        <f t="shared" si="203"/>
        <v>0</v>
      </c>
      <c r="GQ119" s="71">
        <f t="shared" si="204"/>
        <v>0</v>
      </c>
      <c r="GZ119" s="14">
        <f t="shared" si="205"/>
        <v>0</v>
      </c>
      <c r="HA119" s="71">
        <f t="shared" si="206"/>
        <v>0</v>
      </c>
    </row>
    <row r="120" spans="1:209" x14ac:dyDescent="0.25">
      <c r="A120" s="46">
        <v>101</v>
      </c>
      <c r="B120" s="38" t="s">
        <v>116</v>
      </c>
      <c r="C120" s="38" t="s">
        <v>117</v>
      </c>
      <c r="D120" s="35"/>
      <c r="E120" s="54" t="s">
        <v>394</v>
      </c>
      <c r="F120" s="54" t="s">
        <v>394</v>
      </c>
      <c r="G120" s="54" t="s">
        <v>394</v>
      </c>
      <c r="H120" s="58" t="b">
        <f t="shared" si="160"/>
        <v>1</v>
      </c>
      <c r="I120" s="58" t="b">
        <f t="shared" si="161"/>
        <v>1</v>
      </c>
      <c r="J120" s="54"/>
      <c r="R120" s="14">
        <f t="shared" si="166"/>
        <v>0</v>
      </c>
      <c r="S120" s="71">
        <f t="shared" si="167"/>
        <v>0</v>
      </c>
      <c r="AB120" s="14">
        <f t="shared" si="168"/>
        <v>0</v>
      </c>
      <c r="AC120" s="71">
        <f t="shared" si="169"/>
        <v>0</v>
      </c>
      <c r="AE120" s="26" t="s">
        <v>116</v>
      </c>
      <c r="AF120" s="26" t="s">
        <v>117</v>
      </c>
      <c r="AG120" s="27">
        <v>2</v>
      </c>
      <c r="AH120" s="27">
        <v>5</v>
      </c>
      <c r="AI120" s="27">
        <v>6</v>
      </c>
      <c r="AJ120" s="27">
        <f>SUM(AG120:AI120)</f>
        <v>13</v>
      </c>
      <c r="AK120" s="144">
        <f>AJ120/3</f>
        <v>4.333333333333333</v>
      </c>
      <c r="AL120" s="14">
        <f t="shared" si="170"/>
        <v>2.1710923549286367E-3</v>
      </c>
      <c r="AM120" s="71">
        <f t="shared" si="171"/>
        <v>-0.14287244271210672</v>
      </c>
      <c r="AV120" s="14">
        <f t="shared" si="172"/>
        <v>0</v>
      </c>
      <c r="AW120" s="71">
        <f t="shared" si="173"/>
        <v>0</v>
      </c>
      <c r="BF120" s="14">
        <f t="shared" si="174"/>
        <v>0</v>
      </c>
      <c r="BG120" s="71">
        <f t="shared" si="175"/>
        <v>0</v>
      </c>
      <c r="BP120" s="14">
        <f t="shared" si="176"/>
        <v>0</v>
      </c>
      <c r="BQ120" s="71">
        <f t="shared" si="177"/>
        <v>0</v>
      </c>
      <c r="BZ120" s="14">
        <f t="shared" si="178"/>
        <v>0</v>
      </c>
      <c r="CA120" s="71">
        <f t="shared" si="179"/>
        <v>0</v>
      </c>
      <c r="CJ120" s="14">
        <f t="shared" si="181"/>
        <v>0</v>
      </c>
      <c r="CK120" s="71">
        <f t="shared" si="182"/>
        <v>0</v>
      </c>
      <c r="CT120" s="14">
        <f t="shared" si="183"/>
        <v>0</v>
      </c>
      <c r="CU120" s="71">
        <f t="shared" si="184"/>
        <v>0</v>
      </c>
      <c r="DD120" s="14">
        <f t="shared" si="185"/>
        <v>0</v>
      </c>
      <c r="DE120" s="71">
        <f t="shared" si="186"/>
        <v>0</v>
      </c>
      <c r="DN120" s="14">
        <f t="shared" si="187"/>
        <v>0</v>
      </c>
      <c r="DO120" s="71">
        <f t="shared" si="188"/>
        <v>0</v>
      </c>
      <c r="DX120" s="14">
        <f t="shared" si="189"/>
        <v>0</v>
      </c>
      <c r="DY120" s="71">
        <f t="shared" si="190"/>
        <v>0</v>
      </c>
      <c r="EH120" s="14">
        <f t="shared" si="191"/>
        <v>0</v>
      </c>
      <c r="EI120" s="71">
        <f t="shared" si="192"/>
        <v>0</v>
      </c>
      <c r="ER120" s="14">
        <f t="shared" si="193"/>
        <v>0</v>
      </c>
      <c r="ES120" s="71">
        <f t="shared" si="194"/>
        <v>0</v>
      </c>
      <c r="FB120" s="14">
        <f t="shared" si="195"/>
        <v>0</v>
      </c>
      <c r="FC120" s="71">
        <f t="shared" si="196"/>
        <v>0</v>
      </c>
      <c r="FL120" s="14">
        <f t="shared" si="197"/>
        <v>0</v>
      </c>
      <c r="FM120" s="71">
        <f t="shared" si="198"/>
        <v>0</v>
      </c>
      <c r="FV120" s="14">
        <f t="shared" si="199"/>
        <v>0</v>
      </c>
      <c r="FW120" s="71">
        <f t="shared" si="200"/>
        <v>0</v>
      </c>
      <c r="GF120" s="14">
        <f t="shared" si="201"/>
        <v>0</v>
      </c>
      <c r="GG120" s="71">
        <f t="shared" si="202"/>
        <v>0</v>
      </c>
      <c r="GP120" s="14">
        <f t="shared" si="203"/>
        <v>0</v>
      </c>
      <c r="GQ120" s="71">
        <f t="shared" si="204"/>
        <v>0</v>
      </c>
      <c r="GZ120" s="14">
        <f t="shared" si="205"/>
        <v>0</v>
      </c>
      <c r="HA120" s="71">
        <f t="shared" si="206"/>
        <v>0</v>
      </c>
    </row>
    <row r="121" spans="1:209" x14ac:dyDescent="0.25">
      <c r="A121" s="46">
        <v>102</v>
      </c>
      <c r="B121" s="28" t="s">
        <v>337</v>
      </c>
      <c r="C121" s="28" t="s">
        <v>338</v>
      </c>
      <c r="D121" s="75"/>
      <c r="E121" s="73" t="s">
        <v>396</v>
      </c>
      <c r="F121" s="73" t="s">
        <v>394</v>
      </c>
      <c r="G121" s="73" t="s">
        <v>394</v>
      </c>
      <c r="H121" s="58" t="b">
        <f t="shared" si="160"/>
        <v>1</v>
      </c>
      <c r="I121" s="58" t="b">
        <f t="shared" si="161"/>
        <v>1</v>
      </c>
      <c r="J121" s="73"/>
      <c r="R121" s="14">
        <f t="shared" si="166"/>
        <v>0</v>
      </c>
      <c r="S121" s="71">
        <f t="shared" si="167"/>
        <v>0</v>
      </c>
      <c r="AB121" s="14">
        <f t="shared" si="168"/>
        <v>0</v>
      </c>
      <c r="AC121" s="71">
        <f t="shared" si="169"/>
        <v>0</v>
      </c>
      <c r="AL121" s="14">
        <f t="shared" si="170"/>
        <v>0</v>
      </c>
      <c r="AM121" s="71">
        <f t="shared" si="171"/>
        <v>0</v>
      </c>
      <c r="AV121" s="14">
        <f t="shared" si="172"/>
        <v>0</v>
      </c>
      <c r="AW121" s="71">
        <f t="shared" si="173"/>
        <v>0</v>
      </c>
      <c r="BF121" s="14">
        <f t="shared" si="174"/>
        <v>0</v>
      </c>
      <c r="BG121" s="71">
        <f t="shared" si="175"/>
        <v>0</v>
      </c>
      <c r="BP121" s="14">
        <f t="shared" si="176"/>
        <v>0</v>
      </c>
      <c r="BQ121" s="71">
        <f t="shared" si="177"/>
        <v>0</v>
      </c>
      <c r="BZ121" s="14">
        <f t="shared" si="178"/>
        <v>0</v>
      </c>
      <c r="CA121" s="71">
        <f t="shared" si="179"/>
        <v>0</v>
      </c>
      <c r="CC121" s="28" t="s">
        <v>337</v>
      </c>
      <c r="CD121" s="28" t="s">
        <v>84</v>
      </c>
      <c r="CE121" s="29"/>
      <c r="CF121" s="29">
        <v>2</v>
      </c>
      <c r="CG121" s="29"/>
      <c r="CH121" s="29">
        <f>SUM(CE121:CG121)</f>
        <v>2</v>
      </c>
      <c r="CI121" s="129">
        <f>CH121/3</f>
        <v>0.66666666666666663</v>
      </c>
      <c r="CJ121" s="14">
        <f t="shared" si="181"/>
        <v>4.5963803504740011E-5</v>
      </c>
      <c r="CK121" s="71">
        <f t="shared" si="182"/>
        <v>-3.3856462208677114E-2</v>
      </c>
      <c r="CT121" s="14">
        <f t="shared" si="183"/>
        <v>0</v>
      </c>
      <c r="CU121" s="71">
        <f t="shared" si="184"/>
        <v>0</v>
      </c>
      <c r="DD121" s="14">
        <f t="shared" si="185"/>
        <v>0</v>
      </c>
      <c r="DE121" s="71">
        <f t="shared" si="186"/>
        <v>0</v>
      </c>
      <c r="DN121" s="14">
        <f t="shared" si="187"/>
        <v>0</v>
      </c>
      <c r="DO121" s="71">
        <f t="shared" si="188"/>
        <v>0</v>
      </c>
      <c r="DX121" s="14">
        <f t="shared" si="189"/>
        <v>0</v>
      </c>
      <c r="DY121" s="71">
        <f t="shared" si="190"/>
        <v>0</v>
      </c>
      <c r="EH121" s="14">
        <f t="shared" si="191"/>
        <v>0</v>
      </c>
      <c r="EI121" s="71">
        <f t="shared" si="192"/>
        <v>0</v>
      </c>
      <c r="ER121" s="14">
        <f t="shared" si="193"/>
        <v>0</v>
      </c>
      <c r="ES121" s="71">
        <f t="shared" si="194"/>
        <v>0</v>
      </c>
      <c r="FB121" s="14">
        <f t="shared" si="195"/>
        <v>0</v>
      </c>
      <c r="FC121" s="71">
        <f t="shared" si="196"/>
        <v>0</v>
      </c>
      <c r="FL121" s="14">
        <f t="shared" si="197"/>
        <v>0</v>
      </c>
      <c r="FM121" s="71">
        <f t="shared" si="198"/>
        <v>0</v>
      </c>
      <c r="FV121" s="14">
        <f t="shared" si="199"/>
        <v>0</v>
      </c>
      <c r="FW121" s="71">
        <f t="shared" si="200"/>
        <v>0</v>
      </c>
      <c r="GF121" s="14">
        <f t="shared" si="201"/>
        <v>0</v>
      </c>
      <c r="GG121" s="71">
        <f t="shared" si="202"/>
        <v>0</v>
      </c>
      <c r="GP121" s="14">
        <f t="shared" si="203"/>
        <v>0</v>
      </c>
      <c r="GQ121" s="71">
        <f t="shared" si="204"/>
        <v>0</v>
      </c>
      <c r="GZ121" s="14">
        <f t="shared" si="205"/>
        <v>0</v>
      </c>
      <c r="HA121" s="71">
        <f t="shared" si="206"/>
        <v>0</v>
      </c>
    </row>
    <row r="122" spans="1:209" x14ac:dyDescent="0.25">
      <c r="A122" s="46">
        <v>103</v>
      </c>
      <c r="B122" s="31" t="s">
        <v>229</v>
      </c>
      <c r="C122" s="31" t="s">
        <v>61</v>
      </c>
      <c r="D122" s="75"/>
      <c r="E122" s="58" t="s">
        <v>395</v>
      </c>
      <c r="F122" s="58" t="s">
        <v>394</v>
      </c>
      <c r="G122" s="58" t="s">
        <v>394</v>
      </c>
      <c r="H122" s="58" t="b">
        <f t="shared" si="160"/>
        <v>1</v>
      </c>
      <c r="I122" s="58" t="b">
        <f t="shared" si="161"/>
        <v>1</v>
      </c>
      <c r="J122" s="58"/>
      <c r="R122" s="14">
        <f t="shared" si="166"/>
        <v>0</v>
      </c>
      <c r="S122" s="71">
        <f t="shared" si="167"/>
        <v>0</v>
      </c>
      <c r="AB122" s="14">
        <f t="shared" si="168"/>
        <v>0</v>
      </c>
      <c r="AC122" s="71">
        <f t="shared" si="169"/>
        <v>0</v>
      </c>
      <c r="AL122" s="14">
        <f t="shared" si="170"/>
        <v>0</v>
      </c>
      <c r="AM122" s="71">
        <f t="shared" si="171"/>
        <v>0</v>
      </c>
      <c r="AV122" s="14">
        <f t="shared" si="172"/>
        <v>0</v>
      </c>
      <c r="AW122" s="71">
        <f t="shared" si="173"/>
        <v>0</v>
      </c>
      <c r="BF122" s="14">
        <f t="shared" si="174"/>
        <v>0</v>
      </c>
      <c r="BG122" s="71">
        <f t="shared" si="175"/>
        <v>0</v>
      </c>
      <c r="BP122" s="14">
        <f t="shared" si="176"/>
        <v>0</v>
      </c>
      <c r="BQ122" s="71">
        <f t="shared" si="177"/>
        <v>0</v>
      </c>
      <c r="BZ122" s="14">
        <f t="shared" si="178"/>
        <v>0</v>
      </c>
      <c r="CA122" s="71">
        <f t="shared" si="179"/>
        <v>0</v>
      </c>
      <c r="CJ122" s="14">
        <f t="shared" si="181"/>
        <v>0</v>
      </c>
      <c r="CK122" s="71">
        <f t="shared" si="182"/>
        <v>0</v>
      </c>
      <c r="CM122" s="28" t="s">
        <v>229</v>
      </c>
      <c r="CN122" s="28" t="s">
        <v>61</v>
      </c>
      <c r="CO122" s="29">
        <v>1</v>
      </c>
      <c r="CP122" s="29">
        <v>1</v>
      </c>
      <c r="CQ122" s="29"/>
      <c r="CR122" s="29">
        <f>SUM(CO122:CQ122)</f>
        <v>2</v>
      </c>
      <c r="CS122" s="129">
        <f>CR122/3</f>
        <v>0.66666666666666663</v>
      </c>
      <c r="CT122" s="14">
        <f t="shared" si="183"/>
        <v>5.0299280720285695E-5</v>
      </c>
      <c r="CU122" s="71">
        <f t="shared" si="184"/>
        <v>-3.5097587875022471E-2</v>
      </c>
      <c r="DD122" s="14">
        <f t="shared" si="185"/>
        <v>0</v>
      </c>
      <c r="DE122" s="71">
        <f t="shared" si="186"/>
        <v>0</v>
      </c>
      <c r="DN122" s="14">
        <f t="shared" si="187"/>
        <v>0</v>
      </c>
      <c r="DO122" s="71">
        <f t="shared" si="188"/>
        <v>0</v>
      </c>
      <c r="DX122" s="14">
        <f t="shared" si="189"/>
        <v>0</v>
      </c>
      <c r="DY122" s="71">
        <f t="shared" si="190"/>
        <v>0</v>
      </c>
      <c r="EH122" s="14">
        <f t="shared" si="191"/>
        <v>0</v>
      </c>
      <c r="EI122" s="71">
        <f t="shared" si="192"/>
        <v>0</v>
      </c>
      <c r="ER122" s="14">
        <f t="shared" si="193"/>
        <v>0</v>
      </c>
      <c r="ES122" s="71">
        <f t="shared" si="194"/>
        <v>0</v>
      </c>
      <c r="FB122" s="14">
        <f t="shared" si="195"/>
        <v>0</v>
      </c>
      <c r="FC122" s="71">
        <f t="shared" si="196"/>
        <v>0</v>
      </c>
      <c r="FL122" s="14">
        <f t="shared" si="197"/>
        <v>0</v>
      </c>
      <c r="FM122" s="71">
        <f t="shared" si="198"/>
        <v>0</v>
      </c>
      <c r="FV122" s="14">
        <f t="shared" si="199"/>
        <v>0</v>
      </c>
      <c r="FW122" s="71">
        <f t="shared" si="200"/>
        <v>0</v>
      </c>
      <c r="GF122" s="14">
        <f t="shared" si="201"/>
        <v>0</v>
      </c>
      <c r="GG122" s="71">
        <f t="shared" si="202"/>
        <v>0</v>
      </c>
      <c r="GP122" s="14">
        <f t="shared" si="203"/>
        <v>0</v>
      </c>
      <c r="GQ122" s="71">
        <f t="shared" si="204"/>
        <v>0</v>
      </c>
      <c r="GZ122" s="14">
        <f t="shared" si="205"/>
        <v>0</v>
      </c>
      <c r="HA122" s="71">
        <f t="shared" si="206"/>
        <v>0</v>
      </c>
    </row>
    <row r="123" spans="1:209" x14ac:dyDescent="0.25">
      <c r="A123" s="46">
        <v>104</v>
      </c>
      <c r="B123" s="22" t="s">
        <v>339</v>
      </c>
      <c r="C123" s="22" t="s">
        <v>340</v>
      </c>
      <c r="D123" s="35">
        <v>53</v>
      </c>
      <c r="E123" s="34" t="s">
        <v>394</v>
      </c>
      <c r="F123" s="34" t="s">
        <v>394</v>
      </c>
      <c r="G123" s="34" t="s">
        <v>394</v>
      </c>
      <c r="H123" s="58" t="b">
        <f t="shared" si="160"/>
        <v>1</v>
      </c>
      <c r="I123" s="58" t="b">
        <f t="shared" si="161"/>
        <v>1</v>
      </c>
      <c r="J123" s="34"/>
      <c r="R123" s="14">
        <f t="shared" si="166"/>
        <v>0</v>
      </c>
      <c r="S123" s="71">
        <f t="shared" si="167"/>
        <v>0</v>
      </c>
      <c r="AB123" s="14">
        <f t="shared" si="168"/>
        <v>0</v>
      </c>
      <c r="AC123" s="71">
        <f t="shared" si="169"/>
        <v>0</v>
      </c>
      <c r="AL123" s="14">
        <f t="shared" si="170"/>
        <v>0</v>
      </c>
      <c r="AM123" s="71">
        <f t="shared" si="171"/>
        <v>0</v>
      </c>
      <c r="AV123" s="14">
        <f t="shared" si="172"/>
        <v>0</v>
      </c>
      <c r="AW123" s="71">
        <f t="shared" si="173"/>
        <v>0</v>
      </c>
      <c r="BF123" s="14">
        <f t="shared" si="174"/>
        <v>0</v>
      </c>
      <c r="BG123" s="71">
        <f t="shared" si="175"/>
        <v>0</v>
      </c>
      <c r="BP123" s="14">
        <f t="shared" si="176"/>
        <v>0</v>
      </c>
      <c r="BQ123" s="71">
        <f t="shared" si="177"/>
        <v>0</v>
      </c>
      <c r="BS123" s="28" t="s">
        <v>339</v>
      </c>
      <c r="BT123" s="28" t="s">
        <v>340</v>
      </c>
      <c r="BU123" s="29"/>
      <c r="BV123" s="29">
        <v>1</v>
      </c>
      <c r="BW123" s="29">
        <v>2</v>
      </c>
      <c r="BX123" s="29">
        <f>SUM(BU123:BW123)</f>
        <v>3</v>
      </c>
      <c r="BY123" s="129">
        <f>BX123/3</f>
        <v>1</v>
      </c>
      <c r="BZ123" s="14">
        <f t="shared" si="178"/>
        <v>1.2624668602449185E-4</v>
      </c>
      <c r="CA123" s="71">
        <f t="shared" si="179"/>
        <v>-5.0434116513844267E-2</v>
      </c>
      <c r="CJ123" s="14">
        <f t="shared" si="181"/>
        <v>0</v>
      </c>
      <c r="CK123" s="71">
        <f t="shared" si="182"/>
        <v>0</v>
      </c>
      <c r="CT123" s="14">
        <f t="shared" si="183"/>
        <v>0</v>
      </c>
      <c r="CU123" s="71">
        <f t="shared" si="184"/>
        <v>0</v>
      </c>
      <c r="DD123" s="14">
        <f t="shared" si="185"/>
        <v>0</v>
      </c>
      <c r="DE123" s="71">
        <f t="shared" si="186"/>
        <v>0</v>
      </c>
      <c r="DN123" s="14">
        <f t="shared" si="187"/>
        <v>0</v>
      </c>
      <c r="DO123" s="71">
        <f t="shared" si="188"/>
        <v>0</v>
      </c>
      <c r="DX123" s="14">
        <f t="shared" si="189"/>
        <v>0</v>
      </c>
      <c r="DY123" s="71">
        <f t="shared" si="190"/>
        <v>0</v>
      </c>
      <c r="EH123" s="14">
        <f t="shared" si="191"/>
        <v>0</v>
      </c>
      <c r="EI123" s="71">
        <f t="shared" si="192"/>
        <v>0</v>
      </c>
      <c r="ER123" s="14">
        <f t="shared" si="193"/>
        <v>0</v>
      </c>
      <c r="ES123" s="71">
        <f t="shared" si="194"/>
        <v>0</v>
      </c>
      <c r="FB123" s="14">
        <f t="shared" si="195"/>
        <v>0</v>
      </c>
      <c r="FC123" s="71">
        <f t="shared" si="196"/>
        <v>0</v>
      </c>
      <c r="FL123" s="14">
        <f t="shared" si="197"/>
        <v>0</v>
      </c>
      <c r="FM123" s="71">
        <f t="shared" si="198"/>
        <v>0</v>
      </c>
      <c r="FV123" s="14">
        <f t="shared" si="199"/>
        <v>0</v>
      </c>
      <c r="FW123" s="71">
        <f t="shared" si="200"/>
        <v>0</v>
      </c>
      <c r="GF123" s="14">
        <f t="shared" si="201"/>
        <v>0</v>
      </c>
      <c r="GG123" s="71">
        <f t="shared" si="202"/>
        <v>0</v>
      </c>
      <c r="GP123" s="14">
        <f t="shared" si="203"/>
        <v>0</v>
      </c>
      <c r="GQ123" s="71">
        <f t="shared" si="204"/>
        <v>0</v>
      </c>
      <c r="GZ123" s="14">
        <f t="shared" si="205"/>
        <v>0</v>
      </c>
      <c r="HA123" s="71">
        <f t="shared" si="206"/>
        <v>0</v>
      </c>
    </row>
    <row r="124" spans="1:209" x14ac:dyDescent="0.25">
      <c r="A124" s="46">
        <v>105</v>
      </c>
      <c r="B124" s="38" t="s">
        <v>118</v>
      </c>
      <c r="C124" s="38" t="s">
        <v>119</v>
      </c>
      <c r="D124" s="35">
        <v>54</v>
      </c>
      <c r="E124" s="54" t="s">
        <v>394</v>
      </c>
      <c r="F124" s="54" t="s">
        <v>397</v>
      </c>
      <c r="G124" s="54" t="s">
        <v>397</v>
      </c>
      <c r="H124" s="58" t="b">
        <f t="shared" si="160"/>
        <v>1</v>
      </c>
      <c r="I124" s="58" t="b">
        <f t="shared" si="161"/>
        <v>1</v>
      </c>
      <c r="J124" s="54"/>
      <c r="R124" s="14">
        <f t="shared" si="166"/>
        <v>0</v>
      </c>
      <c r="S124" s="71">
        <f t="shared" si="167"/>
        <v>0</v>
      </c>
      <c r="AB124" s="14">
        <f t="shared" si="168"/>
        <v>0</v>
      </c>
      <c r="AC124" s="71">
        <f t="shared" si="169"/>
        <v>0</v>
      </c>
      <c r="AL124" s="14">
        <f t="shared" si="170"/>
        <v>0</v>
      </c>
      <c r="AM124" s="71">
        <f t="shared" si="171"/>
        <v>0</v>
      </c>
      <c r="AV124" s="14">
        <f t="shared" si="172"/>
        <v>0</v>
      </c>
      <c r="AW124" s="71">
        <f t="shared" si="173"/>
        <v>0</v>
      </c>
      <c r="AY124" s="26" t="s">
        <v>118</v>
      </c>
      <c r="AZ124" s="26" t="s">
        <v>119</v>
      </c>
      <c r="BA124" s="27"/>
      <c r="BB124" s="27">
        <v>3</v>
      </c>
      <c r="BC124" s="27"/>
      <c r="BD124" s="26">
        <f>SUM(BA124:BC124)</f>
        <v>3</v>
      </c>
      <c r="BE124" s="144">
        <f>BD124/3</f>
        <v>1</v>
      </c>
      <c r="BF124" s="14">
        <f t="shared" si="174"/>
        <v>1.1317338162064282E-4</v>
      </c>
      <c r="BG124" s="71">
        <f t="shared" si="175"/>
        <v>-4.833292321563834E-2</v>
      </c>
      <c r="BP124" s="14">
        <f t="shared" si="176"/>
        <v>0</v>
      </c>
      <c r="BQ124" s="71">
        <f t="shared" si="177"/>
        <v>0</v>
      </c>
      <c r="BS124" s="28" t="s">
        <v>118</v>
      </c>
      <c r="BT124" s="28" t="s">
        <v>119</v>
      </c>
      <c r="BU124" s="29">
        <v>2</v>
      </c>
      <c r="BV124" s="29">
        <v>2</v>
      </c>
      <c r="BW124" s="29"/>
      <c r="BX124" s="29">
        <f>SUM(BU124:BW124)</f>
        <v>4</v>
      </c>
      <c r="BY124" s="129">
        <f>BX124/3</f>
        <v>1.3333333333333333</v>
      </c>
      <c r="BZ124" s="14">
        <f t="shared" si="178"/>
        <v>2.2443855293242997E-4</v>
      </c>
      <c r="CA124" s="71">
        <f t="shared" si="179"/>
        <v>-6.2935644903076543E-2</v>
      </c>
      <c r="CJ124" s="14">
        <f t="shared" si="181"/>
        <v>0</v>
      </c>
      <c r="CK124" s="71">
        <f t="shared" si="182"/>
        <v>0</v>
      </c>
      <c r="CT124" s="14">
        <f t="shared" si="183"/>
        <v>0</v>
      </c>
      <c r="CU124" s="71">
        <f t="shared" si="184"/>
        <v>0</v>
      </c>
      <c r="DD124" s="14">
        <f t="shared" si="185"/>
        <v>0</v>
      </c>
      <c r="DE124" s="71">
        <f t="shared" si="186"/>
        <v>0</v>
      </c>
      <c r="DN124" s="14">
        <f t="shared" si="187"/>
        <v>0</v>
      </c>
      <c r="DO124" s="71">
        <f t="shared" si="188"/>
        <v>0</v>
      </c>
      <c r="DX124" s="14">
        <f t="shared" si="189"/>
        <v>0</v>
      </c>
      <c r="DY124" s="71">
        <f t="shared" si="190"/>
        <v>0</v>
      </c>
      <c r="EH124" s="14">
        <f t="shared" si="191"/>
        <v>0</v>
      </c>
      <c r="EI124" s="71">
        <f t="shared" si="192"/>
        <v>0</v>
      </c>
      <c r="ER124" s="14">
        <f t="shared" si="193"/>
        <v>0</v>
      </c>
      <c r="ES124" s="71">
        <f t="shared" si="194"/>
        <v>0</v>
      </c>
      <c r="FB124" s="14">
        <f t="shared" si="195"/>
        <v>0</v>
      </c>
      <c r="FC124" s="71">
        <f t="shared" si="196"/>
        <v>0</v>
      </c>
      <c r="FL124" s="14">
        <f t="shared" si="197"/>
        <v>0</v>
      </c>
      <c r="FM124" s="71">
        <f t="shared" si="198"/>
        <v>0</v>
      </c>
      <c r="FV124" s="14">
        <f t="shared" si="199"/>
        <v>0</v>
      </c>
      <c r="FW124" s="71">
        <f t="shared" si="200"/>
        <v>0</v>
      </c>
      <c r="GF124" s="14">
        <f t="shared" si="201"/>
        <v>0</v>
      </c>
      <c r="GG124" s="71">
        <f t="shared" si="202"/>
        <v>0</v>
      </c>
      <c r="GP124" s="14">
        <f t="shared" si="203"/>
        <v>0</v>
      </c>
      <c r="GQ124" s="71">
        <f t="shared" si="204"/>
        <v>0</v>
      </c>
      <c r="GZ124" s="14">
        <f t="shared" si="205"/>
        <v>0</v>
      </c>
      <c r="HA124" s="71">
        <f t="shared" si="206"/>
        <v>0</v>
      </c>
    </row>
    <row r="125" spans="1:209" x14ac:dyDescent="0.25">
      <c r="A125" s="46">
        <v>106</v>
      </c>
      <c r="B125" s="22" t="s">
        <v>341</v>
      </c>
      <c r="C125" s="22"/>
      <c r="D125" s="35">
        <v>55</v>
      </c>
      <c r="E125" s="34" t="s">
        <v>394</v>
      </c>
      <c r="F125" s="34" t="s">
        <v>394</v>
      </c>
      <c r="G125" s="34" t="s">
        <v>394</v>
      </c>
      <c r="H125" s="58" t="b">
        <f t="shared" si="160"/>
        <v>1</v>
      </c>
      <c r="I125" s="58" t="b">
        <f t="shared" si="161"/>
        <v>1</v>
      </c>
      <c r="J125" s="34"/>
      <c r="R125" s="14">
        <f t="shared" si="166"/>
        <v>0</v>
      </c>
      <c r="S125" s="71">
        <f t="shared" si="167"/>
        <v>0</v>
      </c>
      <c r="AB125" s="14">
        <f t="shared" si="168"/>
        <v>0</v>
      </c>
      <c r="AC125" s="71">
        <f t="shared" si="169"/>
        <v>0</v>
      </c>
      <c r="AL125" s="14">
        <f t="shared" si="170"/>
        <v>0</v>
      </c>
      <c r="AM125" s="71">
        <f t="shared" si="171"/>
        <v>0</v>
      </c>
      <c r="AV125" s="14">
        <f t="shared" si="172"/>
        <v>0</v>
      </c>
      <c r="AW125" s="71">
        <f t="shared" si="173"/>
        <v>0</v>
      </c>
      <c r="BF125" s="14">
        <f t="shared" si="174"/>
        <v>0</v>
      </c>
      <c r="BG125" s="71">
        <f t="shared" si="175"/>
        <v>0</v>
      </c>
      <c r="BP125" s="14">
        <f t="shared" si="176"/>
        <v>0</v>
      </c>
      <c r="BQ125" s="71">
        <f t="shared" si="177"/>
        <v>0</v>
      </c>
      <c r="BZ125" s="14">
        <f t="shared" si="178"/>
        <v>0</v>
      </c>
      <c r="CA125" s="71">
        <f t="shared" si="179"/>
        <v>0</v>
      </c>
      <c r="CJ125" s="14">
        <f t="shared" si="181"/>
        <v>0</v>
      </c>
      <c r="CK125" s="71">
        <f t="shared" si="182"/>
        <v>0</v>
      </c>
      <c r="CT125" s="14">
        <f t="shared" si="183"/>
        <v>0</v>
      </c>
      <c r="CU125" s="71">
        <f t="shared" si="184"/>
        <v>0</v>
      </c>
      <c r="DD125" s="14">
        <f t="shared" si="185"/>
        <v>0</v>
      </c>
      <c r="DE125" s="71">
        <f t="shared" si="186"/>
        <v>0</v>
      </c>
      <c r="DN125" s="14">
        <f t="shared" si="187"/>
        <v>0</v>
      </c>
      <c r="DO125" s="71">
        <f t="shared" si="188"/>
        <v>0</v>
      </c>
      <c r="DX125" s="14">
        <f t="shared" si="189"/>
        <v>0</v>
      </c>
      <c r="DY125" s="71">
        <f t="shared" si="190"/>
        <v>0</v>
      </c>
      <c r="EH125" s="14">
        <f t="shared" si="191"/>
        <v>0</v>
      </c>
      <c r="EI125" s="71">
        <f t="shared" si="192"/>
        <v>0</v>
      </c>
      <c r="ER125" s="14">
        <f t="shared" si="193"/>
        <v>0</v>
      </c>
      <c r="ES125" s="71">
        <f t="shared" si="194"/>
        <v>0</v>
      </c>
      <c r="FB125" s="14">
        <f t="shared" si="195"/>
        <v>0</v>
      </c>
      <c r="FC125" s="71">
        <f t="shared" si="196"/>
        <v>0</v>
      </c>
      <c r="FL125" s="14">
        <f t="shared" si="197"/>
        <v>0</v>
      </c>
      <c r="FM125" s="71">
        <f t="shared" si="198"/>
        <v>0</v>
      </c>
      <c r="FV125" s="14">
        <f t="shared" si="199"/>
        <v>0</v>
      </c>
      <c r="FW125" s="71">
        <f t="shared" si="200"/>
        <v>0</v>
      </c>
      <c r="GF125" s="14">
        <f t="shared" si="201"/>
        <v>0</v>
      </c>
      <c r="GG125" s="71">
        <f t="shared" si="202"/>
        <v>0</v>
      </c>
      <c r="GP125" s="14">
        <f t="shared" si="203"/>
        <v>0</v>
      </c>
      <c r="GQ125" s="71">
        <f t="shared" si="204"/>
        <v>0</v>
      </c>
      <c r="GZ125" s="14">
        <f t="shared" si="205"/>
        <v>0</v>
      </c>
      <c r="HA125" s="71">
        <f t="shared" si="206"/>
        <v>0</v>
      </c>
    </row>
    <row r="126" spans="1:209" x14ac:dyDescent="0.25">
      <c r="A126" s="46">
        <v>107</v>
      </c>
      <c r="B126" s="40" t="s">
        <v>342</v>
      </c>
      <c r="C126" s="40" t="s">
        <v>343</v>
      </c>
      <c r="D126" s="35">
        <v>56</v>
      </c>
      <c r="E126" s="34" t="s">
        <v>396</v>
      </c>
      <c r="F126" s="34" t="s">
        <v>394</v>
      </c>
      <c r="G126" s="34" t="s">
        <v>395</v>
      </c>
      <c r="H126" s="58" t="b">
        <f t="shared" si="160"/>
        <v>1</v>
      </c>
      <c r="I126" s="58" t="b">
        <f t="shared" si="161"/>
        <v>1</v>
      </c>
      <c r="J126" s="34"/>
      <c r="R126" s="14">
        <f t="shared" si="166"/>
        <v>0</v>
      </c>
      <c r="S126" s="71">
        <f t="shared" si="167"/>
        <v>0</v>
      </c>
      <c r="AB126" s="14">
        <f t="shared" si="168"/>
        <v>0</v>
      </c>
      <c r="AC126" s="71">
        <f t="shared" si="169"/>
        <v>0</v>
      </c>
      <c r="AL126" s="14">
        <f t="shared" si="170"/>
        <v>0</v>
      </c>
      <c r="AM126" s="71">
        <f t="shared" si="171"/>
        <v>0</v>
      </c>
      <c r="AV126" s="14">
        <f t="shared" si="172"/>
        <v>0</v>
      </c>
      <c r="AW126" s="71">
        <f t="shared" si="173"/>
        <v>0</v>
      </c>
      <c r="BF126" s="14">
        <f t="shared" si="174"/>
        <v>0</v>
      </c>
      <c r="BG126" s="71">
        <f t="shared" si="175"/>
        <v>0</v>
      </c>
      <c r="BP126" s="14">
        <f t="shared" si="176"/>
        <v>0</v>
      </c>
      <c r="BQ126" s="71">
        <f t="shared" si="177"/>
        <v>0</v>
      </c>
      <c r="BZ126" s="14">
        <f t="shared" si="178"/>
        <v>0</v>
      </c>
      <c r="CA126" s="71">
        <f t="shared" si="179"/>
        <v>0</v>
      </c>
      <c r="CJ126" s="14">
        <f t="shared" si="181"/>
        <v>0</v>
      </c>
      <c r="CK126" s="71">
        <f t="shared" si="182"/>
        <v>0</v>
      </c>
      <c r="CT126" s="14">
        <f t="shared" si="183"/>
        <v>0</v>
      </c>
      <c r="CU126" s="71">
        <f t="shared" si="184"/>
        <v>0</v>
      </c>
      <c r="DD126" s="14">
        <f t="shared" si="185"/>
        <v>0</v>
      </c>
      <c r="DE126" s="71">
        <f t="shared" si="186"/>
        <v>0</v>
      </c>
      <c r="DN126" s="14">
        <f t="shared" si="187"/>
        <v>0</v>
      </c>
      <c r="DO126" s="71">
        <f t="shared" si="188"/>
        <v>0</v>
      </c>
      <c r="DX126" s="14">
        <f t="shared" si="189"/>
        <v>0</v>
      </c>
      <c r="DY126" s="71">
        <f t="shared" si="190"/>
        <v>0</v>
      </c>
      <c r="EH126" s="14">
        <f t="shared" si="191"/>
        <v>0</v>
      </c>
      <c r="EI126" s="71">
        <f t="shared" si="192"/>
        <v>0</v>
      </c>
      <c r="ER126" s="14">
        <f t="shared" si="193"/>
        <v>0</v>
      </c>
      <c r="ES126" s="71">
        <f t="shared" si="194"/>
        <v>0</v>
      </c>
      <c r="FB126" s="14">
        <f t="shared" si="195"/>
        <v>0</v>
      </c>
      <c r="FC126" s="71">
        <f t="shared" si="196"/>
        <v>0</v>
      </c>
      <c r="FE126" s="26" t="s">
        <v>503</v>
      </c>
      <c r="FF126" s="26" t="s">
        <v>343</v>
      </c>
      <c r="FG126" s="27">
        <v>3</v>
      </c>
      <c r="FH126" s="27"/>
      <c r="FI126" s="27"/>
      <c r="FJ126" s="27">
        <f>SUM(FG126:FI126)</f>
        <v>3</v>
      </c>
      <c r="FK126" s="27">
        <f>FJ126/2</f>
        <v>1.5</v>
      </c>
      <c r="FL126" s="14">
        <f t="shared" si="197"/>
        <v>2.7777777777777778E-4</v>
      </c>
      <c r="FM126" s="71">
        <f t="shared" si="198"/>
        <v>-6.823907603703501E-2</v>
      </c>
      <c r="FV126" s="14">
        <f t="shared" si="199"/>
        <v>0</v>
      </c>
      <c r="FW126" s="71">
        <f t="shared" si="200"/>
        <v>0</v>
      </c>
      <c r="GF126" s="14">
        <f t="shared" si="201"/>
        <v>0</v>
      </c>
      <c r="GG126" s="71">
        <f t="shared" si="202"/>
        <v>0</v>
      </c>
      <c r="GP126" s="14">
        <f t="shared" si="203"/>
        <v>0</v>
      </c>
      <c r="GQ126" s="71">
        <f t="shared" si="204"/>
        <v>0</v>
      </c>
      <c r="GZ126" s="14">
        <f t="shared" si="205"/>
        <v>0</v>
      </c>
      <c r="HA126" s="71">
        <f t="shared" si="206"/>
        <v>0</v>
      </c>
    </row>
    <row r="127" spans="1:209" x14ac:dyDescent="0.25">
      <c r="A127" s="46">
        <v>108</v>
      </c>
      <c r="B127" s="22" t="s">
        <v>344</v>
      </c>
      <c r="C127" s="22"/>
      <c r="D127" s="35"/>
      <c r="E127" s="34" t="s">
        <v>394</v>
      </c>
      <c r="F127" s="34" t="s">
        <v>394</v>
      </c>
      <c r="G127" s="34" t="s">
        <v>396</v>
      </c>
      <c r="H127" s="58" t="b">
        <f t="shared" si="160"/>
        <v>1</v>
      </c>
      <c r="I127" s="58" t="b">
        <f t="shared" si="161"/>
        <v>1</v>
      </c>
      <c r="J127" s="34"/>
      <c r="R127" s="14">
        <f t="shared" si="166"/>
        <v>0</v>
      </c>
      <c r="S127" s="71">
        <f t="shared" si="167"/>
        <v>0</v>
      </c>
      <c r="AB127" s="14">
        <f t="shared" si="168"/>
        <v>0</v>
      </c>
      <c r="AC127" s="71">
        <f t="shared" si="169"/>
        <v>0</v>
      </c>
      <c r="AL127" s="14">
        <f t="shared" si="170"/>
        <v>0</v>
      </c>
      <c r="AM127" s="71">
        <f t="shared" si="171"/>
        <v>0</v>
      </c>
      <c r="AV127" s="14">
        <f t="shared" si="172"/>
        <v>0</v>
      </c>
      <c r="AW127" s="71">
        <f t="shared" si="173"/>
        <v>0</v>
      </c>
      <c r="BF127" s="14">
        <f t="shared" si="174"/>
        <v>0</v>
      </c>
      <c r="BG127" s="71">
        <f t="shared" si="175"/>
        <v>0</v>
      </c>
      <c r="BP127" s="14">
        <f t="shared" si="176"/>
        <v>0</v>
      </c>
      <c r="BQ127" s="71">
        <f t="shared" si="177"/>
        <v>0</v>
      </c>
      <c r="BZ127" s="14">
        <f t="shared" si="178"/>
        <v>0</v>
      </c>
      <c r="CA127" s="71">
        <f t="shared" si="179"/>
        <v>0</v>
      </c>
      <c r="CJ127" s="14">
        <f t="shared" si="181"/>
        <v>0</v>
      </c>
      <c r="CK127" s="71">
        <f t="shared" si="182"/>
        <v>0</v>
      </c>
      <c r="CM127" s="28" t="s">
        <v>344</v>
      </c>
      <c r="CN127" s="28"/>
      <c r="CO127" s="29">
        <v>2</v>
      </c>
      <c r="CP127" s="29">
        <v>2</v>
      </c>
      <c r="CQ127" s="29"/>
      <c r="CR127" s="29">
        <f>SUM(CO127:CQ127)</f>
        <v>4</v>
      </c>
      <c r="CS127" s="129">
        <f>CR127/3</f>
        <v>1.3333333333333333</v>
      </c>
      <c r="CT127" s="14">
        <f t="shared" si="183"/>
        <v>2.0119712288114278E-4</v>
      </c>
      <c r="CU127" s="71">
        <f t="shared" si="184"/>
        <v>-6.0363300848485429E-2</v>
      </c>
      <c r="DD127" s="14">
        <f t="shared" si="185"/>
        <v>0</v>
      </c>
      <c r="DE127" s="71">
        <f t="shared" si="186"/>
        <v>0</v>
      </c>
      <c r="DN127" s="14">
        <f t="shared" si="187"/>
        <v>0</v>
      </c>
      <c r="DO127" s="71">
        <f t="shared" si="188"/>
        <v>0</v>
      </c>
      <c r="DX127" s="14">
        <f t="shared" si="189"/>
        <v>0</v>
      </c>
      <c r="DY127" s="71">
        <f t="shared" si="190"/>
        <v>0</v>
      </c>
      <c r="EH127" s="14">
        <f t="shared" si="191"/>
        <v>0</v>
      </c>
      <c r="EI127" s="71">
        <f t="shared" si="192"/>
        <v>0</v>
      </c>
      <c r="ER127" s="14">
        <f t="shared" si="193"/>
        <v>0</v>
      </c>
      <c r="ES127" s="71">
        <f t="shared" si="194"/>
        <v>0</v>
      </c>
      <c r="FB127" s="14">
        <f t="shared" si="195"/>
        <v>0</v>
      </c>
      <c r="FC127" s="71">
        <f t="shared" si="196"/>
        <v>0</v>
      </c>
      <c r="FL127" s="14">
        <f t="shared" si="197"/>
        <v>0</v>
      </c>
      <c r="FM127" s="71">
        <f t="shared" si="198"/>
        <v>0</v>
      </c>
      <c r="FV127" s="14">
        <f t="shared" si="199"/>
        <v>0</v>
      </c>
      <c r="FW127" s="71">
        <f t="shared" si="200"/>
        <v>0</v>
      </c>
      <c r="GF127" s="14">
        <f t="shared" si="201"/>
        <v>0</v>
      </c>
      <c r="GG127" s="71">
        <f t="shared" si="202"/>
        <v>0</v>
      </c>
      <c r="GP127" s="14">
        <f t="shared" si="203"/>
        <v>0</v>
      </c>
      <c r="GQ127" s="71">
        <f t="shared" si="204"/>
        <v>0</v>
      </c>
      <c r="GZ127" s="14">
        <f t="shared" si="205"/>
        <v>0</v>
      </c>
      <c r="HA127" s="71">
        <f t="shared" si="206"/>
        <v>0</v>
      </c>
    </row>
    <row r="128" spans="1:209" x14ac:dyDescent="0.25">
      <c r="A128" s="46">
        <v>109</v>
      </c>
      <c r="B128" s="38" t="s">
        <v>120</v>
      </c>
      <c r="C128" s="38" t="s">
        <v>121</v>
      </c>
      <c r="D128" s="35"/>
      <c r="E128" s="54" t="s">
        <v>394</v>
      </c>
      <c r="F128" s="54" t="s">
        <v>394</v>
      </c>
      <c r="G128" s="54" t="s">
        <v>394</v>
      </c>
      <c r="H128" s="58" t="b">
        <f t="shared" si="160"/>
        <v>1</v>
      </c>
      <c r="I128" s="58" t="b">
        <f t="shared" si="161"/>
        <v>1</v>
      </c>
      <c r="J128" s="54"/>
      <c r="R128" s="14">
        <f t="shared" si="166"/>
        <v>0</v>
      </c>
      <c r="S128" s="71">
        <f t="shared" si="167"/>
        <v>0</v>
      </c>
      <c r="AB128" s="14">
        <f t="shared" si="168"/>
        <v>0</v>
      </c>
      <c r="AC128" s="71">
        <f t="shared" si="169"/>
        <v>0</v>
      </c>
      <c r="AL128" s="14">
        <f t="shared" si="170"/>
        <v>0</v>
      </c>
      <c r="AM128" s="71">
        <f t="shared" si="171"/>
        <v>0</v>
      </c>
      <c r="AO128" s="26" t="s">
        <v>120</v>
      </c>
      <c r="AP128" s="26" t="s">
        <v>121</v>
      </c>
      <c r="AQ128" s="27"/>
      <c r="AR128" s="27">
        <v>3</v>
      </c>
      <c r="AS128" s="27"/>
      <c r="AT128" s="27">
        <f>SUM(AQ128:AS128)</f>
        <v>3</v>
      </c>
      <c r="AU128" s="144">
        <f>AT128/3</f>
        <v>1</v>
      </c>
      <c r="AV128" s="14">
        <f t="shared" si="172"/>
        <v>1.3950027900055798E-4</v>
      </c>
      <c r="AW128" s="71">
        <f t="shared" si="173"/>
        <v>-5.2425850137997165E-2</v>
      </c>
      <c r="BF128" s="14">
        <f t="shared" si="174"/>
        <v>0</v>
      </c>
      <c r="BG128" s="71">
        <f t="shared" si="175"/>
        <v>0</v>
      </c>
      <c r="BP128" s="14">
        <f t="shared" si="176"/>
        <v>0</v>
      </c>
      <c r="BQ128" s="71">
        <f t="shared" si="177"/>
        <v>0</v>
      </c>
      <c r="BZ128" s="14">
        <f t="shared" si="178"/>
        <v>0</v>
      </c>
      <c r="CA128" s="71">
        <f t="shared" si="179"/>
        <v>0</v>
      </c>
      <c r="CJ128" s="14">
        <f t="shared" si="181"/>
        <v>0</v>
      </c>
      <c r="CK128" s="71">
        <f t="shared" si="182"/>
        <v>0</v>
      </c>
      <c r="CT128" s="14">
        <f t="shared" si="183"/>
        <v>0</v>
      </c>
      <c r="CU128" s="71">
        <f t="shared" si="184"/>
        <v>0</v>
      </c>
      <c r="DD128" s="14">
        <f t="shared" si="185"/>
        <v>0</v>
      </c>
      <c r="DE128" s="71">
        <f t="shared" si="186"/>
        <v>0</v>
      </c>
      <c r="DN128" s="14">
        <f t="shared" si="187"/>
        <v>0</v>
      </c>
      <c r="DO128" s="71">
        <f t="shared" si="188"/>
        <v>0</v>
      </c>
      <c r="DX128" s="14">
        <f t="shared" si="189"/>
        <v>0</v>
      </c>
      <c r="DY128" s="71">
        <f t="shared" si="190"/>
        <v>0</v>
      </c>
      <c r="EH128" s="14">
        <f t="shared" si="191"/>
        <v>0</v>
      </c>
      <c r="EI128" s="71">
        <f t="shared" si="192"/>
        <v>0</v>
      </c>
      <c r="ER128" s="14">
        <f t="shared" si="193"/>
        <v>0</v>
      </c>
      <c r="ES128" s="71">
        <f t="shared" si="194"/>
        <v>0</v>
      </c>
      <c r="FB128" s="14">
        <f t="shared" si="195"/>
        <v>0</v>
      </c>
      <c r="FC128" s="71">
        <f t="shared" si="196"/>
        <v>0</v>
      </c>
      <c r="FL128" s="14">
        <f t="shared" si="197"/>
        <v>0</v>
      </c>
      <c r="FM128" s="71">
        <f t="shared" si="198"/>
        <v>0</v>
      </c>
      <c r="FV128" s="14">
        <f t="shared" si="199"/>
        <v>0</v>
      </c>
      <c r="FW128" s="71">
        <f t="shared" si="200"/>
        <v>0</v>
      </c>
      <c r="GF128" s="14">
        <f t="shared" si="201"/>
        <v>0</v>
      </c>
      <c r="GG128" s="71">
        <f t="shared" si="202"/>
        <v>0</v>
      </c>
      <c r="GP128" s="14">
        <f t="shared" si="203"/>
        <v>0</v>
      </c>
      <c r="GQ128" s="71">
        <f t="shared" si="204"/>
        <v>0</v>
      </c>
      <c r="GZ128" s="14">
        <f t="shared" si="205"/>
        <v>0</v>
      </c>
      <c r="HA128" s="71">
        <f t="shared" si="206"/>
        <v>0</v>
      </c>
    </row>
    <row r="129" spans="1:209" x14ac:dyDescent="0.25">
      <c r="A129" s="46">
        <v>110</v>
      </c>
      <c r="B129" s="22" t="s">
        <v>345</v>
      </c>
      <c r="C129" s="22" t="s">
        <v>346</v>
      </c>
      <c r="D129" s="35"/>
      <c r="E129" s="34" t="s">
        <v>394</v>
      </c>
      <c r="F129" s="34" t="s">
        <v>394</v>
      </c>
      <c r="G129" s="34" t="s">
        <v>394</v>
      </c>
      <c r="H129" s="58" t="b">
        <f t="shared" si="160"/>
        <v>1</v>
      </c>
      <c r="I129" s="58" t="b">
        <f t="shared" si="161"/>
        <v>1</v>
      </c>
      <c r="J129" s="34"/>
      <c r="R129" s="14">
        <f t="shared" si="166"/>
        <v>0</v>
      </c>
      <c r="S129" s="71">
        <f t="shared" si="167"/>
        <v>0</v>
      </c>
      <c r="AB129" s="14">
        <f t="shared" si="168"/>
        <v>0</v>
      </c>
      <c r="AC129" s="71">
        <f t="shared" si="169"/>
        <v>0</v>
      </c>
      <c r="AL129" s="14">
        <f t="shared" si="170"/>
        <v>0</v>
      </c>
      <c r="AM129" s="71">
        <f t="shared" si="171"/>
        <v>0</v>
      </c>
      <c r="AV129" s="14">
        <f t="shared" si="172"/>
        <v>0</v>
      </c>
      <c r="AW129" s="71">
        <f t="shared" si="173"/>
        <v>0</v>
      </c>
      <c r="BF129" s="14">
        <f t="shared" si="174"/>
        <v>0</v>
      </c>
      <c r="BG129" s="71">
        <f t="shared" si="175"/>
        <v>0</v>
      </c>
      <c r="BP129" s="14">
        <f t="shared" si="176"/>
        <v>0</v>
      </c>
      <c r="BQ129" s="71">
        <f t="shared" si="177"/>
        <v>0</v>
      </c>
      <c r="BZ129" s="14">
        <f t="shared" si="178"/>
        <v>0</v>
      </c>
      <c r="CA129" s="71">
        <f t="shared" si="179"/>
        <v>0</v>
      </c>
      <c r="CJ129" s="14">
        <f t="shared" si="181"/>
        <v>0</v>
      </c>
      <c r="CK129" s="71">
        <f t="shared" si="182"/>
        <v>0</v>
      </c>
      <c r="CM129" s="28" t="s">
        <v>345</v>
      </c>
      <c r="CN129" s="28" t="s">
        <v>346</v>
      </c>
      <c r="CO129" s="29">
        <v>5</v>
      </c>
      <c r="CP129" s="29">
        <v>2</v>
      </c>
      <c r="CQ129" s="29">
        <v>7</v>
      </c>
      <c r="CR129" s="29">
        <f>SUM(CO129:CQ129)</f>
        <v>14</v>
      </c>
      <c r="CS129" s="129">
        <f>CR129/3</f>
        <v>4.666666666666667</v>
      </c>
      <c r="CT129" s="14">
        <f t="shared" si="183"/>
        <v>2.4646647552939993E-3</v>
      </c>
      <c r="CU129" s="71">
        <f t="shared" si="184"/>
        <v>-0.14907764673234034</v>
      </c>
      <c r="DD129" s="14">
        <f t="shared" si="185"/>
        <v>0</v>
      </c>
      <c r="DE129" s="71">
        <f t="shared" si="186"/>
        <v>0</v>
      </c>
      <c r="DN129" s="14">
        <f t="shared" si="187"/>
        <v>0</v>
      </c>
      <c r="DO129" s="71">
        <f t="shared" si="188"/>
        <v>0</v>
      </c>
      <c r="DX129" s="14">
        <f t="shared" si="189"/>
        <v>0</v>
      </c>
      <c r="DY129" s="71">
        <f t="shared" si="190"/>
        <v>0</v>
      </c>
      <c r="EH129" s="14">
        <f t="shared" si="191"/>
        <v>0</v>
      </c>
      <c r="EI129" s="71">
        <f t="shared" si="192"/>
        <v>0</v>
      </c>
      <c r="ER129" s="14">
        <f t="shared" si="193"/>
        <v>0</v>
      </c>
      <c r="ES129" s="71">
        <f t="shared" si="194"/>
        <v>0</v>
      </c>
      <c r="FB129" s="14">
        <f t="shared" si="195"/>
        <v>0</v>
      </c>
      <c r="FC129" s="71">
        <f t="shared" si="196"/>
        <v>0</v>
      </c>
      <c r="FE129" s="26" t="s">
        <v>345</v>
      </c>
      <c r="FF129" s="26" t="s">
        <v>346</v>
      </c>
      <c r="FG129" s="27">
        <v>7</v>
      </c>
      <c r="FH129" s="27">
        <v>12</v>
      </c>
      <c r="FI129" s="27"/>
      <c r="FJ129" s="27">
        <f>SUM(FG129:FI129)</f>
        <v>19</v>
      </c>
      <c r="FK129" s="27">
        <f>FJ129/2</f>
        <v>9.5</v>
      </c>
      <c r="FL129" s="14">
        <f t="shared" si="197"/>
        <v>1.1141975308641975E-2</v>
      </c>
      <c r="FM129" s="71">
        <f t="shared" si="198"/>
        <v>-0.2373435531263979</v>
      </c>
      <c r="FV129" s="14">
        <f t="shared" si="199"/>
        <v>0</v>
      </c>
      <c r="FW129" s="71">
        <f t="shared" si="200"/>
        <v>0</v>
      </c>
      <c r="GF129" s="14">
        <f t="shared" si="201"/>
        <v>0</v>
      </c>
      <c r="GG129" s="71">
        <f t="shared" si="202"/>
        <v>0</v>
      </c>
      <c r="GP129" s="14">
        <f t="shared" si="203"/>
        <v>0</v>
      </c>
      <c r="GQ129" s="71">
        <f t="shared" si="204"/>
        <v>0</v>
      </c>
      <c r="GZ129" s="14">
        <f t="shared" si="205"/>
        <v>0</v>
      </c>
      <c r="HA129" s="71">
        <f t="shared" si="206"/>
        <v>0</v>
      </c>
    </row>
    <row r="130" spans="1:209" x14ac:dyDescent="0.25">
      <c r="A130" s="46">
        <v>111</v>
      </c>
      <c r="B130" s="28" t="s">
        <v>347</v>
      </c>
      <c r="C130" s="28" t="s">
        <v>348</v>
      </c>
      <c r="D130" s="75"/>
      <c r="E130" s="73" t="s">
        <v>394</v>
      </c>
      <c r="F130" s="73" t="s">
        <v>396</v>
      </c>
      <c r="G130" s="73" t="s">
        <v>396</v>
      </c>
      <c r="H130" s="58" t="b">
        <f t="shared" si="160"/>
        <v>1</v>
      </c>
      <c r="I130" s="58" t="b">
        <f t="shared" si="161"/>
        <v>1</v>
      </c>
      <c r="J130" s="73"/>
      <c r="R130" s="14">
        <f t="shared" si="166"/>
        <v>0</v>
      </c>
      <c r="S130" s="71">
        <f t="shared" si="167"/>
        <v>0</v>
      </c>
      <c r="AB130" s="14">
        <f t="shared" si="168"/>
        <v>0</v>
      </c>
      <c r="AC130" s="71">
        <f t="shared" si="169"/>
        <v>0</v>
      </c>
      <c r="AL130" s="14">
        <f t="shared" si="170"/>
        <v>0</v>
      </c>
      <c r="AM130" s="71">
        <f t="shared" si="171"/>
        <v>0</v>
      </c>
      <c r="AV130" s="14">
        <f t="shared" si="172"/>
        <v>0</v>
      </c>
      <c r="AW130" s="71">
        <f t="shared" si="173"/>
        <v>0</v>
      </c>
      <c r="BF130" s="14">
        <f t="shared" si="174"/>
        <v>0</v>
      </c>
      <c r="BG130" s="71">
        <f t="shared" si="175"/>
        <v>0</v>
      </c>
      <c r="BP130" s="14">
        <f t="shared" si="176"/>
        <v>0</v>
      </c>
      <c r="BQ130" s="71">
        <f t="shared" si="177"/>
        <v>0</v>
      </c>
      <c r="BS130" s="28" t="s">
        <v>347</v>
      </c>
      <c r="BT130" s="28" t="s">
        <v>348</v>
      </c>
      <c r="BU130" s="29">
        <v>1</v>
      </c>
      <c r="BV130" s="29">
        <v>1</v>
      </c>
      <c r="BW130" s="29">
        <v>1</v>
      </c>
      <c r="BX130" s="29">
        <f>SUM(BU130:BW130)</f>
        <v>3</v>
      </c>
      <c r="BY130" s="129">
        <f>BX130/3</f>
        <v>1</v>
      </c>
      <c r="BZ130" s="14">
        <f t="shared" si="178"/>
        <v>1.2624668602449185E-4</v>
      </c>
      <c r="CA130" s="71">
        <f t="shared" si="179"/>
        <v>-5.0434116513844267E-2</v>
      </c>
      <c r="CJ130" s="14">
        <f t="shared" si="181"/>
        <v>0</v>
      </c>
      <c r="CK130" s="71">
        <f t="shared" si="182"/>
        <v>0</v>
      </c>
      <c r="CM130" s="28" t="s">
        <v>347</v>
      </c>
      <c r="CN130" s="28" t="s">
        <v>348</v>
      </c>
      <c r="CO130" s="29">
        <v>5</v>
      </c>
      <c r="CP130" s="29">
        <v>7</v>
      </c>
      <c r="CQ130" s="29">
        <v>8</v>
      </c>
      <c r="CR130" s="29">
        <f>SUM(CO130:CQ130)</f>
        <v>20</v>
      </c>
      <c r="CS130" s="129">
        <f>CR130/3</f>
        <v>6.666666666666667</v>
      </c>
      <c r="CT130" s="14">
        <f t="shared" si="183"/>
        <v>5.029928072028571E-3</v>
      </c>
      <c r="CU130" s="71">
        <f t="shared" si="184"/>
        <v>-0.18767197144568246</v>
      </c>
      <c r="DD130" s="14">
        <f t="shared" si="185"/>
        <v>0</v>
      </c>
      <c r="DE130" s="71">
        <f t="shared" si="186"/>
        <v>0</v>
      </c>
      <c r="DN130" s="14">
        <f t="shared" si="187"/>
        <v>0</v>
      </c>
      <c r="DO130" s="71">
        <f t="shared" si="188"/>
        <v>0</v>
      </c>
      <c r="DX130" s="14">
        <f t="shared" si="189"/>
        <v>0</v>
      </c>
      <c r="DY130" s="71">
        <f t="shared" si="190"/>
        <v>0</v>
      </c>
      <c r="EH130" s="14">
        <f t="shared" si="191"/>
        <v>0</v>
      </c>
      <c r="EI130" s="71">
        <f t="shared" si="192"/>
        <v>0</v>
      </c>
      <c r="ER130" s="14">
        <f t="shared" si="193"/>
        <v>0</v>
      </c>
      <c r="ES130" s="71">
        <f t="shared" si="194"/>
        <v>0</v>
      </c>
      <c r="FB130" s="14">
        <f t="shared" si="195"/>
        <v>0</v>
      </c>
      <c r="FC130" s="71">
        <f t="shared" si="196"/>
        <v>0</v>
      </c>
      <c r="FL130" s="14">
        <f t="shared" si="197"/>
        <v>0</v>
      </c>
      <c r="FM130" s="71">
        <f t="shared" si="198"/>
        <v>0</v>
      </c>
      <c r="FV130" s="14">
        <f t="shared" si="199"/>
        <v>0</v>
      </c>
      <c r="FW130" s="71">
        <f t="shared" si="200"/>
        <v>0</v>
      </c>
      <c r="GF130" s="14">
        <f t="shared" si="201"/>
        <v>0</v>
      </c>
      <c r="GG130" s="71">
        <f t="shared" si="202"/>
        <v>0</v>
      </c>
      <c r="GP130" s="14">
        <f t="shared" si="203"/>
        <v>0</v>
      </c>
      <c r="GQ130" s="71">
        <f t="shared" si="204"/>
        <v>0</v>
      </c>
      <c r="GZ130" s="14">
        <f t="shared" si="205"/>
        <v>0</v>
      </c>
      <c r="HA130" s="71">
        <f t="shared" si="206"/>
        <v>0</v>
      </c>
    </row>
    <row r="131" spans="1:209" x14ac:dyDescent="0.25">
      <c r="A131" s="46">
        <v>112</v>
      </c>
      <c r="B131" s="22" t="s">
        <v>349</v>
      </c>
      <c r="C131" s="22" t="s">
        <v>350</v>
      </c>
      <c r="D131" s="35"/>
      <c r="E131" s="34" t="s">
        <v>396</v>
      </c>
      <c r="F131" s="34" t="s">
        <v>396</v>
      </c>
      <c r="G131" s="34" t="s">
        <v>396</v>
      </c>
      <c r="H131" s="58" t="b">
        <f t="shared" si="160"/>
        <v>1</v>
      </c>
      <c r="I131" s="58" t="b">
        <f t="shared" si="161"/>
        <v>1</v>
      </c>
      <c r="J131" s="34"/>
      <c r="R131" s="14">
        <f t="shared" si="166"/>
        <v>0</v>
      </c>
      <c r="S131" s="71">
        <f t="shared" si="167"/>
        <v>0</v>
      </c>
      <c r="AB131" s="14">
        <f t="shared" si="168"/>
        <v>0</v>
      </c>
      <c r="AC131" s="71">
        <f t="shared" si="169"/>
        <v>0</v>
      </c>
      <c r="AL131" s="14">
        <f t="shared" si="170"/>
        <v>0</v>
      </c>
      <c r="AM131" s="71">
        <f t="shared" si="171"/>
        <v>0</v>
      </c>
      <c r="AV131" s="14">
        <f t="shared" si="172"/>
        <v>0</v>
      </c>
      <c r="AW131" s="71">
        <f t="shared" si="173"/>
        <v>0</v>
      </c>
      <c r="BF131" s="14">
        <f t="shared" si="174"/>
        <v>0</v>
      </c>
      <c r="BG131" s="71">
        <f t="shared" si="175"/>
        <v>0</v>
      </c>
      <c r="BP131" s="14">
        <f t="shared" si="176"/>
        <v>0</v>
      </c>
      <c r="BQ131" s="71">
        <f t="shared" si="177"/>
        <v>0</v>
      </c>
      <c r="BS131" s="28" t="s">
        <v>349</v>
      </c>
      <c r="BT131" s="28" t="s">
        <v>350</v>
      </c>
      <c r="BU131" s="29"/>
      <c r="BV131" s="29">
        <v>3</v>
      </c>
      <c r="BW131" s="29">
        <v>1</v>
      </c>
      <c r="BX131" s="29">
        <f>SUM(BU131:BW131)</f>
        <v>4</v>
      </c>
      <c r="BY131" s="129">
        <f>BX131/3</f>
        <v>1.3333333333333333</v>
      </c>
      <c r="BZ131" s="14">
        <f t="shared" si="178"/>
        <v>2.2443855293242997E-4</v>
      </c>
      <c r="CA131" s="71">
        <f t="shared" si="179"/>
        <v>-6.2935644903076543E-2</v>
      </c>
      <c r="CJ131" s="14">
        <f t="shared" si="181"/>
        <v>0</v>
      </c>
      <c r="CK131" s="71">
        <f t="shared" si="182"/>
        <v>0</v>
      </c>
      <c r="CT131" s="14">
        <f t="shared" si="183"/>
        <v>0</v>
      </c>
      <c r="CU131" s="71">
        <f t="shared" si="184"/>
        <v>0</v>
      </c>
      <c r="DD131" s="14">
        <f t="shared" si="185"/>
        <v>0</v>
      </c>
      <c r="DE131" s="71">
        <f t="shared" si="186"/>
        <v>0</v>
      </c>
      <c r="DN131" s="14">
        <f t="shared" si="187"/>
        <v>0</v>
      </c>
      <c r="DO131" s="71">
        <f t="shared" si="188"/>
        <v>0</v>
      </c>
      <c r="DX131" s="14">
        <f t="shared" si="189"/>
        <v>0</v>
      </c>
      <c r="DY131" s="71">
        <f t="shared" si="190"/>
        <v>0</v>
      </c>
      <c r="EH131" s="14">
        <f t="shared" si="191"/>
        <v>0</v>
      </c>
      <c r="EI131" s="71">
        <f t="shared" si="192"/>
        <v>0</v>
      </c>
      <c r="ER131" s="14">
        <f t="shared" si="193"/>
        <v>0</v>
      </c>
      <c r="ES131" s="71">
        <f t="shared" si="194"/>
        <v>0</v>
      </c>
      <c r="FB131" s="14">
        <f t="shared" si="195"/>
        <v>0</v>
      </c>
      <c r="FC131" s="71">
        <f t="shared" si="196"/>
        <v>0</v>
      </c>
      <c r="FL131" s="14">
        <f t="shared" si="197"/>
        <v>0</v>
      </c>
      <c r="FM131" s="71">
        <f t="shared" si="198"/>
        <v>0</v>
      </c>
      <c r="FV131" s="14">
        <f t="shared" si="199"/>
        <v>0</v>
      </c>
      <c r="FW131" s="71">
        <f t="shared" si="200"/>
        <v>0</v>
      </c>
      <c r="GF131" s="14">
        <f t="shared" si="201"/>
        <v>0</v>
      </c>
      <c r="GG131" s="71">
        <f t="shared" si="202"/>
        <v>0</v>
      </c>
      <c r="GP131" s="14">
        <f t="shared" si="203"/>
        <v>0</v>
      </c>
      <c r="GQ131" s="71">
        <f t="shared" si="204"/>
        <v>0</v>
      </c>
      <c r="GZ131" s="14">
        <f t="shared" si="205"/>
        <v>0</v>
      </c>
      <c r="HA131" s="71">
        <f t="shared" si="206"/>
        <v>0</v>
      </c>
    </row>
    <row r="132" spans="1:209" x14ac:dyDescent="0.25">
      <c r="A132" s="46">
        <v>113</v>
      </c>
      <c r="B132" s="38" t="s">
        <v>122</v>
      </c>
      <c r="C132" s="38" t="s">
        <v>71</v>
      </c>
      <c r="D132" s="35"/>
      <c r="E132" s="54" t="s">
        <v>394</v>
      </c>
      <c r="F132" s="54" t="s">
        <v>396</v>
      </c>
      <c r="G132" s="54" t="s">
        <v>396</v>
      </c>
      <c r="H132" s="58" t="b">
        <f t="shared" si="160"/>
        <v>1</v>
      </c>
      <c r="I132" s="58" t="b">
        <f t="shared" si="161"/>
        <v>1</v>
      </c>
      <c r="J132" s="54"/>
      <c r="R132" s="14">
        <f t="shared" si="166"/>
        <v>0</v>
      </c>
      <c r="S132" s="71">
        <f t="shared" si="167"/>
        <v>0</v>
      </c>
      <c r="AB132" s="14">
        <f t="shared" si="168"/>
        <v>0</v>
      </c>
      <c r="AC132" s="71">
        <f t="shared" si="169"/>
        <v>0</v>
      </c>
      <c r="AL132" s="14">
        <f t="shared" si="170"/>
        <v>0</v>
      </c>
      <c r="AM132" s="71">
        <f t="shared" si="171"/>
        <v>0</v>
      </c>
      <c r="AV132" s="14">
        <f t="shared" si="172"/>
        <v>0</v>
      </c>
      <c r="AW132" s="71">
        <f t="shared" si="173"/>
        <v>0</v>
      </c>
      <c r="BF132" s="14">
        <f t="shared" si="174"/>
        <v>0</v>
      </c>
      <c r="BG132" s="71">
        <f t="shared" si="175"/>
        <v>0</v>
      </c>
      <c r="BI132" s="26" t="s">
        <v>122</v>
      </c>
      <c r="BJ132" s="26" t="s">
        <v>71</v>
      </c>
      <c r="BK132" s="27"/>
      <c r="BL132" s="27">
        <v>1</v>
      </c>
      <c r="BM132" s="27"/>
      <c r="BN132" s="27">
        <f>SUM(BK132:BM132)</f>
        <v>1</v>
      </c>
      <c r="BO132" s="27">
        <f>BN132/2</f>
        <v>0.5</v>
      </c>
      <c r="BP132" s="14">
        <f t="shared" si="176"/>
        <v>2.5507601265177026E-5</v>
      </c>
      <c r="BQ132" s="71">
        <f t="shared" si="177"/>
        <v>-2.6708419346942101E-2</v>
      </c>
      <c r="BS132" s="28" t="s">
        <v>122</v>
      </c>
      <c r="BT132" s="28" t="s">
        <v>71</v>
      </c>
      <c r="BU132" s="29">
        <v>1</v>
      </c>
      <c r="BV132" s="29">
        <v>2</v>
      </c>
      <c r="BW132" s="29"/>
      <c r="BX132" s="29">
        <f>SUM(BU132:BW132)</f>
        <v>3</v>
      </c>
      <c r="BY132" s="129">
        <f>BX132/3</f>
        <v>1</v>
      </c>
      <c r="BZ132" s="14">
        <f t="shared" si="178"/>
        <v>1.2624668602449185E-4</v>
      </c>
      <c r="CA132" s="71">
        <f t="shared" si="179"/>
        <v>-5.0434116513844267E-2</v>
      </c>
      <c r="CJ132" s="14">
        <f t="shared" si="181"/>
        <v>0</v>
      </c>
      <c r="CK132" s="71">
        <f t="shared" si="182"/>
        <v>0</v>
      </c>
      <c r="CT132" s="14">
        <f t="shared" si="183"/>
        <v>0</v>
      </c>
      <c r="CU132" s="71">
        <f t="shared" si="184"/>
        <v>0</v>
      </c>
      <c r="DD132" s="14">
        <f t="shared" si="185"/>
        <v>0</v>
      </c>
      <c r="DE132" s="71">
        <f t="shared" si="186"/>
        <v>0</v>
      </c>
      <c r="DN132" s="14">
        <f t="shared" si="187"/>
        <v>0</v>
      </c>
      <c r="DO132" s="71">
        <f t="shared" si="188"/>
        <v>0</v>
      </c>
      <c r="DX132" s="14">
        <f t="shared" si="189"/>
        <v>0</v>
      </c>
      <c r="DY132" s="71">
        <f t="shared" si="190"/>
        <v>0</v>
      </c>
      <c r="EH132" s="14">
        <f t="shared" si="191"/>
        <v>0</v>
      </c>
      <c r="EI132" s="71">
        <f t="shared" si="192"/>
        <v>0</v>
      </c>
      <c r="ER132" s="14">
        <f t="shared" si="193"/>
        <v>0</v>
      </c>
      <c r="ES132" s="71">
        <f t="shared" si="194"/>
        <v>0</v>
      </c>
      <c r="FB132" s="14">
        <f t="shared" si="195"/>
        <v>0</v>
      </c>
      <c r="FC132" s="71">
        <f t="shared" si="196"/>
        <v>0</v>
      </c>
      <c r="FL132" s="14">
        <f t="shared" si="197"/>
        <v>0</v>
      </c>
      <c r="FM132" s="71">
        <f t="shared" si="198"/>
        <v>0</v>
      </c>
      <c r="FV132" s="14">
        <f t="shared" si="199"/>
        <v>0</v>
      </c>
      <c r="FW132" s="71">
        <f t="shared" si="200"/>
        <v>0</v>
      </c>
      <c r="GF132" s="14">
        <f t="shared" si="201"/>
        <v>0</v>
      </c>
      <c r="GG132" s="71">
        <f t="shared" si="202"/>
        <v>0</v>
      </c>
      <c r="GP132" s="14">
        <f t="shared" si="203"/>
        <v>0</v>
      </c>
      <c r="GQ132" s="71">
        <f t="shared" si="204"/>
        <v>0</v>
      </c>
      <c r="GZ132" s="14">
        <f t="shared" si="205"/>
        <v>0</v>
      </c>
      <c r="HA132" s="71">
        <f t="shared" si="206"/>
        <v>0</v>
      </c>
    </row>
    <row r="133" spans="1:209" x14ac:dyDescent="0.25">
      <c r="A133" s="46">
        <v>114</v>
      </c>
      <c r="B133" s="28" t="s">
        <v>351</v>
      </c>
      <c r="C133" s="28" t="s">
        <v>352</v>
      </c>
      <c r="D133" s="75"/>
      <c r="E133" s="73" t="s">
        <v>394</v>
      </c>
      <c r="F133" s="73" t="s">
        <v>394</v>
      </c>
      <c r="G133" s="73" t="s">
        <v>394</v>
      </c>
      <c r="H133" s="58" t="b">
        <f t="shared" si="160"/>
        <v>1</v>
      </c>
      <c r="I133" s="58" t="b">
        <f t="shared" si="161"/>
        <v>1</v>
      </c>
      <c r="J133" s="73"/>
      <c r="R133" s="14">
        <f t="shared" ref="R133:R153" si="207">IF(P133&gt;0,(P133/(300-SUM(P$187:P$191)))*(P133/(300-SUM(P$187:P$191))),0)</f>
        <v>0</v>
      </c>
      <c r="S133" s="71">
        <f t="shared" ref="S133:S153" si="208">IF(P133&gt;0,(P133/(300-SUM(P$187:P$191)))*LN(P133/(300-SUM(P$187:P$191))),0)</f>
        <v>0</v>
      </c>
      <c r="AB133" s="14">
        <f t="shared" ref="AB133:AB153" si="209">IF(Z133&gt;0,(Z133/(300-SUM(Z$187:Z$191)))*(Z133/(300-SUM(Z$187:Z$191))),0)</f>
        <v>0</v>
      </c>
      <c r="AC133" s="71">
        <f t="shared" ref="AC133:AC153" si="210">IF(Z133&gt;0,(Z133/(300-SUM(Z$187:Z$191)))*LN(Z133/(300-SUM(Z$187:Z$191))),0)</f>
        <v>0</v>
      </c>
      <c r="AL133" s="14">
        <f t="shared" ref="AL133:AL153" si="211">IF(AJ133&gt;0,(AJ133/(300-SUM(AJ$187:AJ$191)))*(AJ133/(300-SUM(AJ$187:AJ$191))),0)</f>
        <v>0</v>
      </c>
      <c r="AM133" s="71">
        <f t="shared" ref="AM133:AM153" si="212">IF(AJ133&gt;0,(AJ133/(300-SUM(AJ$187:AJ$191)))*LN(AJ133/(300-SUM(AJ$187:AJ$191))),0)</f>
        <v>0</v>
      </c>
      <c r="AV133" s="14">
        <f t="shared" ref="AV133:AV153" si="213">IF(AT133&gt;0,(AT133/(300-SUM(AT$187:AT$191)))*(AT133/(300-SUM(AT$187:AT$191))),0)</f>
        <v>0</v>
      </c>
      <c r="AW133" s="71">
        <f t="shared" ref="AW133:AW153" si="214">IF(AT133&gt;0,(AT133/(300-SUM(AT$187:AT$191)))*LN(AT133/(300-SUM(AT$187:AT$191))),0)</f>
        <v>0</v>
      </c>
      <c r="BF133" s="14">
        <f t="shared" ref="BF133:BF153" si="215">IF(BD133&gt;0,(BD133/(300-SUM(BD$187:BD$191)))*(BD133/(300-SUM(BD$187:BD$191))),0)</f>
        <v>0</v>
      </c>
      <c r="BG133" s="71">
        <f t="shared" ref="BG133:BG153" si="216">IF(BD133&gt;0,(BD133/(300-SUM(BD$187:BD$191)))*LN(BD133/(300-SUM(BD$187:BD$191))),0)</f>
        <v>0</v>
      </c>
      <c r="BP133" s="14">
        <f t="shared" ref="BP133:BP153" si="217">IF(BN133&gt;0,(BN133/(200-SUM(BN$187:BN$191)))*(BN133/(200-SUM(BN$187:BN$191))),0)</f>
        <v>0</v>
      </c>
      <c r="BQ133" s="71">
        <f t="shared" ref="BQ133:BQ153" si="218">IF(BN133&gt;0,(BN133/(200-SUM(BN$187:BN$191)))*LN(BN133/(200-SUM(BN$187:BN$191))),0)</f>
        <v>0</v>
      </c>
      <c r="BS133" s="28" t="s">
        <v>351</v>
      </c>
      <c r="BT133" s="28" t="s">
        <v>352</v>
      </c>
      <c r="BU133" s="29"/>
      <c r="BV133" s="29">
        <v>1</v>
      </c>
      <c r="BW133" s="29">
        <v>2</v>
      </c>
      <c r="BX133" s="29">
        <f>SUM(BU133:BW133)</f>
        <v>3</v>
      </c>
      <c r="BY133" s="129">
        <f>BX133/3</f>
        <v>1</v>
      </c>
      <c r="BZ133" s="14">
        <f t="shared" ref="BZ133:BZ153" si="219">IF(BX133&gt;0,(BX133/(300-SUM(BX$187:BX$191)))*(BX133/(300-SUM(BX$187:BX$191))),0)</f>
        <v>1.2624668602449185E-4</v>
      </c>
      <c r="CA133" s="71">
        <f t="shared" ref="CA133:CA153" si="220">IF(BX133&gt;0,(BX133/(300-SUM(BX$187:BX$191)))*LN(BX133/(300-SUM(BX$187:BX$191))),0)</f>
        <v>-5.0434116513844267E-2</v>
      </c>
      <c r="CJ133" s="14">
        <f t="shared" ref="CJ133:CJ153" si="221">IF(CH133&gt;0,(CH133/(300-SUM(CH$187:CH$191)))*(CH133/(300-SUM(CH$187:CH$191))),0)</f>
        <v>0</v>
      </c>
      <c r="CK133" s="71">
        <f t="shared" ref="CK133:CK153" si="222">IF(CH133&gt;0,(CH133/(300-SUM(CH$187:CH$191)))*LN(CH133/(300-SUM(CH$187:CH$191))),0)</f>
        <v>0</v>
      </c>
      <c r="CT133" s="14">
        <f t="shared" ref="CT133:CT153" si="223">IF(CR133&gt;0,(CR133/(300-SUM(CR$187:CR$191)))*(CR133/(300-SUM(CR$187:CR$191))),0)</f>
        <v>0</v>
      </c>
      <c r="CU133" s="71">
        <f t="shared" ref="CU133:CU153" si="224">IF(CR133&gt;0,(CR133/(300-SUM(CR$187:CR$191)))*LN(CR133/(300-SUM(CR$187:CR$191))),0)</f>
        <v>0</v>
      </c>
      <c r="DD133" s="14">
        <f t="shared" ref="DD133:DD153" si="225">IF(DB133&gt;0,(DB133/(300-SUM(DB$187:DB$191)))*(DB133/(300-SUM(DB$187:DB$191))),0)</f>
        <v>0</v>
      </c>
      <c r="DE133" s="71">
        <f t="shared" ref="DE133:DE153" si="226">IF(DB133&gt;0,(DB133/(300-SUM(DB$187:DB$191)))*LN(DB133/(300-SUM(DB$187:DB$191))),0)</f>
        <v>0</v>
      </c>
      <c r="DN133" s="14">
        <f t="shared" ref="DN133:DN153" si="227">IF(DL133&gt;0,(DL133/(300-SUM(DL$187:DL$191)))*(DL133/(300-SUM(DL$187:DL$191))),0)</f>
        <v>0</v>
      </c>
      <c r="DO133" s="71">
        <f t="shared" ref="DO133:DO153" si="228">IF(DL133&gt;0,(DL133/(300-SUM(DL$187:DL$191)))*LN(DL133/(300-SUM(DL$187:DL$191))),0)</f>
        <v>0</v>
      </c>
      <c r="DX133" s="14">
        <f t="shared" ref="DX133:DX153" si="229">IF(DV133&gt;0,(DV133/(200-SUM(DV$187:DV$191)))*(DV133/(200-SUM(DV$187:DV$191))),0)</f>
        <v>0</v>
      </c>
      <c r="DY133" s="71">
        <f t="shared" ref="DY133:DY153" si="230">IF(DV133&gt;0,(DV133/(200-SUM(DV$187:DV$191)))*LN(DV133/(200-SUM(DV$187:DV$191))),0)</f>
        <v>0</v>
      </c>
      <c r="EH133" s="14">
        <f t="shared" ref="EH133:EH153" si="231">IF(EF133&gt;0,(EF133/(200-SUM(EF$187:EF$191)))*(EF133/(200-SUM(EF$187:EF$191))),0)</f>
        <v>0</v>
      </c>
      <c r="EI133" s="71">
        <f t="shared" ref="EI133:EI153" si="232">IF(EF133&gt;0,(EF133/(200-SUM(EF$187:EF$191)))*LN(EF133/(200-SUM(EF$187:EF$191))),0)</f>
        <v>0</v>
      </c>
      <c r="ER133" s="14">
        <f t="shared" ref="ER133:ER153" si="233">IF(EP133&gt;0,(EP133/(200-SUM(EP$187:EP$191)))*(EP133/(200-SUM(EP$187:EP$191))),0)</f>
        <v>0</v>
      </c>
      <c r="ES133" s="71">
        <f t="shared" ref="ES133:ES153" si="234">IF(EP133&gt;0,(EP133/(200-SUM(EP$187:EP$191)))*LN(EP133/(200-SUM(EP$187:EP$191))),0)</f>
        <v>0</v>
      </c>
      <c r="FB133" s="14">
        <f t="shared" ref="FB133:FB153" si="235">IF(EZ133&gt;0,(EZ133/(100-SUM(EZ$187:EZ$191)))*(EZ133/(100-SUM(EZ$187:EZ$191))),0)</f>
        <v>0</v>
      </c>
      <c r="FC133" s="71">
        <f t="shared" ref="FC133:FC153" si="236">IF(EZ133&gt;0,(EZ133/(100-SUM(EZ$187:EZ$191)))*LN(EZ133/(100-SUM(EZ$187:EZ$191))),0)</f>
        <v>0</v>
      </c>
      <c r="FL133" s="14">
        <f t="shared" ref="FL133:FL153" si="237">IF(FJ133&gt;0,(FJ133/(200-SUM(FJ$187:FJ$191)))*(FJ133/(200-SUM(FJ$187:FJ$191))),0)</f>
        <v>0</v>
      </c>
      <c r="FM133" s="71">
        <f t="shared" ref="FM133:FM153" si="238">IF(FJ133&gt;0,(FJ133/(200-SUM(FJ$187:FJ$191)))*LN(FJ133/(200-SUM(FJ$187:FJ$191))),0)</f>
        <v>0</v>
      </c>
      <c r="FV133" s="14">
        <f t="shared" ref="FV133:FV153" si="239">IF(FT133&gt;0,(FT133/(200-SUM(FT$187:FT$191)))*(FT133/(200-SUM(FT$187:FT$191))),0)</f>
        <v>0</v>
      </c>
      <c r="FW133" s="71">
        <f t="shared" ref="FW133:FW153" si="240">IF(FT133&gt;0,(FT133/(200-SUM(FT$187:FT$191)))*LN(FT133/(200-SUM(FT$187:FT$191))),0)</f>
        <v>0</v>
      </c>
      <c r="GF133" s="14">
        <f t="shared" ref="GF133:GF153" si="241">IF(GD133&gt;0,(GD133/(200-SUM(GD$187:GD$191)))*(GD133/(200-SUM(GD$187:GD$191))),0)</f>
        <v>0</v>
      </c>
      <c r="GG133" s="71">
        <f t="shared" ref="GG133:GG153" si="242">IF(GD133&gt;0,(GD133/(200-SUM(GD$187:GD$191)))*LN(GD133/(200-SUM(GD$187:GD$191))),0)</f>
        <v>0</v>
      </c>
      <c r="GP133" s="14">
        <f t="shared" ref="GP133:GP153" si="243">IF(GN133&gt;0,(GN133/(100-SUM(GN$187:GN$191)))*(GN133/(100-SUM(GN$187:GN$191))),0)</f>
        <v>0</v>
      </c>
      <c r="GQ133" s="71">
        <f t="shared" ref="GQ133:GQ153" si="244">IF(GN133&gt;0,(GN133/(100-SUM(GN$187:GN$191)))*LN(GN133/(100-SUM(GN$187:GN$191))),0)</f>
        <v>0</v>
      </c>
      <c r="GZ133" s="14">
        <f t="shared" ref="GZ133:GZ153" si="245">IF(GX133&gt;0,(GX133/(200-SUM(GX$187:GX$191)))*(GX133/(200-SUM(GX$187:GX$191))),0)</f>
        <v>0</v>
      </c>
      <c r="HA133" s="71">
        <f t="shared" ref="HA133:HA153" si="246">IF(GX133&gt;0,(GX133/(200-SUM(GX$187:GX$191)))*LN(GX133/(200-SUM(GX$187:GX$191))),0)</f>
        <v>0</v>
      </c>
    </row>
    <row r="134" spans="1:209" x14ac:dyDescent="0.25">
      <c r="A134" s="46">
        <v>115</v>
      </c>
      <c r="B134" s="22" t="s">
        <v>353</v>
      </c>
      <c r="C134" s="22" t="s">
        <v>354</v>
      </c>
      <c r="D134" s="35">
        <v>57</v>
      </c>
      <c r="E134" s="34" t="s">
        <v>394</v>
      </c>
      <c r="F134" s="34" t="s">
        <v>394</v>
      </c>
      <c r="G134" s="34" t="s">
        <v>394</v>
      </c>
      <c r="H134" s="58" t="b">
        <f t="shared" si="160"/>
        <v>1</v>
      </c>
      <c r="I134" s="58" t="b">
        <f t="shared" si="161"/>
        <v>1</v>
      </c>
      <c r="J134" s="34"/>
      <c r="R134" s="14">
        <f t="shared" si="207"/>
        <v>0</v>
      </c>
      <c r="S134" s="71">
        <f t="shared" si="208"/>
        <v>0</v>
      </c>
      <c r="AB134" s="14">
        <f t="shared" si="209"/>
        <v>0</v>
      </c>
      <c r="AC134" s="71">
        <f t="shared" si="210"/>
        <v>0</v>
      </c>
      <c r="AL134" s="14">
        <f t="shared" si="211"/>
        <v>0</v>
      </c>
      <c r="AM134" s="71">
        <f t="shared" si="212"/>
        <v>0</v>
      </c>
      <c r="AV134" s="14">
        <f t="shared" si="213"/>
        <v>0</v>
      </c>
      <c r="AW134" s="71">
        <f t="shared" si="214"/>
        <v>0</v>
      </c>
      <c r="BF134" s="14">
        <f t="shared" si="215"/>
        <v>0</v>
      </c>
      <c r="BG134" s="71">
        <f t="shared" si="216"/>
        <v>0</v>
      </c>
      <c r="BP134" s="14">
        <f t="shared" si="217"/>
        <v>0</v>
      </c>
      <c r="BQ134" s="71">
        <f t="shared" si="218"/>
        <v>0</v>
      </c>
      <c r="BZ134" s="14">
        <f t="shared" si="219"/>
        <v>0</v>
      </c>
      <c r="CA134" s="71">
        <f t="shared" si="220"/>
        <v>0</v>
      </c>
      <c r="CC134" s="28" t="s">
        <v>353</v>
      </c>
      <c r="CD134" s="28" t="s">
        <v>354</v>
      </c>
      <c r="CE134" s="29">
        <v>2</v>
      </c>
      <c r="CF134" s="29"/>
      <c r="CG134" s="29"/>
      <c r="CH134" s="29">
        <f>SUM(CE134:CG134)</f>
        <v>2</v>
      </c>
      <c r="CI134" s="129">
        <f>CH134/3</f>
        <v>0.66666666666666663</v>
      </c>
      <c r="CJ134" s="14">
        <f t="shared" si="221"/>
        <v>4.5963803504740011E-5</v>
      </c>
      <c r="CK134" s="71">
        <f t="shared" si="222"/>
        <v>-3.3856462208677114E-2</v>
      </c>
      <c r="CT134" s="14">
        <f t="shared" si="223"/>
        <v>0</v>
      </c>
      <c r="CU134" s="71">
        <f t="shared" si="224"/>
        <v>0</v>
      </c>
      <c r="DD134" s="14">
        <f t="shared" si="225"/>
        <v>0</v>
      </c>
      <c r="DE134" s="71">
        <f t="shared" si="226"/>
        <v>0</v>
      </c>
      <c r="DN134" s="14">
        <f t="shared" si="227"/>
        <v>0</v>
      </c>
      <c r="DO134" s="71">
        <f t="shared" si="228"/>
        <v>0</v>
      </c>
      <c r="DX134" s="14">
        <f t="shared" si="229"/>
        <v>0</v>
      </c>
      <c r="DY134" s="71">
        <f t="shared" si="230"/>
        <v>0</v>
      </c>
      <c r="EH134" s="14">
        <f t="shared" si="231"/>
        <v>0</v>
      </c>
      <c r="EI134" s="71">
        <f t="shared" si="232"/>
        <v>0</v>
      </c>
      <c r="ER134" s="14">
        <f t="shared" si="233"/>
        <v>0</v>
      </c>
      <c r="ES134" s="71">
        <f t="shared" si="234"/>
        <v>0</v>
      </c>
      <c r="FB134" s="14">
        <f t="shared" si="235"/>
        <v>0</v>
      </c>
      <c r="FC134" s="71">
        <f t="shared" si="236"/>
        <v>0</v>
      </c>
      <c r="FL134" s="14">
        <f t="shared" si="237"/>
        <v>0</v>
      </c>
      <c r="FM134" s="71">
        <f t="shared" si="238"/>
        <v>0</v>
      </c>
      <c r="FV134" s="14">
        <f t="shared" si="239"/>
        <v>0</v>
      </c>
      <c r="FW134" s="71">
        <f t="shared" si="240"/>
        <v>0</v>
      </c>
      <c r="GF134" s="14">
        <f t="shared" si="241"/>
        <v>0</v>
      </c>
      <c r="GG134" s="71">
        <f t="shared" si="242"/>
        <v>0</v>
      </c>
      <c r="GP134" s="14">
        <f t="shared" si="243"/>
        <v>0</v>
      </c>
      <c r="GQ134" s="71">
        <f t="shared" si="244"/>
        <v>0</v>
      </c>
      <c r="GS134" s="26" t="s">
        <v>353</v>
      </c>
      <c r="GT134" s="26" t="s">
        <v>354</v>
      </c>
      <c r="GU134" s="27">
        <v>3</v>
      </c>
      <c r="GV134" s="27"/>
      <c r="GW134" s="27"/>
      <c r="GX134" s="27">
        <f>SUM(GU134:GW134)</f>
        <v>3</v>
      </c>
      <c r="GY134" s="27">
        <f>GX134/2</f>
        <v>1.5</v>
      </c>
      <c r="GZ134" s="14">
        <f t="shared" si="245"/>
        <v>2.3427738442315701E-4</v>
      </c>
      <c r="HA134" s="71">
        <f t="shared" si="246"/>
        <v>-6.3971975059628691E-2</v>
      </c>
    </row>
    <row r="135" spans="1:209" x14ac:dyDescent="0.25">
      <c r="A135" s="46">
        <v>116</v>
      </c>
      <c r="B135" s="28" t="s">
        <v>355</v>
      </c>
      <c r="C135" s="28" t="s">
        <v>356</v>
      </c>
      <c r="D135" s="75">
        <v>58</v>
      </c>
      <c r="E135" s="73" t="s">
        <v>394</v>
      </c>
      <c r="F135" s="73" t="s">
        <v>394</v>
      </c>
      <c r="G135" s="73" t="s">
        <v>394</v>
      </c>
      <c r="H135" s="58" t="b">
        <f t="shared" si="160"/>
        <v>1</v>
      </c>
      <c r="I135" s="58" t="b">
        <f t="shared" si="161"/>
        <v>1</v>
      </c>
      <c r="J135" s="73"/>
      <c r="R135" s="14">
        <f t="shared" si="207"/>
        <v>0</v>
      </c>
      <c r="S135" s="71">
        <f t="shared" si="208"/>
        <v>0</v>
      </c>
      <c r="AB135" s="14">
        <f t="shared" si="209"/>
        <v>0</v>
      </c>
      <c r="AC135" s="71">
        <f t="shared" si="210"/>
        <v>0</v>
      </c>
      <c r="AL135" s="14">
        <f t="shared" si="211"/>
        <v>0</v>
      </c>
      <c r="AM135" s="71">
        <f t="shared" si="212"/>
        <v>0</v>
      </c>
      <c r="AV135" s="14">
        <f t="shared" si="213"/>
        <v>0</v>
      </c>
      <c r="AW135" s="71">
        <f t="shared" si="214"/>
        <v>0</v>
      </c>
      <c r="BF135" s="14">
        <f t="shared" si="215"/>
        <v>0</v>
      </c>
      <c r="BG135" s="71">
        <f t="shared" si="216"/>
        <v>0</v>
      </c>
      <c r="BP135" s="14">
        <f t="shared" si="217"/>
        <v>0</v>
      </c>
      <c r="BQ135" s="71">
        <f t="shared" si="218"/>
        <v>0</v>
      </c>
      <c r="BS135" s="28" t="s">
        <v>355</v>
      </c>
      <c r="BT135" s="28" t="s">
        <v>356</v>
      </c>
      <c r="BU135" s="29"/>
      <c r="BV135" s="29">
        <v>1</v>
      </c>
      <c r="BW135" s="29">
        <v>1</v>
      </c>
      <c r="BX135" s="29">
        <f>SUM(BU135:BW135)</f>
        <v>2</v>
      </c>
      <c r="BY135" s="129">
        <f>BX135/3</f>
        <v>0.66666666666666663</v>
      </c>
      <c r="BZ135" s="14">
        <f t="shared" si="219"/>
        <v>5.6109638233107492E-5</v>
      </c>
      <c r="CA135" s="71">
        <f t="shared" si="220"/>
        <v>-3.6659936163597785E-2</v>
      </c>
      <c r="CJ135" s="14">
        <f t="shared" si="221"/>
        <v>0</v>
      </c>
      <c r="CK135" s="71">
        <f t="shared" si="222"/>
        <v>0</v>
      </c>
      <c r="CT135" s="14">
        <f t="shared" si="223"/>
        <v>0</v>
      </c>
      <c r="CU135" s="71">
        <f t="shared" si="224"/>
        <v>0</v>
      </c>
      <c r="DD135" s="14">
        <f t="shared" si="225"/>
        <v>0</v>
      </c>
      <c r="DE135" s="71">
        <f t="shared" si="226"/>
        <v>0</v>
      </c>
      <c r="DN135" s="14">
        <f t="shared" si="227"/>
        <v>0</v>
      </c>
      <c r="DO135" s="71">
        <f t="shared" si="228"/>
        <v>0</v>
      </c>
      <c r="DX135" s="14">
        <f t="shared" si="229"/>
        <v>0</v>
      </c>
      <c r="DY135" s="71">
        <f t="shared" si="230"/>
        <v>0</v>
      </c>
      <c r="EH135" s="14">
        <f t="shared" si="231"/>
        <v>0</v>
      </c>
      <c r="EI135" s="71">
        <f t="shared" si="232"/>
        <v>0</v>
      </c>
      <c r="ER135" s="14">
        <f t="shared" si="233"/>
        <v>0</v>
      </c>
      <c r="ES135" s="71">
        <f t="shared" si="234"/>
        <v>0</v>
      </c>
      <c r="FB135" s="14">
        <f t="shared" si="235"/>
        <v>0</v>
      </c>
      <c r="FC135" s="71">
        <f t="shared" si="236"/>
        <v>0</v>
      </c>
      <c r="FL135" s="14">
        <f t="shared" si="237"/>
        <v>0</v>
      </c>
      <c r="FM135" s="71">
        <f t="shared" si="238"/>
        <v>0</v>
      </c>
      <c r="FV135" s="14">
        <f t="shared" si="239"/>
        <v>0</v>
      </c>
      <c r="FW135" s="71">
        <f t="shared" si="240"/>
        <v>0</v>
      </c>
      <c r="GF135" s="14">
        <f t="shared" si="241"/>
        <v>0</v>
      </c>
      <c r="GG135" s="71">
        <f t="shared" si="242"/>
        <v>0</v>
      </c>
      <c r="GP135" s="14">
        <f t="shared" si="243"/>
        <v>0</v>
      </c>
      <c r="GQ135" s="71">
        <f t="shared" si="244"/>
        <v>0</v>
      </c>
      <c r="GZ135" s="14">
        <f t="shared" si="245"/>
        <v>0</v>
      </c>
      <c r="HA135" s="71">
        <f t="shared" si="246"/>
        <v>0</v>
      </c>
    </row>
    <row r="136" spans="1:209" x14ac:dyDescent="0.25">
      <c r="A136" s="46">
        <v>117</v>
      </c>
      <c r="B136" s="28" t="s">
        <v>357</v>
      </c>
      <c r="C136" s="28" t="s">
        <v>356</v>
      </c>
      <c r="D136" s="75"/>
      <c r="E136" s="73" t="s">
        <v>394</v>
      </c>
      <c r="F136" s="73" t="s">
        <v>394</v>
      </c>
      <c r="G136" s="73" t="s">
        <v>394</v>
      </c>
      <c r="H136" s="58" t="b">
        <f t="shared" si="160"/>
        <v>1</v>
      </c>
      <c r="I136" s="58" t="b">
        <f t="shared" si="161"/>
        <v>1</v>
      </c>
      <c r="J136" s="73"/>
      <c r="R136" s="14">
        <f t="shared" si="207"/>
        <v>0</v>
      </c>
      <c r="S136" s="71">
        <f t="shared" si="208"/>
        <v>0</v>
      </c>
      <c r="AB136" s="14">
        <f t="shared" si="209"/>
        <v>0</v>
      </c>
      <c r="AC136" s="71">
        <f t="shared" si="210"/>
        <v>0</v>
      </c>
      <c r="AL136" s="14">
        <f t="shared" si="211"/>
        <v>0</v>
      </c>
      <c r="AM136" s="71">
        <f t="shared" si="212"/>
        <v>0</v>
      </c>
      <c r="AV136" s="14">
        <f t="shared" si="213"/>
        <v>0</v>
      </c>
      <c r="AW136" s="71">
        <f t="shared" si="214"/>
        <v>0</v>
      </c>
      <c r="BF136" s="14">
        <f t="shared" si="215"/>
        <v>0</v>
      </c>
      <c r="BG136" s="71">
        <f t="shared" si="216"/>
        <v>0</v>
      </c>
      <c r="BP136" s="14">
        <f t="shared" si="217"/>
        <v>0</v>
      </c>
      <c r="BQ136" s="71">
        <f t="shared" si="218"/>
        <v>0</v>
      </c>
      <c r="BS136" s="28" t="s">
        <v>357</v>
      </c>
      <c r="BT136" s="28" t="s">
        <v>356</v>
      </c>
      <c r="BU136" s="29">
        <v>1</v>
      </c>
      <c r="BV136" s="29">
        <v>2</v>
      </c>
      <c r="BW136" s="29"/>
      <c r="BX136" s="29">
        <f>SUM(BU136:BW136)</f>
        <v>3</v>
      </c>
      <c r="BY136" s="129">
        <f>BX136/3</f>
        <v>1</v>
      </c>
      <c r="BZ136" s="14">
        <f t="shared" si="219"/>
        <v>1.2624668602449185E-4</v>
      </c>
      <c r="CA136" s="71">
        <f t="shared" si="220"/>
        <v>-5.0434116513844267E-2</v>
      </c>
      <c r="CJ136" s="14">
        <f t="shared" si="221"/>
        <v>0</v>
      </c>
      <c r="CK136" s="71">
        <f t="shared" si="222"/>
        <v>0</v>
      </c>
      <c r="CT136" s="14">
        <f t="shared" si="223"/>
        <v>0</v>
      </c>
      <c r="CU136" s="71">
        <f t="shared" si="224"/>
        <v>0</v>
      </c>
      <c r="DD136" s="14">
        <f t="shared" si="225"/>
        <v>0</v>
      </c>
      <c r="DE136" s="71">
        <f t="shared" si="226"/>
        <v>0</v>
      </c>
      <c r="DN136" s="14">
        <f t="shared" si="227"/>
        <v>0</v>
      </c>
      <c r="DO136" s="71">
        <f t="shared" si="228"/>
        <v>0</v>
      </c>
      <c r="DX136" s="14">
        <f t="shared" si="229"/>
        <v>0</v>
      </c>
      <c r="DY136" s="71">
        <f t="shared" si="230"/>
        <v>0</v>
      </c>
      <c r="EH136" s="14">
        <f t="shared" si="231"/>
        <v>0</v>
      </c>
      <c r="EI136" s="71">
        <f t="shared" si="232"/>
        <v>0</v>
      </c>
      <c r="ER136" s="14">
        <f t="shared" si="233"/>
        <v>0</v>
      </c>
      <c r="ES136" s="71">
        <f t="shared" si="234"/>
        <v>0</v>
      </c>
      <c r="FB136" s="14">
        <f t="shared" si="235"/>
        <v>0</v>
      </c>
      <c r="FC136" s="71">
        <f t="shared" si="236"/>
        <v>0</v>
      </c>
      <c r="FL136" s="14">
        <f t="shared" si="237"/>
        <v>0</v>
      </c>
      <c r="FM136" s="71">
        <f t="shared" si="238"/>
        <v>0</v>
      </c>
      <c r="FV136" s="14">
        <f t="shared" si="239"/>
        <v>0</v>
      </c>
      <c r="FW136" s="71">
        <f t="shared" si="240"/>
        <v>0</v>
      </c>
      <c r="GF136" s="14">
        <f t="shared" si="241"/>
        <v>0</v>
      </c>
      <c r="GG136" s="71">
        <f t="shared" si="242"/>
        <v>0</v>
      </c>
      <c r="GP136" s="14">
        <f t="shared" si="243"/>
        <v>0</v>
      </c>
      <c r="GQ136" s="71">
        <f t="shared" si="244"/>
        <v>0</v>
      </c>
      <c r="GZ136" s="14">
        <f t="shared" si="245"/>
        <v>0</v>
      </c>
      <c r="HA136" s="71">
        <f t="shared" si="246"/>
        <v>0</v>
      </c>
    </row>
    <row r="137" spans="1:209" x14ac:dyDescent="0.25">
      <c r="A137" s="46">
        <v>118</v>
      </c>
      <c r="B137" s="22" t="s">
        <v>358</v>
      </c>
      <c r="C137" s="22" t="s">
        <v>356</v>
      </c>
      <c r="D137" s="35"/>
      <c r="E137" s="34" t="s">
        <v>394</v>
      </c>
      <c r="F137" s="34" t="s">
        <v>394</v>
      </c>
      <c r="G137" s="34" t="s">
        <v>394</v>
      </c>
      <c r="H137" s="58" t="b">
        <f t="shared" si="160"/>
        <v>1</v>
      </c>
      <c r="I137" s="58" t="b">
        <f t="shared" si="161"/>
        <v>1</v>
      </c>
      <c r="J137" s="34"/>
      <c r="R137" s="14">
        <f t="shared" si="207"/>
        <v>0</v>
      </c>
      <c r="S137" s="71">
        <f t="shared" si="208"/>
        <v>0</v>
      </c>
      <c r="AB137" s="14">
        <f t="shared" si="209"/>
        <v>0</v>
      </c>
      <c r="AC137" s="71">
        <f t="shared" si="210"/>
        <v>0</v>
      </c>
      <c r="AL137" s="14">
        <f t="shared" si="211"/>
        <v>0</v>
      </c>
      <c r="AM137" s="71">
        <f t="shared" si="212"/>
        <v>0</v>
      </c>
      <c r="AV137" s="14">
        <f t="shared" si="213"/>
        <v>0</v>
      </c>
      <c r="AW137" s="71">
        <f t="shared" si="214"/>
        <v>0</v>
      </c>
      <c r="BF137" s="14">
        <f t="shared" si="215"/>
        <v>0</v>
      </c>
      <c r="BG137" s="71">
        <f t="shared" si="216"/>
        <v>0</v>
      </c>
      <c r="BP137" s="14">
        <f t="shared" si="217"/>
        <v>0</v>
      </c>
      <c r="BQ137" s="71">
        <f t="shared" si="218"/>
        <v>0</v>
      </c>
      <c r="BZ137" s="14">
        <f t="shared" si="219"/>
        <v>0</v>
      </c>
      <c r="CA137" s="71">
        <f t="shared" si="220"/>
        <v>0</v>
      </c>
      <c r="CJ137" s="14">
        <f t="shared" si="221"/>
        <v>0</v>
      </c>
      <c r="CK137" s="71">
        <f t="shared" si="222"/>
        <v>0</v>
      </c>
      <c r="CT137" s="14">
        <f t="shared" si="223"/>
        <v>0</v>
      </c>
      <c r="CU137" s="71">
        <f t="shared" si="224"/>
        <v>0</v>
      </c>
      <c r="DD137" s="14">
        <f t="shared" si="225"/>
        <v>0</v>
      </c>
      <c r="DE137" s="71">
        <f t="shared" si="226"/>
        <v>0</v>
      </c>
      <c r="DN137" s="14">
        <f t="shared" si="227"/>
        <v>0</v>
      </c>
      <c r="DO137" s="71">
        <f t="shared" si="228"/>
        <v>0</v>
      </c>
      <c r="DX137" s="14">
        <f t="shared" si="229"/>
        <v>0</v>
      </c>
      <c r="DY137" s="71">
        <f t="shared" si="230"/>
        <v>0</v>
      </c>
      <c r="EH137" s="14">
        <f t="shared" si="231"/>
        <v>0</v>
      </c>
      <c r="EI137" s="71">
        <f t="shared" si="232"/>
        <v>0</v>
      </c>
      <c r="ER137" s="14">
        <f t="shared" si="233"/>
        <v>0</v>
      </c>
      <c r="ES137" s="71">
        <f t="shared" si="234"/>
        <v>0</v>
      </c>
      <c r="FB137" s="14">
        <f t="shared" si="235"/>
        <v>0</v>
      </c>
      <c r="FC137" s="71">
        <f t="shared" si="236"/>
        <v>0</v>
      </c>
      <c r="FL137" s="14">
        <f t="shared" si="237"/>
        <v>0</v>
      </c>
      <c r="FM137" s="71">
        <f t="shared" si="238"/>
        <v>0</v>
      </c>
      <c r="FV137" s="14">
        <f t="shared" si="239"/>
        <v>0</v>
      </c>
      <c r="FW137" s="71">
        <f t="shared" si="240"/>
        <v>0</v>
      </c>
      <c r="GF137" s="14">
        <f t="shared" si="241"/>
        <v>0</v>
      </c>
      <c r="GG137" s="71">
        <f t="shared" si="242"/>
        <v>0</v>
      </c>
      <c r="GP137" s="14">
        <f t="shared" si="243"/>
        <v>0</v>
      </c>
      <c r="GQ137" s="71">
        <f t="shared" si="244"/>
        <v>0</v>
      </c>
      <c r="GZ137" s="14">
        <f t="shared" si="245"/>
        <v>0</v>
      </c>
      <c r="HA137" s="71">
        <f t="shared" si="246"/>
        <v>0</v>
      </c>
    </row>
    <row r="138" spans="1:209" x14ac:dyDescent="0.25">
      <c r="B138" s="32" t="s">
        <v>359</v>
      </c>
      <c r="C138" s="22"/>
      <c r="D138" s="35"/>
      <c r="E138" s="34"/>
      <c r="F138" s="34"/>
      <c r="G138" s="34"/>
      <c r="H138" s="58"/>
      <c r="I138" s="58"/>
      <c r="J138" s="34"/>
      <c r="R138" s="14">
        <f t="shared" si="207"/>
        <v>0</v>
      </c>
      <c r="S138" s="71">
        <f t="shared" si="208"/>
        <v>0</v>
      </c>
      <c r="AB138" s="14">
        <f t="shared" si="209"/>
        <v>0</v>
      </c>
      <c r="AC138" s="71">
        <f t="shared" si="210"/>
        <v>0</v>
      </c>
      <c r="AL138" s="14">
        <f t="shared" si="211"/>
        <v>0</v>
      </c>
      <c r="AM138" s="71">
        <f t="shared" si="212"/>
        <v>0</v>
      </c>
      <c r="AV138" s="14">
        <f t="shared" si="213"/>
        <v>0</v>
      </c>
      <c r="AW138" s="71">
        <f t="shared" si="214"/>
        <v>0</v>
      </c>
      <c r="BF138" s="14">
        <f t="shared" si="215"/>
        <v>0</v>
      </c>
      <c r="BG138" s="71">
        <f t="shared" si="216"/>
        <v>0</v>
      </c>
      <c r="BP138" s="14">
        <f t="shared" si="217"/>
        <v>0</v>
      </c>
      <c r="BQ138" s="71">
        <f t="shared" si="218"/>
        <v>0</v>
      </c>
      <c r="BZ138" s="14">
        <f t="shared" si="219"/>
        <v>0</v>
      </c>
      <c r="CA138" s="71">
        <f t="shared" si="220"/>
        <v>0</v>
      </c>
      <c r="CJ138" s="14">
        <f t="shared" si="221"/>
        <v>0</v>
      </c>
      <c r="CK138" s="71">
        <f t="shared" si="222"/>
        <v>0</v>
      </c>
      <c r="CT138" s="14">
        <f t="shared" si="223"/>
        <v>0</v>
      </c>
      <c r="CU138" s="71">
        <f t="shared" si="224"/>
        <v>0</v>
      </c>
      <c r="DD138" s="14">
        <f t="shared" si="225"/>
        <v>0</v>
      </c>
      <c r="DE138" s="71">
        <f t="shared" si="226"/>
        <v>0</v>
      </c>
      <c r="DN138" s="14">
        <f t="shared" si="227"/>
        <v>0</v>
      </c>
      <c r="DO138" s="71">
        <f t="shared" si="228"/>
        <v>0</v>
      </c>
      <c r="DX138" s="14">
        <f t="shared" si="229"/>
        <v>0</v>
      </c>
      <c r="DY138" s="71">
        <f t="shared" si="230"/>
        <v>0</v>
      </c>
      <c r="EA138" s="133" t="s">
        <v>359</v>
      </c>
      <c r="EB138" s="26"/>
      <c r="EC138" s="27"/>
      <c r="ED138" s="27"/>
      <c r="EE138" s="27"/>
      <c r="EF138" s="27"/>
      <c r="EG138" s="141">
        <f>EF138/2</f>
        <v>0</v>
      </c>
      <c r="EH138" s="14">
        <f t="shared" si="231"/>
        <v>0</v>
      </c>
      <c r="EI138" s="71">
        <f t="shared" si="232"/>
        <v>0</v>
      </c>
      <c r="ER138" s="14">
        <f t="shared" si="233"/>
        <v>0</v>
      </c>
      <c r="ES138" s="71">
        <f t="shared" si="234"/>
        <v>0</v>
      </c>
      <c r="FB138" s="14">
        <f t="shared" si="235"/>
        <v>0</v>
      </c>
      <c r="FC138" s="71">
        <f t="shared" si="236"/>
        <v>0</v>
      </c>
      <c r="FL138" s="14">
        <f t="shared" si="237"/>
        <v>0</v>
      </c>
      <c r="FM138" s="71">
        <f t="shared" si="238"/>
        <v>0</v>
      </c>
      <c r="FV138" s="14">
        <f t="shared" si="239"/>
        <v>0</v>
      </c>
      <c r="FW138" s="71">
        <f t="shared" si="240"/>
        <v>0</v>
      </c>
      <c r="GF138" s="14">
        <f t="shared" si="241"/>
        <v>0</v>
      </c>
      <c r="GG138" s="71">
        <f t="shared" si="242"/>
        <v>0</v>
      </c>
      <c r="GP138" s="14">
        <f t="shared" si="243"/>
        <v>0</v>
      </c>
      <c r="GQ138" s="71">
        <f t="shared" si="244"/>
        <v>0</v>
      </c>
      <c r="GZ138" s="14">
        <f t="shared" si="245"/>
        <v>0</v>
      </c>
      <c r="HA138" s="71">
        <f t="shared" si="246"/>
        <v>0</v>
      </c>
    </row>
    <row r="139" spans="1:209" x14ac:dyDescent="0.25">
      <c r="A139" s="46">
        <v>119</v>
      </c>
      <c r="B139" s="22" t="s">
        <v>360</v>
      </c>
      <c r="C139" s="22" t="s">
        <v>361</v>
      </c>
      <c r="D139" s="35">
        <v>59</v>
      </c>
      <c r="E139" s="34" t="s">
        <v>396</v>
      </c>
      <c r="F139" s="34" t="s">
        <v>396</v>
      </c>
      <c r="G139" s="34" t="s">
        <v>396</v>
      </c>
      <c r="H139" s="58" t="b">
        <f t="shared" si="160"/>
        <v>1</v>
      </c>
      <c r="I139" s="58" t="b">
        <f t="shared" si="161"/>
        <v>1</v>
      </c>
      <c r="J139" s="34"/>
      <c r="R139" s="14">
        <f t="shared" si="207"/>
        <v>0</v>
      </c>
      <c r="S139" s="71">
        <f t="shared" si="208"/>
        <v>0</v>
      </c>
      <c r="AB139" s="14">
        <f t="shared" si="209"/>
        <v>0</v>
      </c>
      <c r="AC139" s="71">
        <f t="shared" si="210"/>
        <v>0</v>
      </c>
      <c r="AL139" s="14">
        <f t="shared" si="211"/>
        <v>0</v>
      </c>
      <c r="AM139" s="71">
        <f t="shared" si="212"/>
        <v>0</v>
      </c>
      <c r="AV139" s="14">
        <f t="shared" si="213"/>
        <v>0</v>
      </c>
      <c r="AW139" s="71">
        <f t="shared" si="214"/>
        <v>0</v>
      </c>
      <c r="BF139" s="14">
        <f t="shared" si="215"/>
        <v>0</v>
      </c>
      <c r="BG139" s="71">
        <f t="shared" si="216"/>
        <v>0</v>
      </c>
      <c r="BP139" s="14">
        <f t="shared" si="217"/>
        <v>0</v>
      </c>
      <c r="BQ139" s="71">
        <f t="shared" si="218"/>
        <v>0</v>
      </c>
      <c r="BZ139" s="14">
        <f t="shared" si="219"/>
        <v>0</v>
      </c>
      <c r="CA139" s="71">
        <f t="shared" si="220"/>
        <v>0</v>
      </c>
      <c r="CJ139" s="14">
        <f t="shared" si="221"/>
        <v>0</v>
      </c>
      <c r="CK139" s="71">
        <f t="shared" si="222"/>
        <v>0</v>
      </c>
      <c r="CT139" s="14">
        <f t="shared" si="223"/>
        <v>0</v>
      </c>
      <c r="CU139" s="71">
        <f t="shared" si="224"/>
        <v>0</v>
      </c>
      <c r="DD139" s="14">
        <f t="shared" si="225"/>
        <v>0</v>
      </c>
      <c r="DE139" s="71">
        <f t="shared" si="226"/>
        <v>0</v>
      </c>
      <c r="DN139" s="14">
        <f t="shared" si="227"/>
        <v>0</v>
      </c>
      <c r="DO139" s="71">
        <f t="shared" si="228"/>
        <v>0</v>
      </c>
      <c r="DX139" s="14">
        <f t="shared" si="229"/>
        <v>0</v>
      </c>
      <c r="DY139" s="71">
        <f t="shared" si="230"/>
        <v>0</v>
      </c>
      <c r="EA139" s="117" t="s">
        <v>360</v>
      </c>
      <c r="EB139" s="26" t="s">
        <v>361</v>
      </c>
      <c r="EC139" s="27"/>
      <c r="ED139" s="27">
        <v>1</v>
      </c>
      <c r="EE139" s="27"/>
      <c r="EF139" s="27">
        <f>SUM(EC139:EE139)</f>
        <v>1</v>
      </c>
      <c r="EG139" s="141">
        <f>EF139/2</f>
        <v>0.5</v>
      </c>
      <c r="EH139" s="14">
        <f t="shared" si="231"/>
        <v>2.8905075731298421E-5</v>
      </c>
      <c r="EI139" s="71">
        <f t="shared" si="232"/>
        <v>-2.8095412224264524E-2</v>
      </c>
      <c r="ER139" s="14">
        <f t="shared" si="233"/>
        <v>0</v>
      </c>
      <c r="ES139" s="71">
        <f t="shared" si="234"/>
        <v>0</v>
      </c>
      <c r="FB139" s="14">
        <f t="shared" si="235"/>
        <v>0</v>
      </c>
      <c r="FC139" s="71">
        <f t="shared" si="236"/>
        <v>0</v>
      </c>
      <c r="FL139" s="14">
        <f t="shared" si="237"/>
        <v>0</v>
      </c>
      <c r="FM139" s="71">
        <f t="shared" si="238"/>
        <v>0</v>
      </c>
      <c r="FV139" s="14">
        <f t="shared" si="239"/>
        <v>0</v>
      </c>
      <c r="FW139" s="71">
        <f t="shared" si="240"/>
        <v>0</v>
      </c>
      <c r="GF139" s="14">
        <f t="shared" si="241"/>
        <v>0</v>
      </c>
      <c r="GG139" s="71">
        <f t="shared" si="242"/>
        <v>0</v>
      </c>
      <c r="GP139" s="14">
        <f t="shared" si="243"/>
        <v>0</v>
      </c>
      <c r="GQ139" s="71">
        <f t="shared" si="244"/>
        <v>0</v>
      </c>
      <c r="GZ139" s="14">
        <f t="shared" si="245"/>
        <v>0</v>
      </c>
      <c r="HA139" s="71">
        <f t="shared" si="246"/>
        <v>0</v>
      </c>
    </row>
    <row r="140" spans="1:209" x14ac:dyDescent="0.25">
      <c r="B140" s="50" t="s">
        <v>123</v>
      </c>
      <c r="C140" s="22"/>
      <c r="D140" s="35"/>
      <c r="E140" s="34"/>
      <c r="F140" s="34"/>
      <c r="G140" s="34"/>
      <c r="H140" s="58"/>
      <c r="I140" s="58"/>
      <c r="J140" s="34"/>
      <c r="R140" s="14">
        <f t="shared" si="207"/>
        <v>0</v>
      </c>
      <c r="S140" s="71">
        <f t="shared" si="208"/>
        <v>0</v>
      </c>
      <c r="AB140" s="14">
        <f t="shared" si="209"/>
        <v>0</v>
      </c>
      <c r="AC140" s="71">
        <f t="shared" si="210"/>
        <v>0</v>
      </c>
      <c r="AL140" s="14">
        <f t="shared" si="211"/>
        <v>0</v>
      </c>
      <c r="AM140" s="71">
        <f t="shared" si="212"/>
        <v>0</v>
      </c>
      <c r="AV140" s="14">
        <f t="shared" si="213"/>
        <v>0</v>
      </c>
      <c r="AW140" s="71">
        <f t="shared" si="214"/>
        <v>0</v>
      </c>
      <c r="AY140" s="145" t="s">
        <v>123</v>
      </c>
      <c r="AZ140" s="145"/>
      <c r="BA140" s="27"/>
      <c r="BB140" s="27"/>
      <c r="BC140" s="27"/>
      <c r="BD140" s="26"/>
      <c r="BE140" s="144"/>
      <c r="BF140" s="14">
        <f t="shared" si="215"/>
        <v>0</v>
      </c>
      <c r="BG140" s="71">
        <f t="shared" si="216"/>
        <v>0</v>
      </c>
      <c r="BP140" s="14">
        <f t="shared" si="217"/>
        <v>0</v>
      </c>
      <c r="BQ140" s="71">
        <f t="shared" si="218"/>
        <v>0</v>
      </c>
      <c r="BZ140" s="14">
        <f t="shared" si="219"/>
        <v>0</v>
      </c>
      <c r="CA140" s="71">
        <f t="shared" si="220"/>
        <v>0</v>
      </c>
      <c r="CC140" s="39" t="s">
        <v>123</v>
      </c>
      <c r="CD140" s="39"/>
      <c r="CE140" s="29"/>
      <c r="CF140" s="29"/>
      <c r="CG140" s="29"/>
      <c r="CH140" s="29"/>
      <c r="CI140" s="129">
        <f>CH140/3</f>
        <v>0</v>
      </c>
      <c r="CJ140" s="14">
        <f t="shared" si="221"/>
        <v>0</v>
      </c>
      <c r="CK140" s="71">
        <f t="shared" si="222"/>
        <v>0</v>
      </c>
      <c r="CT140" s="14">
        <f t="shared" si="223"/>
        <v>0</v>
      </c>
      <c r="CU140" s="71">
        <f t="shared" si="224"/>
        <v>0</v>
      </c>
      <c r="DD140" s="14">
        <f t="shared" si="225"/>
        <v>0</v>
      </c>
      <c r="DE140" s="71">
        <f t="shared" si="226"/>
        <v>0</v>
      </c>
      <c r="DN140" s="14">
        <f t="shared" si="227"/>
        <v>0</v>
      </c>
      <c r="DO140" s="71">
        <f t="shared" si="228"/>
        <v>0</v>
      </c>
      <c r="DQ140" s="145" t="s">
        <v>123</v>
      </c>
      <c r="DR140" s="145"/>
      <c r="DS140" s="27"/>
      <c r="DT140" s="27"/>
      <c r="DU140" s="27"/>
      <c r="DV140" s="27"/>
      <c r="DW140" s="27">
        <f>DV140/2</f>
        <v>0</v>
      </c>
      <c r="DX140" s="14">
        <f t="shared" si="229"/>
        <v>0</v>
      </c>
      <c r="DY140" s="71">
        <f t="shared" si="230"/>
        <v>0</v>
      </c>
      <c r="EH140" s="14">
        <f t="shared" si="231"/>
        <v>0</v>
      </c>
      <c r="EI140" s="71">
        <f t="shared" si="232"/>
        <v>0</v>
      </c>
      <c r="ER140" s="14">
        <f t="shared" si="233"/>
        <v>0</v>
      </c>
      <c r="ES140" s="71">
        <f t="shared" si="234"/>
        <v>0</v>
      </c>
      <c r="FB140" s="14">
        <f t="shared" si="235"/>
        <v>0</v>
      </c>
      <c r="FC140" s="71">
        <f t="shared" si="236"/>
        <v>0</v>
      </c>
      <c r="FL140" s="14">
        <f t="shared" si="237"/>
        <v>0</v>
      </c>
      <c r="FM140" s="71">
        <f t="shared" si="238"/>
        <v>0</v>
      </c>
      <c r="FV140" s="14">
        <f t="shared" si="239"/>
        <v>0</v>
      </c>
      <c r="FW140" s="71">
        <f t="shared" si="240"/>
        <v>0</v>
      </c>
      <c r="GF140" s="14">
        <f t="shared" si="241"/>
        <v>0</v>
      </c>
      <c r="GG140" s="71">
        <f t="shared" si="242"/>
        <v>0</v>
      </c>
      <c r="GP140" s="14">
        <f t="shared" si="243"/>
        <v>0</v>
      </c>
      <c r="GQ140" s="71">
        <f t="shared" si="244"/>
        <v>0</v>
      </c>
      <c r="GZ140" s="14">
        <f t="shared" si="245"/>
        <v>0</v>
      </c>
      <c r="HA140" s="71">
        <f t="shared" si="246"/>
        <v>0</v>
      </c>
    </row>
    <row r="141" spans="1:209" x14ac:dyDescent="0.25">
      <c r="A141" s="46">
        <v>120</v>
      </c>
      <c r="B141" s="38" t="s">
        <v>124</v>
      </c>
      <c r="C141" s="38" t="s">
        <v>125</v>
      </c>
      <c r="D141" s="35">
        <v>60</v>
      </c>
      <c r="E141" s="54" t="s">
        <v>394</v>
      </c>
      <c r="F141" s="54" t="s">
        <v>394</v>
      </c>
      <c r="G141" s="54" t="s">
        <v>394</v>
      </c>
      <c r="H141" s="58" t="b">
        <f t="shared" si="160"/>
        <v>1</v>
      </c>
      <c r="I141" s="58" t="b">
        <f t="shared" si="161"/>
        <v>1</v>
      </c>
      <c r="J141" s="54"/>
      <c r="R141" s="14">
        <f t="shared" si="207"/>
        <v>0</v>
      </c>
      <c r="S141" s="71">
        <f t="shared" si="208"/>
        <v>0</v>
      </c>
      <c r="AB141" s="14">
        <f t="shared" si="209"/>
        <v>0</v>
      </c>
      <c r="AC141" s="71">
        <f t="shared" si="210"/>
        <v>0</v>
      </c>
      <c r="AL141" s="14">
        <f t="shared" si="211"/>
        <v>0</v>
      </c>
      <c r="AM141" s="71">
        <f t="shared" si="212"/>
        <v>0</v>
      </c>
      <c r="AV141" s="14">
        <f t="shared" si="213"/>
        <v>0</v>
      </c>
      <c r="AW141" s="71">
        <f t="shared" si="214"/>
        <v>0</v>
      </c>
      <c r="AY141" s="26" t="s">
        <v>124</v>
      </c>
      <c r="AZ141" s="26" t="s">
        <v>125</v>
      </c>
      <c r="BA141" s="27"/>
      <c r="BB141" s="27">
        <v>1</v>
      </c>
      <c r="BC141" s="27"/>
      <c r="BD141" s="26">
        <f>SUM(BA141:BC141)</f>
        <v>1</v>
      </c>
      <c r="BE141" s="144">
        <f>BD141/3</f>
        <v>0.33333333333333331</v>
      </c>
      <c r="BF141" s="14">
        <f t="shared" si="215"/>
        <v>1.2574820180071424E-5</v>
      </c>
      <c r="BG141" s="71">
        <f t="shared" si="216"/>
        <v>-2.0006762662901113E-2</v>
      </c>
      <c r="BP141" s="14">
        <f t="shared" si="217"/>
        <v>0</v>
      </c>
      <c r="BQ141" s="71">
        <f t="shared" si="218"/>
        <v>0</v>
      </c>
      <c r="BZ141" s="14">
        <f t="shared" si="219"/>
        <v>0</v>
      </c>
      <c r="CA141" s="71">
        <f t="shared" si="220"/>
        <v>0</v>
      </c>
      <c r="CC141" s="28" t="s">
        <v>124</v>
      </c>
      <c r="CD141" s="28" t="s">
        <v>125</v>
      </c>
      <c r="CE141" s="29">
        <v>1</v>
      </c>
      <c r="CF141" s="29"/>
      <c r="CG141" s="29">
        <v>1</v>
      </c>
      <c r="CH141" s="29">
        <f>SUM(CE141:CG141)</f>
        <v>2</v>
      </c>
      <c r="CI141" s="129">
        <f>CH141/3</f>
        <v>0.66666666666666663</v>
      </c>
      <c r="CJ141" s="14">
        <f t="shared" si="221"/>
        <v>4.5963803504740011E-5</v>
      </c>
      <c r="CK141" s="71">
        <f t="shared" si="222"/>
        <v>-3.3856462208677114E-2</v>
      </c>
      <c r="CT141" s="14">
        <f t="shared" si="223"/>
        <v>0</v>
      </c>
      <c r="CU141" s="71">
        <f t="shared" si="224"/>
        <v>0</v>
      </c>
      <c r="DD141" s="14">
        <f t="shared" si="225"/>
        <v>0</v>
      </c>
      <c r="DE141" s="71">
        <f t="shared" si="226"/>
        <v>0</v>
      </c>
      <c r="DN141" s="14">
        <f t="shared" si="227"/>
        <v>0</v>
      </c>
      <c r="DO141" s="71">
        <f t="shared" si="228"/>
        <v>0</v>
      </c>
      <c r="DQ141" s="26" t="s">
        <v>124</v>
      </c>
      <c r="DR141" s="26" t="s">
        <v>125</v>
      </c>
      <c r="DS141" s="27">
        <v>1</v>
      </c>
      <c r="DT141" s="27"/>
      <c r="DU141" s="27"/>
      <c r="DV141" s="27">
        <f>SUM(DS141:DU141)</f>
        <v>1</v>
      </c>
      <c r="DW141" s="27">
        <f>DV141/2</f>
        <v>0.5</v>
      </c>
      <c r="DX141" s="14">
        <f t="shared" si="229"/>
        <v>2.6298487836949376E-5</v>
      </c>
      <c r="DY141" s="71">
        <f t="shared" si="230"/>
        <v>-2.7041023377249982E-2</v>
      </c>
      <c r="EH141" s="14">
        <f t="shared" si="231"/>
        <v>0</v>
      </c>
      <c r="EI141" s="71">
        <f t="shared" si="232"/>
        <v>0</v>
      </c>
      <c r="ER141" s="14">
        <f t="shared" si="233"/>
        <v>0</v>
      </c>
      <c r="ES141" s="71">
        <f t="shared" si="234"/>
        <v>0</v>
      </c>
      <c r="FB141" s="14">
        <f t="shared" si="235"/>
        <v>0</v>
      </c>
      <c r="FC141" s="71">
        <f t="shared" si="236"/>
        <v>0</v>
      </c>
      <c r="FL141" s="14">
        <f t="shared" si="237"/>
        <v>0</v>
      </c>
      <c r="FM141" s="71">
        <f t="shared" si="238"/>
        <v>0</v>
      </c>
      <c r="FV141" s="14">
        <f t="shared" si="239"/>
        <v>0</v>
      </c>
      <c r="FW141" s="71">
        <f t="shared" si="240"/>
        <v>0</v>
      </c>
      <c r="GF141" s="14">
        <f t="shared" si="241"/>
        <v>0</v>
      </c>
      <c r="GG141" s="71">
        <f t="shared" si="242"/>
        <v>0</v>
      </c>
      <c r="GP141" s="14">
        <f t="shared" si="243"/>
        <v>0</v>
      </c>
      <c r="GQ141" s="71">
        <f t="shared" si="244"/>
        <v>0</v>
      </c>
      <c r="GZ141" s="14">
        <f t="shared" si="245"/>
        <v>0</v>
      </c>
      <c r="HA141" s="71">
        <f t="shared" si="246"/>
        <v>0</v>
      </c>
    </row>
    <row r="142" spans="1:209" x14ac:dyDescent="0.25">
      <c r="B142" s="39" t="s">
        <v>126</v>
      </c>
      <c r="C142" s="38"/>
      <c r="D142" s="35"/>
      <c r="E142" s="54"/>
      <c r="F142" s="54"/>
      <c r="G142" s="54"/>
      <c r="H142" s="58"/>
      <c r="I142" s="58"/>
      <c r="J142" s="54"/>
      <c r="R142" s="14">
        <f t="shared" si="207"/>
        <v>0</v>
      </c>
      <c r="S142" s="71">
        <f t="shared" si="208"/>
        <v>0</v>
      </c>
      <c r="AB142" s="14">
        <f t="shared" si="209"/>
        <v>0</v>
      </c>
      <c r="AC142" s="71">
        <f t="shared" si="210"/>
        <v>0</v>
      </c>
      <c r="AE142" s="145" t="s">
        <v>126</v>
      </c>
      <c r="AF142" s="145"/>
      <c r="AG142" s="27"/>
      <c r="AH142" s="27"/>
      <c r="AI142" s="27"/>
      <c r="AJ142" s="27"/>
      <c r="AK142" s="144"/>
      <c r="AL142" s="14">
        <f t="shared" si="211"/>
        <v>0</v>
      </c>
      <c r="AM142" s="71">
        <f t="shared" si="212"/>
        <v>0</v>
      </c>
      <c r="AV142" s="14">
        <f t="shared" si="213"/>
        <v>0</v>
      </c>
      <c r="AW142" s="71">
        <f t="shared" si="214"/>
        <v>0</v>
      </c>
      <c r="AY142" s="145" t="s">
        <v>126</v>
      </c>
      <c r="AZ142" s="145"/>
      <c r="BA142" s="27"/>
      <c r="BB142" s="27"/>
      <c r="BC142" s="27"/>
      <c r="BD142" s="26"/>
      <c r="BE142" s="144">
        <f>BD142/3</f>
        <v>0</v>
      </c>
      <c r="BF142" s="14">
        <f t="shared" si="215"/>
        <v>0</v>
      </c>
      <c r="BG142" s="71">
        <f t="shared" si="216"/>
        <v>0</v>
      </c>
      <c r="BP142" s="14">
        <f t="shared" si="217"/>
        <v>0</v>
      </c>
      <c r="BQ142" s="71">
        <f t="shared" si="218"/>
        <v>0</v>
      </c>
      <c r="BZ142" s="14">
        <f t="shared" si="219"/>
        <v>0</v>
      </c>
      <c r="CA142" s="71">
        <f t="shared" si="220"/>
        <v>0</v>
      </c>
      <c r="CJ142" s="14">
        <f t="shared" si="221"/>
        <v>0</v>
      </c>
      <c r="CK142" s="71">
        <f t="shared" si="222"/>
        <v>0</v>
      </c>
      <c r="CT142" s="14">
        <f t="shared" si="223"/>
        <v>0</v>
      </c>
      <c r="CU142" s="71">
        <f t="shared" si="224"/>
        <v>0</v>
      </c>
      <c r="CW142" s="39" t="s">
        <v>126</v>
      </c>
      <c r="CX142" s="39"/>
      <c r="CY142" s="29"/>
      <c r="CZ142" s="29"/>
      <c r="DA142" s="29"/>
      <c r="DB142" s="29"/>
      <c r="DC142" s="129"/>
      <c r="DD142" s="14">
        <f t="shared" si="225"/>
        <v>0</v>
      </c>
      <c r="DE142" s="71">
        <f t="shared" si="226"/>
        <v>0</v>
      </c>
      <c r="DG142" s="145" t="s">
        <v>126</v>
      </c>
      <c r="DH142" s="145"/>
      <c r="DI142" s="27"/>
      <c r="DJ142" s="27"/>
      <c r="DK142" s="27"/>
      <c r="DL142" s="27"/>
      <c r="DM142" s="144"/>
      <c r="DN142" s="14">
        <f t="shared" si="227"/>
        <v>0</v>
      </c>
      <c r="DO142" s="71">
        <f t="shared" si="228"/>
        <v>0</v>
      </c>
      <c r="DQ142" s="145" t="s">
        <v>126</v>
      </c>
      <c r="DR142" s="145"/>
      <c r="DS142" s="27"/>
      <c r="DT142" s="27"/>
      <c r="DU142" s="27"/>
      <c r="DV142" s="27"/>
      <c r="DW142" s="27">
        <f>DV142/2</f>
        <v>0</v>
      </c>
      <c r="DX142" s="14">
        <f t="shared" si="229"/>
        <v>0</v>
      </c>
      <c r="DY142" s="71">
        <f t="shared" si="230"/>
        <v>0</v>
      </c>
      <c r="EA142" s="145" t="s">
        <v>126</v>
      </c>
      <c r="EB142" s="145"/>
      <c r="EC142" s="27"/>
      <c r="ED142" s="27"/>
      <c r="EE142" s="27"/>
      <c r="EF142" s="27"/>
      <c r="EG142" s="141">
        <f>EF142/2</f>
        <v>0</v>
      </c>
      <c r="EH142" s="14">
        <f t="shared" si="231"/>
        <v>0</v>
      </c>
      <c r="EI142" s="71">
        <f t="shared" si="232"/>
        <v>0</v>
      </c>
      <c r="EK142" s="145" t="s">
        <v>126</v>
      </c>
      <c r="EL142" s="145"/>
      <c r="EM142" s="27"/>
      <c r="EN142" s="27"/>
      <c r="EO142" s="27"/>
      <c r="EP142" s="27"/>
      <c r="EQ142" s="141">
        <f>EP142/2</f>
        <v>0</v>
      </c>
      <c r="ER142" s="14">
        <f t="shared" si="233"/>
        <v>0</v>
      </c>
      <c r="ES142" s="71">
        <f t="shared" si="234"/>
        <v>0</v>
      </c>
      <c r="FB142" s="14">
        <f t="shared" si="235"/>
        <v>0</v>
      </c>
      <c r="FC142" s="71">
        <f t="shared" si="236"/>
        <v>0</v>
      </c>
      <c r="FE142" s="145" t="s">
        <v>126</v>
      </c>
      <c r="FF142" s="145"/>
      <c r="FG142" s="27"/>
      <c r="FH142" s="27"/>
      <c r="FI142" s="27"/>
      <c r="FJ142" s="27"/>
      <c r="FK142" s="27">
        <f>FJ142/2</f>
        <v>0</v>
      </c>
      <c r="FL142" s="14">
        <f t="shared" si="237"/>
        <v>0</v>
      </c>
      <c r="FM142" s="71">
        <f t="shared" si="238"/>
        <v>0</v>
      </c>
      <c r="FV142" s="14">
        <f t="shared" si="239"/>
        <v>0</v>
      </c>
      <c r="FW142" s="71">
        <f t="shared" si="240"/>
        <v>0</v>
      </c>
      <c r="FY142" s="145" t="s">
        <v>126</v>
      </c>
      <c r="FZ142" s="145"/>
      <c r="GA142" s="27"/>
      <c r="GB142" s="27"/>
      <c r="GC142" s="27"/>
      <c r="GD142" s="27"/>
      <c r="GE142" s="141"/>
      <c r="GF142" s="14">
        <f t="shared" si="241"/>
        <v>0</v>
      </c>
      <c r="GG142" s="71">
        <f t="shared" si="242"/>
        <v>0</v>
      </c>
      <c r="GP142" s="14">
        <f t="shared" si="243"/>
        <v>0</v>
      </c>
      <c r="GQ142" s="71">
        <f t="shared" si="244"/>
        <v>0</v>
      </c>
      <c r="GS142" s="145" t="s">
        <v>126</v>
      </c>
      <c r="GT142" s="145"/>
      <c r="GU142" s="27"/>
      <c r="GV142" s="27"/>
      <c r="GW142" s="27"/>
      <c r="GX142" s="27"/>
      <c r="GY142" s="27">
        <f>GX142/2</f>
        <v>0</v>
      </c>
      <c r="GZ142" s="14">
        <f t="shared" si="245"/>
        <v>0</v>
      </c>
      <c r="HA142" s="71">
        <f t="shared" si="246"/>
        <v>0</v>
      </c>
    </row>
    <row r="143" spans="1:209" x14ac:dyDescent="0.25">
      <c r="A143" s="46">
        <v>121</v>
      </c>
      <c r="B143" s="28" t="s">
        <v>362</v>
      </c>
      <c r="C143" s="28"/>
      <c r="D143" s="75">
        <v>61</v>
      </c>
      <c r="E143" s="73" t="s">
        <v>396</v>
      </c>
      <c r="F143" s="73" t="s">
        <v>394</v>
      </c>
      <c r="G143" s="73" t="s">
        <v>394</v>
      </c>
      <c r="H143" s="58" t="b">
        <f t="shared" ref="H143:H181" si="247">OR(E143="MD",F143="MD",E143="D",F143="D",E143="PD",F143="PD")</f>
        <v>1</v>
      </c>
      <c r="I143" s="58" t="b">
        <f t="shared" ref="I143:I181" si="248">OR(E143="MD",F143="MD",G143="MD",E143="D",F143="D",G143="D",E143="PD",F143="PD",G143="PD")</f>
        <v>1</v>
      </c>
      <c r="J143" s="73"/>
      <c r="R143" s="14">
        <f t="shared" si="207"/>
        <v>0</v>
      </c>
      <c r="S143" s="71">
        <f t="shared" si="208"/>
        <v>0</v>
      </c>
      <c r="AB143" s="14">
        <f t="shared" si="209"/>
        <v>0</v>
      </c>
      <c r="AC143" s="71">
        <f t="shared" si="210"/>
        <v>0</v>
      </c>
      <c r="AL143" s="14">
        <f t="shared" si="211"/>
        <v>0</v>
      </c>
      <c r="AM143" s="71">
        <f t="shared" si="212"/>
        <v>0</v>
      </c>
      <c r="AV143" s="14">
        <f t="shared" si="213"/>
        <v>0</v>
      </c>
      <c r="AW143" s="71">
        <f t="shared" si="214"/>
        <v>0</v>
      </c>
      <c r="AY143" s="26" t="s">
        <v>362</v>
      </c>
      <c r="AZ143" s="26"/>
      <c r="BA143" s="27">
        <v>2</v>
      </c>
      <c r="BB143" s="27"/>
      <c r="BC143" s="27"/>
      <c r="BD143" s="26">
        <f>SUM(BA143:BC143)</f>
        <v>2</v>
      </c>
      <c r="BE143" s="144">
        <f>BD143/3</f>
        <v>0.66666666666666663</v>
      </c>
      <c r="BF143" s="14">
        <f t="shared" si="215"/>
        <v>5.0299280720285695E-5</v>
      </c>
      <c r="BG143" s="71">
        <f t="shared" si="216"/>
        <v>-3.5097587875022471E-2</v>
      </c>
      <c r="BP143" s="14">
        <f t="shared" si="217"/>
        <v>0</v>
      </c>
      <c r="BQ143" s="71">
        <f t="shared" si="218"/>
        <v>0</v>
      </c>
      <c r="BZ143" s="14">
        <f t="shared" si="219"/>
        <v>0</v>
      </c>
      <c r="CA143" s="71">
        <f t="shared" si="220"/>
        <v>0</v>
      </c>
      <c r="CJ143" s="14">
        <f t="shared" si="221"/>
        <v>0</v>
      </c>
      <c r="CK143" s="71">
        <f t="shared" si="222"/>
        <v>0</v>
      </c>
      <c r="CT143" s="14">
        <f t="shared" si="223"/>
        <v>0</v>
      </c>
      <c r="CU143" s="71">
        <f t="shared" si="224"/>
        <v>0</v>
      </c>
      <c r="DD143" s="14">
        <f t="shared" si="225"/>
        <v>0</v>
      </c>
      <c r="DE143" s="71">
        <f t="shared" si="226"/>
        <v>0</v>
      </c>
      <c r="DN143" s="14">
        <f t="shared" si="227"/>
        <v>0</v>
      </c>
      <c r="DO143" s="71">
        <f t="shared" si="228"/>
        <v>0</v>
      </c>
      <c r="DX143" s="14">
        <f t="shared" si="229"/>
        <v>0</v>
      </c>
      <c r="DY143" s="71">
        <f t="shared" si="230"/>
        <v>0</v>
      </c>
      <c r="EH143" s="14">
        <f t="shared" si="231"/>
        <v>0</v>
      </c>
      <c r="EI143" s="71">
        <f t="shared" si="232"/>
        <v>0</v>
      </c>
      <c r="ER143" s="14">
        <f t="shared" si="233"/>
        <v>0</v>
      </c>
      <c r="ES143" s="71">
        <f t="shared" si="234"/>
        <v>0</v>
      </c>
      <c r="FB143" s="14">
        <f t="shared" si="235"/>
        <v>0</v>
      </c>
      <c r="FC143" s="71">
        <f t="shared" si="236"/>
        <v>0</v>
      </c>
      <c r="FL143" s="14">
        <f t="shared" si="237"/>
        <v>0</v>
      </c>
      <c r="FM143" s="71">
        <f t="shared" si="238"/>
        <v>0</v>
      </c>
      <c r="FV143" s="14">
        <f t="shared" si="239"/>
        <v>0</v>
      </c>
      <c r="FW143" s="71">
        <f t="shared" si="240"/>
        <v>0</v>
      </c>
      <c r="GF143" s="14">
        <f t="shared" si="241"/>
        <v>0</v>
      </c>
      <c r="GG143" s="71">
        <f t="shared" si="242"/>
        <v>0</v>
      </c>
      <c r="GP143" s="14">
        <f t="shared" si="243"/>
        <v>0</v>
      </c>
      <c r="GQ143" s="71">
        <f t="shared" si="244"/>
        <v>0</v>
      </c>
      <c r="GZ143" s="14">
        <f t="shared" si="245"/>
        <v>0</v>
      </c>
      <c r="HA143" s="71">
        <f t="shared" si="246"/>
        <v>0</v>
      </c>
    </row>
    <row r="144" spans="1:209" x14ac:dyDescent="0.25">
      <c r="A144" s="46">
        <v>122</v>
      </c>
      <c r="B144" s="22" t="s">
        <v>363</v>
      </c>
      <c r="C144" s="22" t="s">
        <v>364</v>
      </c>
      <c r="D144" s="35"/>
      <c r="E144" s="34" t="s">
        <v>395</v>
      </c>
      <c r="F144" s="34" t="s">
        <v>397</v>
      </c>
      <c r="G144" s="34" t="s">
        <v>394</v>
      </c>
      <c r="H144" s="58" t="b">
        <f t="shared" si="247"/>
        <v>1</v>
      </c>
      <c r="I144" s="58" t="b">
        <f t="shared" si="248"/>
        <v>1</v>
      </c>
      <c r="J144" s="34"/>
      <c r="R144" s="14">
        <f t="shared" si="207"/>
        <v>0</v>
      </c>
      <c r="S144" s="71">
        <f t="shared" si="208"/>
        <v>0</v>
      </c>
      <c r="AB144" s="14">
        <f t="shared" si="209"/>
        <v>0</v>
      </c>
      <c r="AC144" s="71">
        <f t="shared" si="210"/>
        <v>0</v>
      </c>
      <c r="AE144" s="26" t="s">
        <v>363</v>
      </c>
      <c r="AF144" s="26" t="s">
        <v>364</v>
      </c>
      <c r="AG144" s="27"/>
      <c r="AH144" s="27">
        <v>2</v>
      </c>
      <c r="AI144" s="27">
        <v>3</v>
      </c>
      <c r="AJ144" s="27">
        <f>SUM(AG144:AI144)</f>
        <v>5</v>
      </c>
      <c r="AK144" s="144">
        <f>AJ144/3</f>
        <v>1.6666666666666667</v>
      </c>
      <c r="AL144" s="14">
        <f t="shared" si="211"/>
        <v>3.2116750812553793E-4</v>
      </c>
      <c r="AM144" s="71">
        <f t="shared" si="212"/>
        <v>-7.2074800526653493E-2</v>
      </c>
      <c r="AV144" s="14">
        <f t="shared" si="213"/>
        <v>0</v>
      </c>
      <c r="AW144" s="71">
        <f t="shared" si="214"/>
        <v>0</v>
      </c>
      <c r="AY144" s="26" t="s">
        <v>363</v>
      </c>
      <c r="AZ144" s="26" t="s">
        <v>364</v>
      </c>
      <c r="BA144" s="27"/>
      <c r="BB144" s="27"/>
      <c r="BC144" s="27"/>
      <c r="BD144" s="26"/>
      <c r="BE144" s="144">
        <f>BD144/3</f>
        <v>0</v>
      </c>
      <c r="BF144" s="14">
        <f t="shared" si="215"/>
        <v>0</v>
      </c>
      <c r="BG144" s="71">
        <f t="shared" si="216"/>
        <v>0</v>
      </c>
      <c r="BP144" s="14">
        <f t="shared" si="217"/>
        <v>0</v>
      </c>
      <c r="BQ144" s="71">
        <f t="shared" si="218"/>
        <v>0</v>
      </c>
      <c r="BZ144" s="14">
        <f t="shared" si="219"/>
        <v>0</v>
      </c>
      <c r="CA144" s="71">
        <f t="shared" si="220"/>
        <v>0</v>
      </c>
      <c r="CJ144" s="14">
        <f t="shared" si="221"/>
        <v>0</v>
      </c>
      <c r="CK144" s="71">
        <f t="shared" si="222"/>
        <v>0</v>
      </c>
      <c r="CT144" s="14">
        <f t="shared" si="223"/>
        <v>0</v>
      </c>
      <c r="CU144" s="71">
        <f t="shared" si="224"/>
        <v>0</v>
      </c>
      <c r="DD144" s="14">
        <f t="shared" si="225"/>
        <v>0</v>
      </c>
      <c r="DE144" s="71">
        <f t="shared" si="226"/>
        <v>0</v>
      </c>
      <c r="DG144" s="26" t="s">
        <v>363</v>
      </c>
      <c r="DH144" s="26" t="s">
        <v>364</v>
      </c>
      <c r="DI144" s="27"/>
      <c r="DJ144" s="27">
        <v>26</v>
      </c>
      <c r="DK144" s="27">
        <v>10</v>
      </c>
      <c r="DL144" s="27">
        <f>SUM(DI144:DK144)</f>
        <v>36</v>
      </c>
      <c r="DM144" s="144">
        <f>DL144/3</f>
        <v>12</v>
      </c>
      <c r="DN144" s="14">
        <f t="shared" si="227"/>
        <v>1.7389204202391016E-2</v>
      </c>
      <c r="DO144" s="71">
        <f t="shared" si="228"/>
        <v>-0.26715861846973843</v>
      </c>
      <c r="DX144" s="14">
        <f t="shared" si="229"/>
        <v>0</v>
      </c>
      <c r="DY144" s="71">
        <f t="shared" si="230"/>
        <v>0</v>
      </c>
      <c r="EA144" s="26" t="s">
        <v>363</v>
      </c>
      <c r="EB144" s="26" t="s">
        <v>364</v>
      </c>
      <c r="EC144" s="27">
        <v>18</v>
      </c>
      <c r="ED144" s="27">
        <v>13</v>
      </c>
      <c r="EE144" s="27"/>
      <c r="EF144" s="27">
        <f>SUM(EC144:EE144)</f>
        <v>31</v>
      </c>
      <c r="EG144" s="141">
        <f>EF144/2</f>
        <v>15.5</v>
      </c>
      <c r="EH144" s="14">
        <f t="shared" si="231"/>
        <v>2.7777777777777776E-2</v>
      </c>
      <c r="EI144" s="71">
        <f t="shared" si="232"/>
        <v>-0.29862657820467581</v>
      </c>
      <c r="EK144" s="26" t="s">
        <v>363</v>
      </c>
      <c r="EL144" s="26" t="s">
        <v>364</v>
      </c>
      <c r="EM144" s="27"/>
      <c r="EN144" s="27">
        <v>8</v>
      </c>
      <c r="EO144" s="27"/>
      <c r="EP144" s="27">
        <f>SUM(EM144:EO144)</f>
        <v>8</v>
      </c>
      <c r="EQ144" s="141">
        <f>EP144/2</f>
        <v>4</v>
      </c>
      <c r="ER144" s="14">
        <f t="shared" si="233"/>
        <v>2.0199469763918696E-3</v>
      </c>
      <c r="ES144" s="71">
        <f t="shared" si="234"/>
        <v>-0.13943110151066287</v>
      </c>
      <c r="FB144" s="14">
        <f t="shared" si="235"/>
        <v>0</v>
      </c>
      <c r="FC144" s="71">
        <f t="shared" si="236"/>
        <v>0</v>
      </c>
      <c r="FE144" s="26" t="s">
        <v>363</v>
      </c>
      <c r="FF144" s="26" t="s">
        <v>364</v>
      </c>
      <c r="FG144" s="27">
        <v>1</v>
      </c>
      <c r="FH144" s="27"/>
      <c r="FI144" s="27"/>
      <c r="FJ144" s="27">
        <f>SUM(FG144:FI144)</f>
        <v>1</v>
      </c>
      <c r="FK144" s="27">
        <f>FJ144/2</f>
        <v>0.5</v>
      </c>
      <c r="FL144" s="14">
        <f t="shared" si="237"/>
        <v>3.0864197530864198E-5</v>
      </c>
      <c r="FM144" s="71">
        <f t="shared" si="238"/>
        <v>-2.8849760282723392E-2</v>
      </c>
      <c r="FV144" s="14">
        <f t="shared" si="239"/>
        <v>0</v>
      </c>
      <c r="FW144" s="71">
        <f t="shared" si="240"/>
        <v>0</v>
      </c>
      <c r="GF144" s="14">
        <f t="shared" si="241"/>
        <v>0</v>
      </c>
      <c r="GG144" s="71">
        <f t="shared" si="242"/>
        <v>0</v>
      </c>
      <c r="GP144" s="14">
        <f t="shared" si="243"/>
        <v>0</v>
      </c>
      <c r="GQ144" s="71">
        <f t="shared" si="244"/>
        <v>0</v>
      </c>
      <c r="GZ144" s="14">
        <f t="shared" si="245"/>
        <v>0</v>
      </c>
      <c r="HA144" s="71">
        <f t="shared" si="246"/>
        <v>0</v>
      </c>
    </row>
    <row r="145" spans="1:209" x14ac:dyDescent="0.25">
      <c r="A145" s="46">
        <v>123</v>
      </c>
      <c r="B145" s="28" t="s">
        <v>365</v>
      </c>
      <c r="C145" s="28"/>
      <c r="D145" s="75"/>
      <c r="E145" s="73" t="s">
        <v>396</v>
      </c>
      <c r="F145" s="73" t="s">
        <v>397</v>
      </c>
      <c r="G145" s="73" t="s">
        <v>397</v>
      </c>
      <c r="H145" s="58" t="b">
        <f t="shared" si="247"/>
        <v>1</v>
      </c>
      <c r="I145" s="58" t="b">
        <f t="shared" si="248"/>
        <v>1</v>
      </c>
      <c r="J145" s="73"/>
      <c r="R145" s="14">
        <f t="shared" si="207"/>
        <v>0</v>
      </c>
      <c r="S145" s="71">
        <f t="shared" si="208"/>
        <v>0</v>
      </c>
      <c r="AB145" s="14">
        <f t="shared" si="209"/>
        <v>0</v>
      </c>
      <c r="AC145" s="71">
        <f t="shared" si="210"/>
        <v>0</v>
      </c>
      <c r="AL145" s="14">
        <f t="shared" si="211"/>
        <v>0</v>
      </c>
      <c r="AM145" s="71">
        <f t="shared" si="212"/>
        <v>0</v>
      </c>
      <c r="AV145" s="14">
        <f t="shared" si="213"/>
        <v>0</v>
      </c>
      <c r="AW145" s="71">
        <f t="shared" si="214"/>
        <v>0</v>
      </c>
      <c r="BF145" s="14">
        <f t="shared" si="215"/>
        <v>0</v>
      </c>
      <c r="BG145" s="71">
        <f t="shared" si="216"/>
        <v>0</v>
      </c>
      <c r="BP145" s="14">
        <f t="shared" si="217"/>
        <v>0</v>
      </c>
      <c r="BQ145" s="71">
        <f t="shared" si="218"/>
        <v>0</v>
      </c>
      <c r="BZ145" s="14">
        <f t="shared" si="219"/>
        <v>0</v>
      </c>
      <c r="CA145" s="71">
        <f t="shared" si="220"/>
        <v>0</v>
      </c>
      <c r="CJ145" s="14">
        <f t="shared" si="221"/>
        <v>0</v>
      </c>
      <c r="CK145" s="71">
        <f t="shared" si="222"/>
        <v>0</v>
      </c>
      <c r="CT145" s="14">
        <f t="shared" si="223"/>
        <v>0</v>
      </c>
      <c r="CU145" s="71">
        <f t="shared" si="224"/>
        <v>0</v>
      </c>
      <c r="DD145" s="14">
        <f t="shared" si="225"/>
        <v>0</v>
      </c>
      <c r="DE145" s="71">
        <f t="shared" si="226"/>
        <v>0</v>
      </c>
      <c r="DN145" s="14">
        <f t="shared" si="227"/>
        <v>0</v>
      </c>
      <c r="DO145" s="71">
        <f t="shared" si="228"/>
        <v>0</v>
      </c>
      <c r="DX145" s="14">
        <f t="shared" si="229"/>
        <v>0</v>
      </c>
      <c r="DY145" s="71">
        <f t="shared" si="230"/>
        <v>0</v>
      </c>
      <c r="EA145" s="26" t="s">
        <v>365</v>
      </c>
      <c r="EB145" s="26"/>
      <c r="EC145" s="27">
        <v>7</v>
      </c>
      <c r="ED145" s="27">
        <v>7</v>
      </c>
      <c r="EE145" s="27"/>
      <c r="EF145" s="27">
        <f>SUM(EC145:EE145)</f>
        <v>14</v>
      </c>
      <c r="EG145" s="141">
        <f>EF145/2</f>
        <v>7</v>
      </c>
      <c r="EH145" s="14">
        <f t="shared" si="231"/>
        <v>5.6653948433344897E-3</v>
      </c>
      <c r="EI145" s="71">
        <f t="shared" si="232"/>
        <v>-0.19469704740522148</v>
      </c>
      <c r="ER145" s="14">
        <f t="shared" si="233"/>
        <v>0</v>
      </c>
      <c r="ES145" s="71">
        <f t="shared" si="234"/>
        <v>0</v>
      </c>
      <c r="FB145" s="14">
        <f t="shared" si="235"/>
        <v>0</v>
      </c>
      <c r="FC145" s="71">
        <f t="shared" si="236"/>
        <v>0</v>
      </c>
      <c r="FL145" s="14">
        <f t="shared" si="237"/>
        <v>0</v>
      </c>
      <c r="FM145" s="71">
        <f t="shared" si="238"/>
        <v>0</v>
      </c>
      <c r="FV145" s="14">
        <f t="shared" si="239"/>
        <v>0</v>
      </c>
      <c r="FW145" s="71">
        <f t="shared" si="240"/>
        <v>0</v>
      </c>
      <c r="GF145" s="14">
        <f t="shared" si="241"/>
        <v>0</v>
      </c>
      <c r="GG145" s="71">
        <f t="shared" si="242"/>
        <v>0</v>
      </c>
      <c r="GP145" s="14">
        <f t="shared" si="243"/>
        <v>0</v>
      </c>
      <c r="GQ145" s="71">
        <f t="shared" si="244"/>
        <v>0</v>
      </c>
      <c r="GZ145" s="14">
        <f t="shared" si="245"/>
        <v>0</v>
      </c>
      <c r="HA145" s="71">
        <f t="shared" si="246"/>
        <v>0</v>
      </c>
    </row>
    <row r="146" spans="1:209" x14ac:dyDescent="0.25">
      <c r="A146" s="46">
        <v>124</v>
      </c>
      <c r="B146" s="28" t="s">
        <v>366</v>
      </c>
      <c r="C146" s="28" t="s">
        <v>367</v>
      </c>
      <c r="D146" s="75">
        <v>62</v>
      </c>
      <c r="E146" s="73" t="s">
        <v>394</v>
      </c>
      <c r="F146" s="73" t="s">
        <v>394</v>
      </c>
      <c r="G146" s="73" t="s">
        <v>394</v>
      </c>
      <c r="H146" s="58" t="b">
        <f t="shared" si="247"/>
        <v>1</v>
      </c>
      <c r="I146" s="58" t="b">
        <f t="shared" si="248"/>
        <v>1</v>
      </c>
      <c r="J146" s="73"/>
      <c r="R146" s="14">
        <f t="shared" si="207"/>
        <v>0</v>
      </c>
      <c r="S146" s="71">
        <f t="shared" si="208"/>
        <v>0</v>
      </c>
      <c r="AB146" s="14">
        <f t="shared" si="209"/>
        <v>0</v>
      </c>
      <c r="AC146" s="71">
        <f t="shared" si="210"/>
        <v>0</v>
      </c>
      <c r="AL146" s="14">
        <f t="shared" si="211"/>
        <v>0</v>
      </c>
      <c r="AM146" s="71">
        <f t="shared" si="212"/>
        <v>0</v>
      </c>
      <c r="AV146" s="14">
        <f t="shared" si="213"/>
        <v>0</v>
      </c>
      <c r="AW146" s="71">
        <f t="shared" si="214"/>
        <v>0</v>
      </c>
      <c r="BF146" s="14">
        <f t="shared" si="215"/>
        <v>0</v>
      </c>
      <c r="BG146" s="71">
        <f t="shared" si="216"/>
        <v>0</v>
      </c>
      <c r="BP146" s="14">
        <f t="shared" si="217"/>
        <v>0</v>
      </c>
      <c r="BQ146" s="71">
        <f t="shared" si="218"/>
        <v>0</v>
      </c>
      <c r="BZ146" s="14">
        <f t="shared" si="219"/>
        <v>0</v>
      </c>
      <c r="CA146" s="71">
        <f t="shared" si="220"/>
        <v>0</v>
      </c>
      <c r="CJ146" s="14">
        <f t="shared" si="221"/>
        <v>0</v>
      </c>
      <c r="CK146" s="71">
        <f t="shared" si="222"/>
        <v>0</v>
      </c>
      <c r="CT146" s="14">
        <f t="shared" si="223"/>
        <v>0</v>
      </c>
      <c r="CU146" s="71">
        <f t="shared" si="224"/>
        <v>0</v>
      </c>
      <c r="DD146" s="14">
        <f t="shared" si="225"/>
        <v>0</v>
      </c>
      <c r="DE146" s="71">
        <f t="shared" si="226"/>
        <v>0</v>
      </c>
      <c r="DN146" s="14">
        <f t="shared" si="227"/>
        <v>0</v>
      </c>
      <c r="DO146" s="71">
        <f t="shared" si="228"/>
        <v>0</v>
      </c>
      <c r="DX146" s="14">
        <f t="shared" si="229"/>
        <v>0</v>
      </c>
      <c r="DY146" s="71">
        <f t="shared" si="230"/>
        <v>0</v>
      </c>
      <c r="EH146" s="14">
        <f t="shared" si="231"/>
        <v>0</v>
      </c>
      <c r="EI146" s="71">
        <f t="shared" si="232"/>
        <v>0</v>
      </c>
      <c r="ER146" s="14">
        <f t="shared" si="233"/>
        <v>0</v>
      </c>
      <c r="ES146" s="71">
        <f t="shared" si="234"/>
        <v>0</v>
      </c>
      <c r="FB146" s="14">
        <f t="shared" si="235"/>
        <v>0</v>
      </c>
      <c r="FC146" s="71">
        <f t="shared" si="236"/>
        <v>0</v>
      </c>
      <c r="FL146" s="14">
        <f t="shared" si="237"/>
        <v>0</v>
      </c>
      <c r="FM146" s="71">
        <f t="shared" si="238"/>
        <v>0</v>
      </c>
      <c r="FV146" s="14">
        <f t="shared" si="239"/>
        <v>0</v>
      </c>
      <c r="FW146" s="71">
        <f t="shared" si="240"/>
        <v>0</v>
      </c>
      <c r="GF146" s="14">
        <f t="shared" si="241"/>
        <v>0</v>
      </c>
      <c r="GG146" s="71">
        <f t="shared" si="242"/>
        <v>0</v>
      </c>
      <c r="GP146" s="14">
        <f t="shared" si="243"/>
        <v>0</v>
      </c>
      <c r="GQ146" s="71">
        <f t="shared" si="244"/>
        <v>0</v>
      </c>
      <c r="GS146" s="26" t="s">
        <v>366</v>
      </c>
      <c r="GT146" s="26" t="s">
        <v>367</v>
      </c>
      <c r="GU146" s="27"/>
      <c r="GV146" s="27">
        <v>1</v>
      </c>
      <c r="GW146" s="27"/>
      <c r="GX146" s="27">
        <f>SUM(GU146:GW146)</f>
        <v>1</v>
      </c>
      <c r="GY146" s="27">
        <f>GX146/2</f>
        <v>0.5</v>
      </c>
      <c r="GZ146" s="14">
        <f t="shared" si="245"/>
        <v>2.6030820491461885E-5</v>
      </c>
      <c r="HA146" s="71">
        <f t="shared" si="246"/>
        <v>-2.6929156424645495E-2</v>
      </c>
    </row>
    <row r="147" spans="1:209" x14ac:dyDescent="0.25">
      <c r="A147" s="46">
        <v>125</v>
      </c>
      <c r="B147" s="38" t="s">
        <v>127</v>
      </c>
      <c r="C147" s="38" t="s">
        <v>128</v>
      </c>
      <c r="D147" s="35"/>
      <c r="E147" s="54" t="s">
        <v>394</v>
      </c>
      <c r="F147" s="54" t="s">
        <v>394</v>
      </c>
      <c r="G147" s="54" t="s">
        <v>394</v>
      </c>
      <c r="H147" s="58" t="b">
        <f t="shared" si="247"/>
        <v>1</v>
      </c>
      <c r="I147" s="58" t="b">
        <f t="shared" si="248"/>
        <v>1</v>
      </c>
      <c r="J147" s="54"/>
      <c r="R147" s="14">
        <f t="shared" si="207"/>
        <v>0</v>
      </c>
      <c r="S147" s="71">
        <f t="shared" si="208"/>
        <v>0</v>
      </c>
      <c r="AB147" s="14">
        <f t="shared" si="209"/>
        <v>0</v>
      </c>
      <c r="AC147" s="71">
        <f t="shared" si="210"/>
        <v>0</v>
      </c>
      <c r="AE147" s="26" t="s">
        <v>127</v>
      </c>
      <c r="AF147" s="26" t="s">
        <v>128</v>
      </c>
      <c r="AG147" s="27"/>
      <c r="AH147" s="27">
        <v>6</v>
      </c>
      <c r="AI147" s="27">
        <v>3</v>
      </c>
      <c r="AJ147" s="27">
        <f>SUM(AG147:AI147)</f>
        <v>9</v>
      </c>
      <c r="AK147" s="144">
        <f>AJ147/3</f>
        <v>3</v>
      </c>
      <c r="AL147" s="14">
        <f t="shared" si="211"/>
        <v>1.0405827263267429E-3</v>
      </c>
      <c r="AM147" s="71">
        <f t="shared" si="212"/>
        <v>-0.11077378078984343</v>
      </c>
      <c r="AV147" s="14">
        <f t="shared" si="213"/>
        <v>0</v>
      </c>
      <c r="AW147" s="71">
        <f t="shared" si="214"/>
        <v>0</v>
      </c>
      <c r="BF147" s="14">
        <f t="shared" si="215"/>
        <v>0</v>
      </c>
      <c r="BG147" s="71">
        <f t="shared" si="216"/>
        <v>0</v>
      </c>
      <c r="BP147" s="14">
        <f t="shared" si="217"/>
        <v>0</v>
      </c>
      <c r="BQ147" s="71">
        <f t="shared" si="218"/>
        <v>0</v>
      </c>
      <c r="BZ147" s="14">
        <f t="shared" si="219"/>
        <v>0</v>
      </c>
      <c r="CA147" s="71">
        <f t="shared" si="220"/>
        <v>0</v>
      </c>
      <c r="CJ147" s="14">
        <f t="shared" si="221"/>
        <v>0</v>
      </c>
      <c r="CK147" s="71">
        <f t="shared" si="222"/>
        <v>0</v>
      </c>
      <c r="CT147" s="14">
        <f t="shared" si="223"/>
        <v>0</v>
      </c>
      <c r="CU147" s="71">
        <f t="shared" si="224"/>
        <v>0</v>
      </c>
      <c r="DD147" s="14">
        <f t="shared" si="225"/>
        <v>0</v>
      </c>
      <c r="DE147" s="71">
        <f t="shared" si="226"/>
        <v>0</v>
      </c>
      <c r="DN147" s="14">
        <f t="shared" si="227"/>
        <v>0</v>
      </c>
      <c r="DO147" s="71">
        <f t="shared" si="228"/>
        <v>0</v>
      </c>
      <c r="DX147" s="14">
        <f t="shared" si="229"/>
        <v>0</v>
      </c>
      <c r="DY147" s="71">
        <f t="shared" si="230"/>
        <v>0</v>
      </c>
      <c r="EH147" s="14">
        <f t="shared" si="231"/>
        <v>0</v>
      </c>
      <c r="EI147" s="71">
        <f t="shared" si="232"/>
        <v>0</v>
      </c>
      <c r="ER147" s="14">
        <f t="shared" si="233"/>
        <v>0</v>
      </c>
      <c r="ES147" s="71">
        <f t="shared" si="234"/>
        <v>0</v>
      </c>
      <c r="FB147" s="14">
        <f t="shared" si="235"/>
        <v>0</v>
      </c>
      <c r="FC147" s="71">
        <f t="shared" si="236"/>
        <v>0</v>
      </c>
      <c r="FL147" s="14">
        <f t="shared" si="237"/>
        <v>0</v>
      </c>
      <c r="FM147" s="71">
        <f t="shared" si="238"/>
        <v>0</v>
      </c>
      <c r="FV147" s="14">
        <f t="shared" si="239"/>
        <v>0</v>
      </c>
      <c r="FW147" s="71">
        <f t="shared" si="240"/>
        <v>0</v>
      </c>
      <c r="GF147" s="14">
        <f t="shared" si="241"/>
        <v>0</v>
      </c>
      <c r="GG147" s="71">
        <f t="shared" si="242"/>
        <v>0</v>
      </c>
      <c r="GP147" s="14">
        <f t="shared" si="243"/>
        <v>0</v>
      </c>
      <c r="GQ147" s="71">
        <f t="shared" si="244"/>
        <v>0</v>
      </c>
      <c r="GS147" s="26" t="s">
        <v>127</v>
      </c>
      <c r="GT147" s="26" t="s">
        <v>128</v>
      </c>
      <c r="GU147" s="27">
        <v>3</v>
      </c>
      <c r="GV147" s="27">
        <v>2</v>
      </c>
      <c r="GW147" s="27"/>
      <c r="GX147" s="27">
        <f>SUM(GU147:GW147)</f>
        <v>5</v>
      </c>
      <c r="GY147" s="27">
        <f>GX147/2</f>
        <v>2.5</v>
      </c>
      <c r="GZ147" s="14">
        <f t="shared" si="245"/>
        <v>6.5077051228654734E-4</v>
      </c>
      <c r="HA147" s="71">
        <f t="shared" si="246"/>
        <v>-9.3588692520316749E-2</v>
      </c>
    </row>
    <row r="148" spans="1:209" x14ac:dyDescent="0.25">
      <c r="A148" s="46">
        <v>126</v>
      </c>
      <c r="B148" s="22" t="s">
        <v>368</v>
      </c>
      <c r="C148" s="22" t="s">
        <v>369</v>
      </c>
      <c r="D148" s="35"/>
      <c r="E148" s="34" t="s">
        <v>396</v>
      </c>
      <c r="F148" s="34" t="s">
        <v>394</v>
      </c>
      <c r="G148" s="34" t="s">
        <v>394</v>
      </c>
      <c r="H148" s="58" t="b">
        <f t="shared" si="247"/>
        <v>1</v>
      </c>
      <c r="I148" s="58" t="b">
        <f t="shared" si="248"/>
        <v>1</v>
      </c>
      <c r="J148" s="34"/>
      <c r="R148" s="14">
        <f t="shared" si="207"/>
        <v>0</v>
      </c>
      <c r="S148" s="71">
        <f t="shared" si="208"/>
        <v>0</v>
      </c>
      <c r="AB148" s="14">
        <f t="shared" si="209"/>
        <v>0</v>
      </c>
      <c r="AC148" s="71">
        <f t="shared" si="210"/>
        <v>0</v>
      </c>
      <c r="AE148" s="26" t="s">
        <v>368</v>
      </c>
      <c r="AF148" s="26" t="s">
        <v>369</v>
      </c>
      <c r="AG148" s="27">
        <v>1</v>
      </c>
      <c r="AH148" s="27">
        <v>8</v>
      </c>
      <c r="AI148" s="27">
        <v>3</v>
      </c>
      <c r="AJ148" s="27">
        <f>SUM(AG148:AI148)</f>
        <v>12</v>
      </c>
      <c r="AK148" s="144">
        <f>AJ148/3</f>
        <v>4</v>
      </c>
      <c r="AL148" s="14">
        <f t="shared" si="211"/>
        <v>1.849924846803099E-3</v>
      </c>
      <c r="AM148" s="71">
        <f t="shared" si="212"/>
        <v>-0.13532495191541355</v>
      </c>
      <c r="AV148" s="14">
        <f t="shared" si="213"/>
        <v>0</v>
      </c>
      <c r="AW148" s="71">
        <f t="shared" si="214"/>
        <v>0</v>
      </c>
      <c r="BF148" s="14">
        <f t="shared" si="215"/>
        <v>0</v>
      </c>
      <c r="BG148" s="71">
        <f t="shared" si="216"/>
        <v>0</v>
      </c>
      <c r="BP148" s="14">
        <f t="shared" si="217"/>
        <v>0</v>
      </c>
      <c r="BQ148" s="71">
        <f t="shared" si="218"/>
        <v>0</v>
      </c>
      <c r="BZ148" s="14">
        <f t="shared" si="219"/>
        <v>0</v>
      </c>
      <c r="CA148" s="71">
        <f t="shared" si="220"/>
        <v>0</v>
      </c>
      <c r="CJ148" s="14">
        <f t="shared" si="221"/>
        <v>0</v>
      </c>
      <c r="CK148" s="71">
        <f t="shared" si="222"/>
        <v>0</v>
      </c>
      <c r="CT148" s="14">
        <f t="shared" si="223"/>
        <v>0</v>
      </c>
      <c r="CU148" s="71">
        <f t="shared" si="224"/>
        <v>0</v>
      </c>
      <c r="DD148" s="14">
        <f t="shared" si="225"/>
        <v>0</v>
      </c>
      <c r="DE148" s="71">
        <f t="shared" si="226"/>
        <v>0</v>
      </c>
      <c r="DN148" s="14">
        <f t="shared" si="227"/>
        <v>0</v>
      </c>
      <c r="DO148" s="71">
        <f t="shared" si="228"/>
        <v>0</v>
      </c>
      <c r="DQ148" s="26" t="s">
        <v>368</v>
      </c>
      <c r="DR148" s="26" t="s">
        <v>369</v>
      </c>
      <c r="DS148" s="27">
        <v>3</v>
      </c>
      <c r="DT148" s="27"/>
      <c r="DU148" s="27"/>
      <c r="DV148" s="27">
        <f>SUM(DS148:DU148)</f>
        <v>3</v>
      </c>
      <c r="DW148" s="27">
        <f>DV148/2</f>
        <v>1.5</v>
      </c>
      <c r="DX148" s="14">
        <f t="shared" si="229"/>
        <v>2.366863905325444E-4</v>
      </c>
      <c r="DY148" s="71">
        <f t="shared" si="230"/>
        <v>-6.4221342613779028E-2</v>
      </c>
      <c r="EA148" s="26" t="s">
        <v>368</v>
      </c>
      <c r="EB148" s="26" t="s">
        <v>369</v>
      </c>
      <c r="EC148" s="27">
        <v>1</v>
      </c>
      <c r="ED148" s="27"/>
      <c r="EE148" s="27"/>
      <c r="EF148" s="27">
        <f>SUM(EC148:EE148)</f>
        <v>1</v>
      </c>
      <c r="EG148" s="141">
        <f>EF148/2</f>
        <v>0.5</v>
      </c>
      <c r="EH148" s="14">
        <f t="shared" si="231"/>
        <v>2.8905075731298421E-5</v>
      </c>
      <c r="EI148" s="71">
        <f t="shared" si="232"/>
        <v>-2.8095412224264524E-2</v>
      </c>
      <c r="ER148" s="14">
        <f t="shared" si="233"/>
        <v>0</v>
      </c>
      <c r="ES148" s="71">
        <f t="shared" si="234"/>
        <v>0</v>
      </c>
      <c r="FB148" s="14">
        <f t="shared" si="235"/>
        <v>0</v>
      </c>
      <c r="FC148" s="71">
        <f t="shared" si="236"/>
        <v>0</v>
      </c>
      <c r="FL148" s="14">
        <f t="shared" si="237"/>
        <v>0</v>
      </c>
      <c r="FM148" s="71">
        <f t="shared" si="238"/>
        <v>0</v>
      </c>
      <c r="FV148" s="14">
        <f t="shared" si="239"/>
        <v>0</v>
      </c>
      <c r="FW148" s="71">
        <f t="shared" si="240"/>
        <v>0</v>
      </c>
      <c r="FY148" s="26" t="s">
        <v>368</v>
      </c>
      <c r="FZ148" s="26" t="s">
        <v>369</v>
      </c>
      <c r="GA148" s="27">
        <v>2</v>
      </c>
      <c r="GB148" s="27"/>
      <c r="GC148" s="27"/>
      <c r="GD148" s="27">
        <f>SUM(GA148:GC148)</f>
        <v>2</v>
      </c>
      <c r="GE148" s="141">
        <f>GD148/2</f>
        <v>1</v>
      </c>
      <c r="GF148" s="14">
        <f t="shared" si="241"/>
        <v>1.1080332409972299E-4</v>
      </c>
      <c r="GG148" s="71">
        <f t="shared" si="242"/>
        <v>-4.7935546227374115E-2</v>
      </c>
      <c r="GP148" s="14">
        <f t="shared" si="243"/>
        <v>0</v>
      </c>
      <c r="GQ148" s="71">
        <f t="shared" si="244"/>
        <v>0</v>
      </c>
      <c r="GS148" s="26" t="s">
        <v>368</v>
      </c>
      <c r="GT148" s="26" t="s">
        <v>369</v>
      </c>
      <c r="GU148" s="27">
        <v>4</v>
      </c>
      <c r="GV148" s="27">
        <v>2</v>
      </c>
      <c r="GW148" s="27"/>
      <c r="GX148" s="27">
        <f>SUM(GU148:GW148)</f>
        <v>6</v>
      </c>
      <c r="GY148" s="27">
        <f>GX148/2</f>
        <v>3</v>
      </c>
      <c r="GZ148" s="14">
        <f t="shared" si="245"/>
        <v>9.3710953769262804E-4</v>
      </c>
      <c r="HA148" s="71">
        <f t="shared" si="246"/>
        <v>-0.10672515887762639</v>
      </c>
    </row>
    <row r="149" spans="1:209" x14ac:dyDescent="0.25">
      <c r="A149" s="46">
        <v>127</v>
      </c>
      <c r="B149" s="22" t="s">
        <v>370</v>
      </c>
      <c r="C149" s="22" t="s">
        <v>371</v>
      </c>
      <c r="D149" s="35">
        <v>63</v>
      </c>
      <c r="E149" s="34" t="s">
        <v>394</v>
      </c>
      <c r="F149" s="34" t="s">
        <v>394</v>
      </c>
      <c r="G149" s="34" t="s">
        <v>394</v>
      </c>
      <c r="H149" s="58" t="b">
        <f t="shared" si="247"/>
        <v>1</v>
      </c>
      <c r="I149" s="58" t="b">
        <f t="shared" si="248"/>
        <v>1</v>
      </c>
      <c r="J149" s="34"/>
      <c r="R149" s="14">
        <f t="shared" si="207"/>
        <v>0</v>
      </c>
      <c r="S149" s="71">
        <f t="shared" si="208"/>
        <v>0</v>
      </c>
      <c r="AB149" s="14">
        <f t="shared" si="209"/>
        <v>0</v>
      </c>
      <c r="AC149" s="71">
        <f t="shared" si="210"/>
        <v>0</v>
      </c>
      <c r="AL149" s="14">
        <f t="shared" si="211"/>
        <v>0</v>
      </c>
      <c r="AM149" s="71">
        <f t="shared" si="212"/>
        <v>0</v>
      </c>
      <c r="AV149" s="14">
        <f t="shared" si="213"/>
        <v>0</v>
      </c>
      <c r="AW149" s="71">
        <f t="shared" si="214"/>
        <v>0</v>
      </c>
      <c r="BF149" s="14">
        <f t="shared" si="215"/>
        <v>0</v>
      </c>
      <c r="BG149" s="71">
        <f t="shared" si="216"/>
        <v>0</v>
      </c>
      <c r="BP149" s="14">
        <f t="shared" si="217"/>
        <v>0</v>
      </c>
      <c r="BQ149" s="71">
        <f t="shared" si="218"/>
        <v>0</v>
      </c>
      <c r="BZ149" s="14">
        <f t="shared" si="219"/>
        <v>0</v>
      </c>
      <c r="CA149" s="71">
        <f t="shared" si="220"/>
        <v>0</v>
      </c>
      <c r="CJ149" s="14">
        <f t="shared" si="221"/>
        <v>0</v>
      </c>
      <c r="CK149" s="71">
        <f t="shared" si="222"/>
        <v>0</v>
      </c>
      <c r="CT149" s="14">
        <f t="shared" si="223"/>
        <v>0</v>
      </c>
      <c r="CU149" s="71">
        <f t="shared" si="224"/>
        <v>0</v>
      </c>
      <c r="CW149" s="28" t="s">
        <v>370</v>
      </c>
      <c r="CX149" s="28" t="s">
        <v>371</v>
      </c>
      <c r="CY149" s="29">
        <v>3</v>
      </c>
      <c r="CZ149" s="29">
        <v>1</v>
      </c>
      <c r="DA149" s="29"/>
      <c r="DB149" s="29">
        <f>SUM(CY149:DA149)</f>
        <v>4</v>
      </c>
      <c r="DC149" s="129">
        <f>DB149/3</f>
        <v>1.3333333333333333</v>
      </c>
      <c r="DD149" s="14">
        <f t="shared" si="225"/>
        <v>2.0554720520034428E-4</v>
      </c>
      <c r="DE149" s="71">
        <f t="shared" si="226"/>
        <v>-6.0859031121168097E-2</v>
      </c>
      <c r="DG149" s="26" t="s">
        <v>370</v>
      </c>
      <c r="DH149" s="26" t="s">
        <v>371</v>
      </c>
      <c r="DI149" s="27"/>
      <c r="DJ149" s="27">
        <v>2</v>
      </c>
      <c r="DK149" s="27">
        <v>2</v>
      </c>
      <c r="DL149" s="27">
        <f>SUM(DI149:DK149)</f>
        <v>4</v>
      </c>
      <c r="DM149" s="144">
        <f>DL149/3</f>
        <v>1.3333333333333333</v>
      </c>
      <c r="DN149" s="14">
        <f t="shared" si="227"/>
        <v>2.1468153336285205E-4</v>
      </c>
      <c r="DO149" s="71">
        <f t="shared" si="228"/>
        <v>-6.1878057641979033E-2</v>
      </c>
      <c r="DX149" s="14">
        <f t="shared" si="229"/>
        <v>0</v>
      </c>
      <c r="DY149" s="71">
        <f t="shared" si="230"/>
        <v>0</v>
      </c>
      <c r="EA149" s="26" t="s">
        <v>370</v>
      </c>
      <c r="EB149" s="26" t="s">
        <v>371</v>
      </c>
      <c r="EC149" s="27">
        <v>2</v>
      </c>
      <c r="ED149" s="27"/>
      <c r="EE149" s="27"/>
      <c r="EF149" s="27">
        <f>SUM(EC149:EE149)</f>
        <v>2</v>
      </c>
      <c r="EG149" s="141">
        <f>EF149/2</f>
        <v>1</v>
      </c>
      <c r="EH149" s="14">
        <f t="shared" si="231"/>
        <v>1.1562030292519369E-4</v>
      </c>
      <c r="EI149" s="71">
        <f t="shared" si="232"/>
        <v>-4.8737628958637168E-2</v>
      </c>
      <c r="ER149" s="14">
        <f t="shared" si="233"/>
        <v>0</v>
      </c>
      <c r="ES149" s="71">
        <f t="shared" si="234"/>
        <v>0</v>
      </c>
      <c r="FB149" s="14">
        <f t="shared" si="235"/>
        <v>0</v>
      </c>
      <c r="FC149" s="71">
        <f t="shared" si="236"/>
        <v>0</v>
      </c>
      <c r="FL149" s="14">
        <f t="shared" si="237"/>
        <v>0</v>
      </c>
      <c r="FM149" s="71">
        <f t="shared" si="238"/>
        <v>0</v>
      </c>
      <c r="FV149" s="14">
        <f t="shared" si="239"/>
        <v>0</v>
      </c>
      <c r="FW149" s="71">
        <f t="shared" si="240"/>
        <v>0</v>
      </c>
      <c r="GF149" s="14">
        <f t="shared" si="241"/>
        <v>0</v>
      </c>
      <c r="GG149" s="71">
        <f t="shared" si="242"/>
        <v>0</v>
      </c>
      <c r="GP149" s="14">
        <f t="shared" si="243"/>
        <v>0</v>
      </c>
      <c r="GQ149" s="71">
        <f t="shared" si="244"/>
        <v>0</v>
      </c>
      <c r="GZ149" s="14">
        <f t="shared" si="245"/>
        <v>0</v>
      </c>
      <c r="HA149" s="71">
        <f t="shared" si="246"/>
        <v>0</v>
      </c>
    </row>
    <row r="150" spans="1:209" x14ac:dyDescent="0.25">
      <c r="A150" s="46">
        <v>128</v>
      </c>
      <c r="B150" s="22" t="s">
        <v>372</v>
      </c>
      <c r="C150" s="22" t="s">
        <v>373</v>
      </c>
      <c r="D150" s="35"/>
      <c r="E150" s="34" t="s">
        <v>394</v>
      </c>
      <c r="F150" s="34" t="s">
        <v>394</v>
      </c>
      <c r="G150" s="34" t="s">
        <v>394</v>
      </c>
      <c r="H150" s="58" t="b">
        <f t="shared" si="247"/>
        <v>1</v>
      </c>
      <c r="I150" s="58" t="b">
        <f t="shared" si="248"/>
        <v>1</v>
      </c>
      <c r="J150" s="34"/>
      <c r="R150" s="14">
        <f t="shared" si="207"/>
        <v>0</v>
      </c>
      <c r="S150" s="71">
        <f t="shared" si="208"/>
        <v>0</v>
      </c>
      <c r="AB150" s="14">
        <f t="shared" si="209"/>
        <v>0</v>
      </c>
      <c r="AC150" s="71">
        <f t="shared" si="210"/>
        <v>0</v>
      </c>
      <c r="AL150" s="14">
        <f t="shared" si="211"/>
        <v>0</v>
      </c>
      <c r="AM150" s="71">
        <f t="shared" si="212"/>
        <v>0</v>
      </c>
      <c r="AV150" s="14">
        <f t="shared" si="213"/>
        <v>0</v>
      </c>
      <c r="AW150" s="71">
        <f t="shared" si="214"/>
        <v>0</v>
      </c>
      <c r="BF150" s="14">
        <f t="shared" si="215"/>
        <v>0</v>
      </c>
      <c r="BG150" s="71">
        <f t="shared" si="216"/>
        <v>0</v>
      </c>
      <c r="BP150" s="14">
        <f t="shared" si="217"/>
        <v>0</v>
      </c>
      <c r="BQ150" s="71">
        <f t="shared" si="218"/>
        <v>0</v>
      </c>
      <c r="BZ150" s="14">
        <f t="shared" si="219"/>
        <v>0</v>
      </c>
      <c r="CA150" s="71">
        <f t="shared" si="220"/>
        <v>0</v>
      </c>
      <c r="CJ150" s="14">
        <f t="shared" si="221"/>
        <v>0</v>
      </c>
      <c r="CK150" s="71">
        <f t="shared" si="222"/>
        <v>0</v>
      </c>
      <c r="CT150" s="14">
        <f t="shared" si="223"/>
        <v>0</v>
      </c>
      <c r="CU150" s="71">
        <f t="shared" si="224"/>
        <v>0</v>
      </c>
      <c r="DD150" s="14">
        <f t="shared" si="225"/>
        <v>0</v>
      </c>
      <c r="DE150" s="71">
        <f t="shared" si="226"/>
        <v>0</v>
      </c>
      <c r="DN150" s="14">
        <f t="shared" si="227"/>
        <v>0</v>
      </c>
      <c r="DO150" s="71">
        <f t="shared" si="228"/>
        <v>0</v>
      </c>
      <c r="DX150" s="14">
        <f t="shared" si="229"/>
        <v>0</v>
      </c>
      <c r="DY150" s="71">
        <f t="shared" si="230"/>
        <v>0</v>
      </c>
      <c r="EA150" s="26" t="s">
        <v>372</v>
      </c>
      <c r="EB150" s="26" t="s">
        <v>373</v>
      </c>
      <c r="EC150" s="27"/>
      <c r="ED150" s="27"/>
      <c r="EE150" s="27"/>
      <c r="EF150" s="27"/>
      <c r="EG150" s="141">
        <f>EF150/2</f>
        <v>0</v>
      </c>
      <c r="EH150" s="14">
        <f t="shared" si="231"/>
        <v>0</v>
      </c>
      <c r="EI150" s="71">
        <f t="shared" si="232"/>
        <v>0</v>
      </c>
      <c r="ER150" s="14">
        <f t="shared" si="233"/>
        <v>0</v>
      </c>
      <c r="ES150" s="71">
        <f t="shared" si="234"/>
        <v>0</v>
      </c>
      <c r="FB150" s="14">
        <f t="shared" si="235"/>
        <v>0</v>
      </c>
      <c r="FC150" s="71">
        <f t="shared" si="236"/>
        <v>0</v>
      </c>
      <c r="FL150" s="14">
        <f t="shared" si="237"/>
        <v>0</v>
      </c>
      <c r="FM150" s="71">
        <f t="shared" si="238"/>
        <v>0</v>
      </c>
      <c r="FV150" s="14">
        <f t="shared" si="239"/>
        <v>0</v>
      </c>
      <c r="FW150" s="71">
        <f t="shared" si="240"/>
        <v>0</v>
      </c>
      <c r="GF150" s="14">
        <f t="shared" si="241"/>
        <v>0</v>
      </c>
      <c r="GG150" s="71">
        <f t="shared" si="242"/>
        <v>0</v>
      </c>
      <c r="GP150" s="14">
        <f t="shared" si="243"/>
        <v>0</v>
      </c>
      <c r="GQ150" s="71">
        <f t="shared" si="244"/>
        <v>0</v>
      </c>
      <c r="GZ150" s="14">
        <f t="shared" si="245"/>
        <v>0</v>
      </c>
      <c r="HA150" s="71">
        <f t="shared" si="246"/>
        <v>0</v>
      </c>
    </row>
    <row r="151" spans="1:209" x14ac:dyDescent="0.25">
      <c r="A151" s="46">
        <v>129</v>
      </c>
      <c r="B151" s="22" t="s">
        <v>374</v>
      </c>
      <c r="C151" s="22"/>
      <c r="D151" s="35">
        <v>64</v>
      </c>
      <c r="E151" s="34" t="s">
        <v>397</v>
      </c>
      <c r="F151" s="34" t="s">
        <v>397</v>
      </c>
      <c r="G151" s="34" t="s">
        <v>394</v>
      </c>
      <c r="H151" s="58" t="b">
        <f t="shared" si="247"/>
        <v>0</v>
      </c>
      <c r="I151" s="58" t="b">
        <f t="shared" si="248"/>
        <v>1</v>
      </c>
      <c r="J151" s="34"/>
      <c r="R151" s="14">
        <f t="shared" si="207"/>
        <v>0</v>
      </c>
      <c r="S151" s="71">
        <f t="shared" si="208"/>
        <v>0</v>
      </c>
      <c r="AB151" s="14">
        <f t="shared" si="209"/>
        <v>0</v>
      </c>
      <c r="AC151" s="71">
        <f t="shared" si="210"/>
        <v>0</v>
      </c>
      <c r="AL151" s="14">
        <f t="shared" si="211"/>
        <v>0</v>
      </c>
      <c r="AM151" s="71">
        <f t="shared" si="212"/>
        <v>0</v>
      </c>
      <c r="AV151" s="14">
        <f t="shared" si="213"/>
        <v>0</v>
      </c>
      <c r="AW151" s="71">
        <f t="shared" si="214"/>
        <v>0</v>
      </c>
      <c r="BF151" s="14">
        <f t="shared" si="215"/>
        <v>0</v>
      </c>
      <c r="BG151" s="71">
        <f t="shared" si="216"/>
        <v>0</v>
      </c>
      <c r="BP151" s="14">
        <f t="shared" si="217"/>
        <v>0</v>
      </c>
      <c r="BQ151" s="71">
        <f t="shared" si="218"/>
        <v>0</v>
      </c>
      <c r="BZ151" s="14">
        <f t="shared" si="219"/>
        <v>0</v>
      </c>
      <c r="CA151" s="71">
        <f t="shared" si="220"/>
        <v>0</v>
      </c>
      <c r="CJ151" s="14">
        <f t="shared" si="221"/>
        <v>0</v>
      </c>
      <c r="CK151" s="71">
        <f t="shared" si="222"/>
        <v>0</v>
      </c>
      <c r="CT151" s="14">
        <f t="shared" si="223"/>
        <v>0</v>
      </c>
      <c r="CU151" s="71">
        <f t="shared" si="224"/>
        <v>0</v>
      </c>
      <c r="DD151" s="14">
        <f t="shared" si="225"/>
        <v>0</v>
      </c>
      <c r="DE151" s="71">
        <f t="shared" si="226"/>
        <v>0</v>
      </c>
      <c r="DN151" s="14">
        <f t="shared" si="227"/>
        <v>0</v>
      </c>
      <c r="DO151" s="71">
        <f t="shared" si="228"/>
        <v>0</v>
      </c>
      <c r="DX151" s="14">
        <f t="shared" si="229"/>
        <v>0</v>
      </c>
      <c r="DY151" s="71">
        <f t="shared" si="230"/>
        <v>0</v>
      </c>
      <c r="EA151" s="26" t="s">
        <v>374</v>
      </c>
      <c r="EB151" s="26"/>
      <c r="EC151" s="27">
        <v>4</v>
      </c>
      <c r="ED151" s="27">
        <v>2</v>
      </c>
      <c r="EE151" s="27"/>
      <c r="EF151" s="27">
        <f>SUM(EC151:EE151)</f>
        <v>6</v>
      </c>
      <c r="EG151" s="141">
        <f>EF151/2</f>
        <v>3</v>
      </c>
      <c r="EH151" s="14">
        <f t="shared" si="231"/>
        <v>1.0405827263267429E-3</v>
      </c>
      <c r="EI151" s="71">
        <f t="shared" si="232"/>
        <v>-0.11077378078984343</v>
      </c>
      <c r="ER151" s="14">
        <f t="shared" si="233"/>
        <v>0</v>
      </c>
      <c r="ES151" s="71">
        <f t="shared" si="234"/>
        <v>0</v>
      </c>
      <c r="FB151" s="14">
        <f t="shared" si="235"/>
        <v>0</v>
      </c>
      <c r="FC151" s="71">
        <f t="shared" si="236"/>
        <v>0</v>
      </c>
      <c r="FL151" s="14">
        <f t="shared" si="237"/>
        <v>0</v>
      </c>
      <c r="FM151" s="71">
        <f t="shared" si="238"/>
        <v>0</v>
      </c>
      <c r="FV151" s="14">
        <f t="shared" si="239"/>
        <v>0</v>
      </c>
      <c r="FW151" s="71">
        <f t="shared" si="240"/>
        <v>0</v>
      </c>
      <c r="GF151" s="14">
        <f t="shared" si="241"/>
        <v>0</v>
      </c>
      <c r="GG151" s="71">
        <f t="shared" si="242"/>
        <v>0</v>
      </c>
      <c r="GP151" s="14">
        <f t="shared" si="243"/>
        <v>0</v>
      </c>
      <c r="GQ151" s="71">
        <f t="shared" si="244"/>
        <v>0</v>
      </c>
      <c r="GZ151" s="14">
        <f t="shared" si="245"/>
        <v>0</v>
      </c>
      <c r="HA151" s="71">
        <f t="shared" si="246"/>
        <v>0</v>
      </c>
    </row>
    <row r="152" spans="1:209" x14ac:dyDescent="0.25">
      <c r="B152" s="50" t="s">
        <v>236</v>
      </c>
      <c r="C152" s="28"/>
      <c r="D152" s="75"/>
      <c r="E152" s="73"/>
      <c r="F152" s="73"/>
      <c r="G152" s="73"/>
      <c r="H152" s="58"/>
      <c r="I152" s="58"/>
      <c r="J152" s="73"/>
      <c r="R152" s="14">
        <f t="shared" si="207"/>
        <v>0</v>
      </c>
      <c r="S152" s="71">
        <f t="shared" si="208"/>
        <v>0</v>
      </c>
      <c r="AB152" s="14">
        <f t="shared" si="209"/>
        <v>0</v>
      </c>
      <c r="AC152" s="71">
        <f t="shared" si="210"/>
        <v>0</v>
      </c>
      <c r="AL152" s="14">
        <f t="shared" si="211"/>
        <v>0</v>
      </c>
      <c r="AM152" s="71">
        <f t="shared" si="212"/>
        <v>0</v>
      </c>
      <c r="AV152" s="14">
        <f t="shared" si="213"/>
        <v>0</v>
      </c>
      <c r="AW152" s="71">
        <f t="shared" si="214"/>
        <v>0</v>
      </c>
      <c r="BF152" s="14">
        <f t="shared" si="215"/>
        <v>0</v>
      </c>
      <c r="BG152" s="71">
        <f t="shared" si="216"/>
        <v>0</v>
      </c>
      <c r="BP152" s="14">
        <f t="shared" si="217"/>
        <v>0</v>
      </c>
      <c r="BQ152" s="71">
        <f t="shared" si="218"/>
        <v>0</v>
      </c>
      <c r="BZ152" s="14">
        <f t="shared" si="219"/>
        <v>0</v>
      </c>
      <c r="CA152" s="71">
        <f t="shared" si="220"/>
        <v>0</v>
      </c>
      <c r="CJ152" s="14">
        <f t="shared" si="221"/>
        <v>0</v>
      </c>
      <c r="CK152" s="71">
        <f t="shared" si="222"/>
        <v>0</v>
      </c>
      <c r="CT152" s="14">
        <f t="shared" si="223"/>
        <v>0</v>
      </c>
      <c r="CU152" s="71">
        <f t="shared" si="224"/>
        <v>0</v>
      </c>
      <c r="DD152" s="14">
        <f t="shared" si="225"/>
        <v>0</v>
      </c>
      <c r="DE152" s="71">
        <f t="shared" si="226"/>
        <v>0</v>
      </c>
      <c r="DN152" s="14">
        <f t="shared" si="227"/>
        <v>0</v>
      </c>
      <c r="DO152" s="71">
        <f t="shared" si="228"/>
        <v>0</v>
      </c>
      <c r="DX152" s="14">
        <f t="shared" si="229"/>
        <v>0</v>
      </c>
      <c r="DY152" s="71">
        <f t="shared" si="230"/>
        <v>0</v>
      </c>
      <c r="EH152" s="14">
        <f t="shared" si="231"/>
        <v>0</v>
      </c>
      <c r="EI152" s="71">
        <f t="shared" si="232"/>
        <v>0</v>
      </c>
      <c r="ER152" s="14">
        <f t="shared" si="233"/>
        <v>0</v>
      </c>
      <c r="ES152" s="71">
        <f t="shared" si="234"/>
        <v>0</v>
      </c>
      <c r="FB152" s="14">
        <f t="shared" si="235"/>
        <v>0</v>
      </c>
      <c r="FC152" s="71">
        <f t="shared" si="236"/>
        <v>0</v>
      </c>
      <c r="FE152" s="145" t="s">
        <v>236</v>
      </c>
      <c r="FF152" s="145"/>
      <c r="FG152" s="27"/>
      <c r="FH152" s="27"/>
      <c r="FI152" s="27"/>
      <c r="FJ152" s="27"/>
      <c r="FK152" s="27">
        <f>FJ152/2</f>
        <v>0</v>
      </c>
      <c r="FL152" s="14">
        <f t="shared" si="237"/>
        <v>0</v>
      </c>
      <c r="FM152" s="71">
        <f t="shared" si="238"/>
        <v>0</v>
      </c>
      <c r="FV152" s="14">
        <f t="shared" si="239"/>
        <v>0</v>
      </c>
      <c r="FW152" s="71">
        <f t="shared" si="240"/>
        <v>0</v>
      </c>
      <c r="FY152" s="145" t="s">
        <v>236</v>
      </c>
      <c r="FZ152" s="145"/>
      <c r="GA152" s="27"/>
      <c r="GB152" s="27"/>
      <c r="GC152" s="27"/>
      <c r="GD152" s="27"/>
      <c r="GE152" s="141"/>
      <c r="GF152" s="14">
        <f t="shared" si="241"/>
        <v>0</v>
      </c>
      <c r="GG152" s="71">
        <f t="shared" si="242"/>
        <v>0</v>
      </c>
      <c r="GP152" s="14">
        <f t="shared" si="243"/>
        <v>0</v>
      </c>
      <c r="GQ152" s="71">
        <f t="shared" si="244"/>
        <v>0</v>
      </c>
      <c r="GS152" s="145" t="s">
        <v>236</v>
      </c>
      <c r="GT152" s="145"/>
      <c r="GU152" s="27"/>
      <c r="GV152" s="27"/>
      <c r="GW152" s="27"/>
      <c r="GX152" s="27"/>
      <c r="GY152" s="27"/>
      <c r="GZ152" s="14">
        <f t="shared" si="245"/>
        <v>0</v>
      </c>
      <c r="HA152" s="71">
        <f t="shared" si="246"/>
        <v>0</v>
      </c>
    </row>
    <row r="153" spans="1:209" x14ac:dyDescent="0.25">
      <c r="A153" s="46">
        <v>130</v>
      </c>
      <c r="B153" s="38" t="s">
        <v>237</v>
      </c>
      <c r="C153" s="38" t="s">
        <v>238</v>
      </c>
      <c r="D153" s="35">
        <v>65</v>
      </c>
      <c r="E153" s="54" t="s">
        <v>394</v>
      </c>
      <c r="F153" s="54" t="s">
        <v>394</v>
      </c>
      <c r="G153" s="54" t="s">
        <v>394</v>
      </c>
      <c r="H153" s="58" t="b">
        <f t="shared" si="247"/>
        <v>1</v>
      </c>
      <c r="I153" s="58" t="b">
        <f t="shared" si="248"/>
        <v>1</v>
      </c>
      <c r="J153" s="54"/>
      <c r="R153" s="14">
        <f t="shared" si="207"/>
        <v>0</v>
      </c>
      <c r="S153" s="71">
        <f t="shared" si="208"/>
        <v>0</v>
      </c>
      <c r="AB153" s="14">
        <f t="shared" si="209"/>
        <v>0</v>
      </c>
      <c r="AC153" s="71">
        <f t="shared" si="210"/>
        <v>0</v>
      </c>
      <c r="AL153" s="14">
        <f t="shared" si="211"/>
        <v>0</v>
      </c>
      <c r="AM153" s="71">
        <f t="shared" si="212"/>
        <v>0</v>
      </c>
      <c r="AV153" s="14">
        <f t="shared" si="213"/>
        <v>0</v>
      </c>
      <c r="AW153" s="71">
        <f t="shared" si="214"/>
        <v>0</v>
      </c>
      <c r="BF153" s="14">
        <f t="shared" si="215"/>
        <v>0</v>
      </c>
      <c r="BG153" s="71">
        <f t="shared" si="216"/>
        <v>0</v>
      </c>
      <c r="BP153" s="14">
        <f t="shared" si="217"/>
        <v>0</v>
      </c>
      <c r="BQ153" s="71">
        <f t="shared" si="218"/>
        <v>0</v>
      </c>
      <c r="BZ153" s="14">
        <f t="shared" si="219"/>
        <v>0</v>
      </c>
      <c r="CA153" s="71">
        <f t="shared" si="220"/>
        <v>0</v>
      </c>
      <c r="CJ153" s="14">
        <f t="shared" si="221"/>
        <v>0</v>
      </c>
      <c r="CK153" s="71">
        <f t="shared" si="222"/>
        <v>0</v>
      </c>
      <c r="CT153" s="14">
        <f t="shared" si="223"/>
        <v>0</v>
      </c>
      <c r="CU153" s="71">
        <f t="shared" si="224"/>
        <v>0</v>
      </c>
      <c r="DD153" s="14">
        <f t="shared" si="225"/>
        <v>0</v>
      </c>
      <c r="DE153" s="71">
        <f t="shared" si="226"/>
        <v>0</v>
      </c>
      <c r="DN153" s="14">
        <f t="shared" si="227"/>
        <v>0</v>
      </c>
      <c r="DO153" s="71">
        <f t="shared" si="228"/>
        <v>0</v>
      </c>
      <c r="DX153" s="14">
        <f t="shared" si="229"/>
        <v>0</v>
      </c>
      <c r="DY153" s="71">
        <f t="shared" si="230"/>
        <v>0</v>
      </c>
      <c r="EH153" s="14">
        <f t="shared" si="231"/>
        <v>0</v>
      </c>
      <c r="EI153" s="71">
        <f t="shared" si="232"/>
        <v>0</v>
      </c>
      <c r="ER153" s="14">
        <f t="shared" si="233"/>
        <v>0</v>
      </c>
      <c r="ES153" s="71">
        <f t="shared" si="234"/>
        <v>0</v>
      </c>
      <c r="FB153" s="14">
        <f t="shared" si="235"/>
        <v>0</v>
      </c>
      <c r="FC153" s="71">
        <f t="shared" si="236"/>
        <v>0</v>
      </c>
      <c r="FE153" s="26" t="s">
        <v>237</v>
      </c>
      <c r="FF153" s="26" t="s">
        <v>238</v>
      </c>
      <c r="FG153" s="27">
        <v>1</v>
      </c>
      <c r="FH153" s="27">
        <v>3</v>
      </c>
      <c r="FI153" s="27"/>
      <c r="FJ153" s="27">
        <f>SUM(FG153:FI153)</f>
        <v>4</v>
      </c>
      <c r="FK153" s="27">
        <f>SUM(FJ153)</f>
        <v>4</v>
      </c>
      <c r="FL153" s="14">
        <f t="shared" si="237"/>
        <v>4.9382716049382717E-4</v>
      </c>
      <c r="FM153" s="71">
        <f t="shared" si="238"/>
        <v>-8.4592499772673774E-2</v>
      </c>
      <c r="FV153" s="14">
        <f t="shared" si="239"/>
        <v>0</v>
      </c>
      <c r="FW153" s="71">
        <f t="shared" si="240"/>
        <v>0</v>
      </c>
      <c r="FY153" s="26" t="s">
        <v>237</v>
      </c>
      <c r="FZ153" s="26" t="s">
        <v>238</v>
      </c>
      <c r="GA153" s="27">
        <v>2</v>
      </c>
      <c r="GB153" s="27">
        <v>5</v>
      </c>
      <c r="GC153" s="27"/>
      <c r="GD153" s="27">
        <f>SUM(GA153:GC153)</f>
        <v>7</v>
      </c>
      <c r="GE153" s="141">
        <f>GD153/2</f>
        <v>3.5</v>
      </c>
      <c r="GF153" s="14">
        <f t="shared" si="241"/>
        <v>1.3573407202216064E-3</v>
      </c>
      <c r="GG153" s="71">
        <f t="shared" si="242"/>
        <v>-0.1216199866407169</v>
      </c>
      <c r="GP153" s="14">
        <f t="shared" si="243"/>
        <v>0</v>
      </c>
      <c r="GQ153" s="71">
        <f t="shared" si="244"/>
        <v>0</v>
      </c>
      <c r="GS153" s="26" t="s">
        <v>237</v>
      </c>
      <c r="GT153" s="26" t="s">
        <v>238</v>
      </c>
      <c r="GU153" s="27">
        <v>2</v>
      </c>
      <c r="GV153" s="27">
        <v>1</v>
      </c>
      <c r="GW153" s="27"/>
      <c r="GX153" s="27">
        <f>SUM(GU153:GW153)</f>
        <v>3</v>
      </c>
      <c r="GY153" s="27">
        <f>GX153/2</f>
        <v>1.5</v>
      </c>
      <c r="GZ153" s="14">
        <f t="shared" si="245"/>
        <v>2.3427738442315701E-4</v>
      </c>
      <c r="HA153" s="71">
        <f t="shared" si="246"/>
        <v>-6.3971975059628691E-2</v>
      </c>
    </row>
    <row r="154" spans="1:209" x14ac:dyDescent="0.25">
      <c r="A154" s="46">
        <v>131</v>
      </c>
      <c r="B154" s="38" t="s">
        <v>618</v>
      </c>
      <c r="C154" s="38"/>
      <c r="D154" s="35">
        <v>66</v>
      </c>
      <c r="E154" s="54"/>
      <c r="F154" s="54"/>
      <c r="G154" s="54"/>
      <c r="H154" s="58" t="b">
        <f t="shared" si="247"/>
        <v>0</v>
      </c>
      <c r="I154" s="58" t="b">
        <f t="shared" si="248"/>
        <v>0</v>
      </c>
      <c r="J154" s="54"/>
      <c r="R154" s="14"/>
      <c r="S154" s="71"/>
      <c r="AB154" s="14"/>
      <c r="AC154" s="71"/>
      <c r="AL154" s="14"/>
      <c r="AM154" s="71"/>
      <c r="AV154" s="14"/>
      <c r="AW154" s="71"/>
      <c r="BF154" s="14"/>
      <c r="BG154" s="71"/>
      <c r="BP154" s="14"/>
      <c r="BQ154" s="71"/>
      <c r="BZ154" s="14"/>
      <c r="CA154" s="71"/>
      <c r="CJ154" s="14"/>
      <c r="CK154" s="71"/>
      <c r="CT154" s="14"/>
      <c r="CU154" s="71"/>
      <c r="DD154" s="14"/>
      <c r="DE154" s="71"/>
      <c r="DN154" s="14"/>
      <c r="DO154" s="71"/>
      <c r="DX154" s="14"/>
      <c r="DY154" s="71"/>
      <c r="EH154" s="14"/>
      <c r="EI154" s="71"/>
      <c r="ER154" s="14"/>
      <c r="ES154" s="71"/>
      <c r="FB154" s="14"/>
      <c r="FC154" s="71"/>
      <c r="FE154" s="26"/>
      <c r="FF154" s="26"/>
      <c r="FG154" s="27"/>
      <c r="FH154" s="27"/>
      <c r="FI154" s="27"/>
      <c r="FJ154" s="27"/>
      <c r="FK154" s="27"/>
      <c r="FL154" s="14"/>
      <c r="FM154" s="71"/>
      <c r="FV154" s="14"/>
      <c r="FW154" s="71"/>
      <c r="FY154" s="26"/>
      <c r="FZ154" s="26"/>
      <c r="GA154" s="27"/>
      <c r="GB154" s="27"/>
      <c r="GC154" s="27"/>
      <c r="GD154" s="27"/>
      <c r="GE154" s="141"/>
      <c r="GF154" s="14"/>
      <c r="GG154" s="71"/>
      <c r="GP154" s="14"/>
      <c r="GQ154" s="71"/>
      <c r="GS154" s="26"/>
      <c r="GT154" s="26"/>
      <c r="GU154" s="27"/>
      <c r="GV154" s="27"/>
      <c r="GW154" s="27"/>
      <c r="GX154" s="27"/>
      <c r="GY154" s="27"/>
      <c r="GZ154" s="14"/>
      <c r="HA154" s="71"/>
    </row>
    <row r="155" spans="1:209" x14ac:dyDescent="0.25">
      <c r="B155" s="50" t="s">
        <v>129</v>
      </c>
      <c r="C155" s="38"/>
      <c r="D155" s="172"/>
      <c r="E155" s="54"/>
      <c r="F155" s="54"/>
      <c r="G155" s="54"/>
      <c r="H155" s="58"/>
      <c r="I155" s="58"/>
      <c r="J155" s="195"/>
      <c r="K155" s="39" t="s">
        <v>129</v>
      </c>
      <c r="L155" s="39"/>
      <c r="M155" s="29"/>
      <c r="N155" s="29"/>
      <c r="O155" s="29"/>
      <c r="P155" s="29"/>
      <c r="Q155" s="128"/>
      <c r="R155" s="14">
        <f t="shared" ref="R155:R179" si="249">IF(P155&gt;0,(P155/(300-SUM(P$187:P$191)))*(P155/(300-SUM(P$187:P$191))),0)</f>
        <v>0</v>
      </c>
      <c r="S155" s="71">
        <f t="shared" ref="S155:S179" si="250">IF(P155&gt;0,(P155/(300-SUM(P$187:P$191)))*LN(P155/(300-SUM(P$187:P$191))),0)</f>
        <v>0</v>
      </c>
      <c r="U155" s="39" t="s">
        <v>129</v>
      </c>
      <c r="V155" s="39"/>
      <c r="W155" s="29"/>
      <c r="X155" s="29"/>
      <c r="Y155" s="29"/>
      <c r="Z155" s="29"/>
      <c r="AA155" s="129"/>
      <c r="AB155" s="14">
        <f t="shared" ref="AB155:AB179" si="251">IF(Z155&gt;0,(Z155/(300-SUM(Z$187:Z$191)))*(Z155/(300-SUM(Z$187:Z$191))),0)</f>
        <v>0</v>
      </c>
      <c r="AC155" s="71">
        <f t="shared" ref="AC155:AC179" si="252">IF(Z155&gt;0,(Z155/(300-SUM(Z$187:Z$191)))*LN(Z155/(300-SUM(Z$187:Z$191))),0)</f>
        <v>0</v>
      </c>
      <c r="AE155" s="145" t="s">
        <v>129</v>
      </c>
      <c r="AF155" s="145"/>
      <c r="AG155" s="27"/>
      <c r="AH155" s="27"/>
      <c r="AI155" s="27"/>
      <c r="AJ155" s="27"/>
      <c r="AK155" s="144">
        <f>AJ155/3</f>
        <v>0</v>
      </c>
      <c r="AL155" s="14">
        <f t="shared" ref="AL155:AL179" si="253">IF(AJ155&gt;0,(AJ155/(300-SUM(AJ$187:AJ$191)))*(AJ155/(300-SUM(AJ$187:AJ$191))),0)</f>
        <v>0</v>
      </c>
      <c r="AM155" s="71">
        <f t="shared" ref="AM155:AM179" si="254">IF(AJ155&gt;0,(AJ155/(300-SUM(AJ$187:AJ$191)))*LN(AJ155/(300-SUM(AJ$187:AJ$191))),0)</f>
        <v>0</v>
      </c>
      <c r="AV155" s="14">
        <f t="shared" ref="AV155:AV179" si="255">IF(AT155&gt;0,(AT155/(300-SUM(AT$187:AT$191)))*(AT155/(300-SUM(AT$187:AT$191))),0)</f>
        <v>0</v>
      </c>
      <c r="AW155" s="71">
        <f t="shared" ref="AW155:AW179" si="256">IF(AT155&gt;0,(AT155/(300-SUM(AT$187:AT$191)))*LN(AT155/(300-SUM(AT$187:AT$191))),0)</f>
        <v>0</v>
      </c>
      <c r="AY155" s="145" t="s">
        <v>129</v>
      </c>
      <c r="AZ155" s="145"/>
      <c r="BA155" s="27"/>
      <c r="BB155" s="27"/>
      <c r="BC155" s="27"/>
      <c r="BD155" s="26"/>
      <c r="BE155" s="144">
        <f>BD155/3</f>
        <v>0</v>
      </c>
      <c r="BF155" s="14">
        <f t="shared" ref="BF155:BF179" si="257">IF(BD155&gt;0,(BD155/(300-SUM(BD$187:BD$191)))*(BD155/(300-SUM(BD$187:BD$191))),0)</f>
        <v>0</v>
      </c>
      <c r="BG155" s="71">
        <f t="shared" ref="BG155:BG179" si="258">IF(BD155&gt;0,(BD155/(300-SUM(BD$187:BD$191)))*LN(BD155/(300-SUM(BD$187:BD$191))),0)</f>
        <v>0</v>
      </c>
      <c r="BI155" s="145" t="s">
        <v>129</v>
      </c>
      <c r="BJ155" s="145"/>
      <c r="BK155" s="27"/>
      <c r="BL155" s="27"/>
      <c r="BM155" s="27"/>
      <c r="BN155" s="27"/>
      <c r="BO155" s="27"/>
      <c r="BP155" s="14">
        <f t="shared" ref="BP155:BP179" si="259">IF(BN155&gt;0,(BN155/(200-SUM(BN$187:BN$191)))*(BN155/(200-SUM(BN$187:BN$191))),0)</f>
        <v>0</v>
      </c>
      <c r="BQ155" s="71">
        <f t="shared" ref="BQ155:BQ179" si="260">IF(BN155&gt;0,(BN155/(200-SUM(BN$187:BN$191)))*LN(BN155/(200-SUM(BN$187:BN$191))),0)</f>
        <v>0</v>
      </c>
      <c r="BS155" s="39" t="s">
        <v>129</v>
      </c>
      <c r="BT155" s="39"/>
      <c r="BU155" s="29"/>
      <c r="BV155" s="29"/>
      <c r="BW155" s="29"/>
      <c r="BX155" s="29"/>
      <c r="BY155" s="129"/>
      <c r="BZ155" s="14">
        <f t="shared" ref="BZ155:BZ179" si="261">IF(BX155&gt;0,(BX155/(300-SUM(BX$187:BX$191)))*(BX155/(300-SUM(BX$187:BX$191))),0)</f>
        <v>0</v>
      </c>
      <c r="CA155" s="71">
        <f t="shared" ref="CA155:CA179" si="262">IF(BX155&gt;0,(BX155/(300-SUM(BX$187:BX$191)))*LN(BX155/(300-SUM(BX$187:BX$191))),0)</f>
        <v>0</v>
      </c>
      <c r="CC155" s="39" t="s">
        <v>129</v>
      </c>
      <c r="CD155" s="39"/>
      <c r="CE155" s="29"/>
      <c r="CF155" s="29"/>
      <c r="CG155" s="29"/>
      <c r="CH155" s="29"/>
      <c r="CI155" s="129"/>
      <c r="CJ155" s="14">
        <f t="shared" ref="CJ155:CJ179" si="263">IF(CH155&gt;0,(CH155/(300-SUM(CH$187:CH$191)))*(CH155/(300-SUM(CH$187:CH$191))),0)</f>
        <v>0</v>
      </c>
      <c r="CK155" s="71">
        <f t="shared" ref="CK155:CK179" si="264">IF(CH155&gt;0,(CH155/(300-SUM(CH$187:CH$191)))*LN(CH155/(300-SUM(CH$187:CH$191))),0)</f>
        <v>0</v>
      </c>
      <c r="CM155" s="39" t="s">
        <v>129</v>
      </c>
      <c r="CN155" s="39"/>
      <c r="CO155" s="29"/>
      <c r="CP155" s="29"/>
      <c r="CQ155" s="29"/>
      <c r="CR155" s="29"/>
      <c r="CS155" s="129"/>
      <c r="CT155" s="14">
        <f t="shared" ref="CT155:CT179" si="265">IF(CR155&gt;0,(CR155/(300-SUM(CR$187:CR$191)))*(CR155/(300-SUM(CR$187:CR$191))),0)</f>
        <v>0</v>
      </c>
      <c r="CU155" s="71">
        <f t="shared" ref="CU155:CU179" si="266">IF(CR155&gt;0,(CR155/(300-SUM(CR$187:CR$191)))*LN(CR155/(300-SUM(CR$187:CR$191))),0)</f>
        <v>0</v>
      </c>
      <c r="DD155" s="14">
        <f t="shared" ref="DD155:DD179" si="267">IF(DB155&gt;0,(DB155/(300-SUM(DB$187:DB$191)))*(DB155/(300-SUM(DB$187:DB$191))),0)</f>
        <v>0</v>
      </c>
      <c r="DE155" s="71">
        <f t="shared" ref="DE155:DE179" si="268">IF(DB155&gt;0,(DB155/(300-SUM(DB$187:DB$191)))*LN(DB155/(300-SUM(DB$187:DB$191))),0)</f>
        <v>0</v>
      </c>
      <c r="DG155" s="145" t="s">
        <v>129</v>
      </c>
      <c r="DH155" s="145"/>
      <c r="DI155" s="27"/>
      <c r="DJ155" s="27"/>
      <c r="DK155" s="27"/>
      <c r="DL155" s="27"/>
      <c r="DM155" s="144"/>
      <c r="DN155" s="14">
        <f t="shared" ref="DN155:DN179" si="269">IF(DL155&gt;0,(DL155/(300-SUM(DL$187:DL$191)))*(DL155/(300-SUM(DL$187:DL$191))),0)</f>
        <v>0</v>
      </c>
      <c r="DO155" s="71">
        <f t="shared" ref="DO155:DO179" si="270">IF(DL155&gt;0,(DL155/(300-SUM(DL$187:DL$191)))*LN(DL155/(300-SUM(DL$187:DL$191))),0)</f>
        <v>0</v>
      </c>
      <c r="DQ155" s="145" t="s">
        <v>129</v>
      </c>
      <c r="DR155" s="145"/>
      <c r="DS155" s="27"/>
      <c r="DT155" s="27"/>
      <c r="DU155" s="27"/>
      <c r="DV155" s="27"/>
      <c r="DW155" s="27">
        <f>DV155/2</f>
        <v>0</v>
      </c>
      <c r="DX155" s="14">
        <f t="shared" ref="DX155:DX179" si="271">IF(DV155&gt;0,(DV155/(200-SUM(DV$187:DV$191)))*(DV155/(200-SUM(DV$187:DV$191))),0)</f>
        <v>0</v>
      </c>
      <c r="DY155" s="71">
        <f t="shared" ref="DY155:DY179" si="272">IF(DV155&gt;0,(DV155/(200-SUM(DV$187:DV$191)))*LN(DV155/(200-SUM(DV$187:DV$191))),0)</f>
        <v>0</v>
      </c>
      <c r="EH155" s="14">
        <f t="shared" ref="EH155:EH179" si="273">IF(EF155&gt;0,(EF155/(200-SUM(EF$187:EF$191)))*(EF155/(200-SUM(EF$187:EF$191))),0)</f>
        <v>0</v>
      </c>
      <c r="EI155" s="71">
        <f t="shared" ref="EI155:EI179" si="274">IF(EF155&gt;0,(EF155/(200-SUM(EF$187:EF$191)))*LN(EF155/(200-SUM(EF$187:EF$191))),0)</f>
        <v>0</v>
      </c>
      <c r="EK155" s="145" t="s">
        <v>129</v>
      </c>
      <c r="EL155" s="145"/>
      <c r="EM155" s="27"/>
      <c r="EN155" s="27"/>
      <c r="EO155" s="27"/>
      <c r="EP155" s="27"/>
      <c r="EQ155" s="141">
        <f>EP155/2</f>
        <v>0</v>
      </c>
      <c r="ER155" s="14">
        <f t="shared" ref="ER155:ER179" si="275">IF(EP155&gt;0,(EP155/(200-SUM(EP$187:EP$191)))*(EP155/(200-SUM(EP$187:EP$191))),0)</f>
        <v>0</v>
      </c>
      <c r="ES155" s="71">
        <f t="shared" ref="ES155:ES179" si="276">IF(EP155&gt;0,(EP155/(200-SUM(EP$187:EP$191)))*LN(EP155/(200-SUM(EP$187:EP$191))),0)</f>
        <v>0</v>
      </c>
      <c r="EU155" s="145" t="s">
        <v>129</v>
      </c>
      <c r="EV155" s="145"/>
      <c r="EW155" s="27"/>
      <c r="EX155" s="27"/>
      <c r="EY155" s="27"/>
      <c r="EZ155" s="27">
        <f>EW155</f>
        <v>0</v>
      </c>
      <c r="FA155" s="141">
        <f>EZ155</f>
        <v>0</v>
      </c>
      <c r="FB155" s="14">
        <f t="shared" ref="FB155:FB179" si="277">IF(EZ155&gt;0,(EZ155/(100-SUM(EZ$187:EZ$191)))*(EZ155/(100-SUM(EZ$187:EZ$191))),0)</f>
        <v>0</v>
      </c>
      <c r="FC155" s="71">
        <f t="shared" ref="FC155:FC179" si="278">IF(EZ155&gt;0,(EZ155/(100-SUM(EZ$187:EZ$191)))*LN(EZ155/(100-SUM(EZ$187:EZ$191))),0)</f>
        <v>0</v>
      </c>
      <c r="FE155" s="145" t="s">
        <v>129</v>
      </c>
      <c r="FF155" s="145"/>
      <c r="FG155" s="27"/>
      <c r="FH155" s="27"/>
      <c r="FI155" s="27"/>
      <c r="FJ155" s="27"/>
      <c r="FK155" s="27"/>
      <c r="FL155" s="14">
        <f t="shared" ref="FL155:FL179" si="279">IF(FJ155&gt;0,(FJ155/(200-SUM(FJ$187:FJ$191)))*(FJ155/(200-SUM(FJ$187:FJ$191))),0)</f>
        <v>0</v>
      </c>
      <c r="FM155" s="71">
        <f t="shared" ref="FM155:FM179" si="280">IF(FJ155&gt;0,(FJ155/(200-SUM(FJ$187:FJ$191)))*LN(FJ155/(200-SUM(FJ$187:FJ$191))),0)</f>
        <v>0</v>
      </c>
      <c r="FV155" s="14">
        <f t="shared" ref="FV155:FV181" si="281">IF(FT155&gt;0,(FT155/(200-SUM(FT$187:FT$191)))*(FT155/(200-SUM(FT$187:FT$191))),0)</f>
        <v>0</v>
      </c>
      <c r="FW155" s="71">
        <f t="shared" ref="FW155:FW181" si="282">IF(FT155&gt;0,(FT155/(200-SUM(FT$187:FT$191)))*LN(FT155/(200-SUM(FT$187:FT$191))),0)</f>
        <v>0</v>
      </c>
      <c r="FY155" s="145" t="s">
        <v>129</v>
      </c>
      <c r="FZ155" s="145"/>
      <c r="GA155" s="27"/>
      <c r="GB155" s="27"/>
      <c r="GC155" s="27"/>
      <c r="GD155" s="27"/>
      <c r="GE155" s="141">
        <f>GD155/2</f>
        <v>0</v>
      </c>
      <c r="GF155" s="14">
        <f t="shared" ref="GF155:GF179" si="283">IF(GD155&gt;0,(GD155/(200-SUM(GD$187:GD$191)))*(GD155/(200-SUM(GD$187:GD$191))),0)</f>
        <v>0</v>
      </c>
      <c r="GG155" s="71">
        <f t="shared" ref="GG155:GG179" si="284">IF(GD155&gt;0,(GD155/(200-SUM(GD$187:GD$191)))*LN(GD155/(200-SUM(GD$187:GD$191))),0)</f>
        <v>0</v>
      </c>
      <c r="GI155" s="145" t="s">
        <v>129</v>
      </c>
      <c r="GJ155" s="145"/>
      <c r="GK155" s="27"/>
      <c r="GL155" s="27"/>
      <c r="GM155" s="27"/>
      <c r="GN155" s="27"/>
      <c r="GO155" s="141">
        <f>GN155</f>
        <v>0</v>
      </c>
      <c r="GP155" s="14">
        <f t="shared" ref="GP155:GP179" si="285">IF(GN155&gt;0,(GN155/(100-SUM(GN$187:GN$191)))*(GN155/(100-SUM(GN$187:GN$191))),0)</f>
        <v>0</v>
      </c>
      <c r="GQ155" s="71">
        <f t="shared" ref="GQ155:GQ179" si="286">IF(GN155&gt;0,(GN155/(100-SUM(GN$187:GN$191)))*LN(GN155/(100-SUM(GN$187:GN$191))),0)</f>
        <v>0</v>
      </c>
      <c r="GS155" s="145" t="s">
        <v>129</v>
      </c>
      <c r="GT155" s="145"/>
      <c r="GU155" s="27"/>
      <c r="GV155" s="27"/>
      <c r="GW155" s="27"/>
      <c r="GX155" s="27"/>
      <c r="GY155" s="27">
        <f>GX155/2</f>
        <v>0</v>
      </c>
      <c r="GZ155" s="14">
        <f t="shared" ref="GZ155:GZ179" si="287">IF(GX155&gt;0,(GX155/(200-SUM(GX$187:GX$191)))*(GX155/(200-SUM(GX$187:GX$191))),0)</f>
        <v>0</v>
      </c>
      <c r="HA155" s="71">
        <f t="shared" ref="HA155:HA179" si="288">IF(GX155&gt;0,(GX155/(200-SUM(GX$187:GX$191)))*LN(GX155/(200-SUM(GX$187:GX$191))),0)</f>
        <v>0</v>
      </c>
    </row>
    <row r="156" spans="1:209" x14ac:dyDescent="0.25">
      <c r="A156" s="46">
        <v>132</v>
      </c>
      <c r="B156" s="38" t="s">
        <v>130</v>
      </c>
      <c r="C156" s="38" t="s">
        <v>131</v>
      </c>
      <c r="D156" s="35">
        <v>67</v>
      </c>
      <c r="E156" s="54" t="s">
        <v>394</v>
      </c>
      <c r="F156" s="54" t="s">
        <v>394</v>
      </c>
      <c r="G156" s="54" t="s">
        <v>394</v>
      </c>
      <c r="H156" s="58" t="b">
        <f t="shared" si="247"/>
        <v>1</v>
      </c>
      <c r="I156" s="58" t="b">
        <f t="shared" si="248"/>
        <v>1</v>
      </c>
      <c r="J156" s="54"/>
      <c r="R156" s="14">
        <f t="shared" si="249"/>
        <v>0</v>
      </c>
      <c r="S156" s="71">
        <f t="shared" si="250"/>
        <v>0</v>
      </c>
      <c r="U156" s="28" t="s">
        <v>130</v>
      </c>
      <c r="V156" s="28" t="s">
        <v>131</v>
      </c>
      <c r="W156" s="29">
        <v>2</v>
      </c>
      <c r="X156" s="29"/>
      <c r="Y156" s="29"/>
      <c r="Z156" s="29">
        <f>SUM(W156:Y156)</f>
        <v>2</v>
      </c>
      <c r="AA156" s="129">
        <f>Z156/3</f>
        <v>0.66666666666666663</v>
      </c>
      <c r="AB156" s="14">
        <f t="shared" si="251"/>
        <v>6.5564097100427807E-5</v>
      </c>
      <c r="AC156" s="71">
        <f t="shared" si="252"/>
        <v>-3.8997904097716862E-2</v>
      </c>
      <c r="AL156" s="14">
        <f t="shared" si="253"/>
        <v>0</v>
      </c>
      <c r="AM156" s="71">
        <f t="shared" si="254"/>
        <v>0</v>
      </c>
      <c r="AV156" s="14">
        <f t="shared" si="255"/>
        <v>0</v>
      </c>
      <c r="AW156" s="71">
        <f t="shared" si="256"/>
        <v>0</v>
      </c>
      <c r="BF156" s="14">
        <f t="shared" si="257"/>
        <v>0</v>
      </c>
      <c r="BG156" s="71">
        <f t="shared" si="258"/>
        <v>0</v>
      </c>
      <c r="BP156" s="14">
        <f t="shared" si="259"/>
        <v>0</v>
      </c>
      <c r="BQ156" s="71">
        <f t="shared" si="260"/>
        <v>0</v>
      </c>
      <c r="BZ156" s="14">
        <f t="shared" si="261"/>
        <v>0</v>
      </c>
      <c r="CA156" s="71">
        <f t="shared" si="262"/>
        <v>0</v>
      </c>
      <c r="CJ156" s="14">
        <f t="shared" si="263"/>
        <v>0</v>
      </c>
      <c r="CK156" s="71">
        <f t="shared" si="264"/>
        <v>0</v>
      </c>
      <c r="CM156" s="28" t="s">
        <v>130</v>
      </c>
      <c r="CN156" s="28" t="s">
        <v>131</v>
      </c>
      <c r="CO156" s="29">
        <v>4</v>
      </c>
      <c r="CP156" s="29">
        <v>7</v>
      </c>
      <c r="CQ156" s="29">
        <v>12</v>
      </c>
      <c r="CR156" s="29">
        <f>SUM(CO156:CQ156)</f>
        <v>23</v>
      </c>
      <c r="CS156" s="129">
        <f>CR156/3</f>
        <v>7.666666666666667</v>
      </c>
      <c r="CT156" s="14">
        <f t="shared" si="265"/>
        <v>6.6520798752577846E-3</v>
      </c>
      <c r="CU156" s="71">
        <f t="shared" si="266"/>
        <v>-0.2044237434936389</v>
      </c>
      <c r="DD156" s="14">
        <f t="shared" si="267"/>
        <v>0</v>
      </c>
      <c r="DE156" s="71">
        <f t="shared" si="268"/>
        <v>0</v>
      </c>
      <c r="DN156" s="14">
        <f t="shared" si="269"/>
        <v>0</v>
      </c>
      <c r="DO156" s="71">
        <f t="shared" si="270"/>
        <v>0</v>
      </c>
      <c r="DQ156" s="26" t="s">
        <v>130</v>
      </c>
      <c r="DR156" s="26" t="s">
        <v>131</v>
      </c>
      <c r="DS156" s="27">
        <v>1</v>
      </c>
      <c r="DT156" s="27">
        <v>1</v>
      </c>
      <c r="DU156" s="27"/>
      <c r="DV156" s="27">
        <f>SUM(DS156:DU156)</f>
        <v>2</v>
      </c>
      <c r="DW156" s="27">
        <f>DV156/2</f>
        <v>1</v>
      </c>
      <c r="DX156" s="14">
        <f t="shared" si="271"/>
        <v>1.051939513477975E-4</v>
      </c>
      <c r="DY156" s="71">
        <f t="shared" si="272"/>
        <v>-4.6972844902603089E-2</v>
      </c>
      <c r="EH156" s="14">
        <f t="shared" si="273"/>
        <v>0</v>
      </c>
      <c r="EI156" s="71">
        <f t="shared" si="274"/>
        <v>0</v>
      </c>
      <c r="ER156" s="14">
        <f t="shared" si="275"/>
        <v>0</v>
      </c>
      <c r="ES156" s="71">
        <f t="shared" si="276"/>
        <v>0</v>
      </c>
      <c r="FB156" s="14">
        <f t="shared" si="277"/>
        <v>0</v>
      </c>
      <c r="FC156" s="71">
        <f t="shared" si="278"/>
        <v>0</v>
      </c>
      <c r="FL156" s="14">
        <f t="shared" si="279"/>
        <v>0</v>
      </c>
      <c r="FM156" s="71">
        <f t="shared" si="280"/>
        <v>0</v>
      </c>
      <c r="FV156" s="14">
        <f t="shared" si="281"/>
        <v>0</v>
      </c>
      <c r="FW156" s="71">
        <f t="shared" si="282"/>
        <v>0</v>
      </c>
      <c r="GF156" s="14">
        <f t="shared" si="283"/>
        <v>0</v>
      </c>
      <c r="GG156" s="71">
        <f t="shared" si="284"/>
        <v>0</v>
      </c>
      <c r="GP156" s="14">
        <f t="shared" si="285"/>
        <v>0</v>
      </c>
      <c r="GQ156" s="71">
        <f t="shared" si="286"/>
        <v>0</v>
      </c>
      <c r="GZ156" s="14">
        <f t="shared" si="287"/>
        <v>0</v>
      </c>
      <c r="HA156" s="71">
        <f t="shared" si="288"/>
        <v>0</v>
      </c>
    </row>
    <row r="157" spans="1:209" x14ac:dyDescent="0.25">
      <c r="A157" s="46">
        <v>133</v>
      </c>
      <c r="B157" s="22" t="s">
        <v>375</v>
      </c>
      <c r="C157" s="22" t="s">
        <v>376</v>
      </c>
      <c r="D157" s="35">
        <v>68</v>
      </c>
      <c r="E157" s="34" t="s">
        <v>397</v>
      </c>
      <c r="F157" s="34" t="s">
        <v>397</v>
      </c>
      <c r="G157" s="34" t="s">
        <v>397</v>
      </c>
      <c r="H157" s="58" t="b">
        <f t="shared" si="247"/>
        <v>0</v>
      </c>
      <c r="I157" s="58" t="b">
        <f t="shared" si="248"/>
        <v>0</v>
      </c>
      <c r="J157" s="34"/>
      <c r="R157" s="14">
        <f t="shared" si="249"/>
        <v>0</v>
      </c>
      <c r="S157" s="71">
        <f t="shared" si="250"/>
        <v>0</v>
      </c>
      <c r="AB157" s="14">
        <f t="shared" si="251"/>
        <v>0</v>
      </c>
      <c r="AC157" s="71">
        <f t="shared" si="252"/>
        <v>0</v>
      </c>
      <c r="AL157" s="14">
        <f t="shared" si="253"/>
        <v>0</v>
      </c>
      <c r="AM157" s="71">
        <f t="shared" si="254"/>
        <v>0</v>
      </c>
      <c r="AV157" s="14">
        <f t="shared" si="255"/>
        <v>0</v>
      </c>
      <c r="AW157" s="71">
        <f t="shared" si="256"/>
        <v>0</v>
      </c>
      <c r="BF157" s="14">
        <f t="shared" si="257"/>
        <v>0</v>
      </c>
      <c r="BG157" s="71">
        <f t="shared" si="258"/>
        <v>0</v>
      </c>
      <c r="BP157" s="14">
        <f t="shared" si="259"/>
        <v>0</v>
      </c>
      <c r="BQ157" s="71">
        <f t="shared" si="260"/>
        <v>0</v>
      </c>
      <c r="BS157" s="28" t="s">
        <v>375</v>
      </c>
      <c r="BT157" s="28" t="s">
        <v>504</v>
      </c>
      <c r="BU157" s="29">
        <v>2</v>
      </c>
      <c r="BV157" s="29">
        <v>3</v>
      </c>
      <c r="BW157" s="29">
        <v>1</v>
      </c>
      <c r="BX157" s="29">
        <f>SUM(BU157:BW157)</f>
        <v>6</v>
      </c>
      <c r="BY157" s="129">
        <f>BX157/3</f>
        <v>2</v>
      </c>
      <c r="BZ157" s="14">
        <f t="shared" si="261"/>
        <v>5.049867440979674E-4</v>
      </c>
      <c r="CA157" s="71">
        <f t="shared" si="262"/>
        <v>-8.5291891891509986E-2</v>
      </c>
      <c r="CJ157" s="14">
        <f t="shared" si="263"/>
        <v>0</v>
      </c>
      <c r="CK157" s="71">
        <f t="shared" si="264"/>
        <v>0</v>
      </c>
      <c r="CT157" s="14">
        <f t="shared" si="265"/>
        <v>0</v>
      </c>
      <c r="CU157" s="71">
        <f t="shared" si="266"/>
        <v>0</v>
      </c>
      <c r="DD157" s="14">
        <f t="shared" si="267"/>
        <v>0</v>
      </c>
      <c r="DE157" s="71">
        <f t="shared" si="268"/>
        <v>0</v>
      </c>
      <c r="DN157" s="14">
        <f t="shared" si="269"/>
        <v>0</v>
      </c>
      <c r="DO157" s="71">
        <f t="shared" si="270"/>
        <v>0</v>
      </c>
      <c r="DX157" s="14">
        <f t="shared" si="271"/>
        <v>0</v>
      </c>
      <c r="DY157" s="71">
        <f t="shared" si="272"/>
        <v>0</v>
      </c>
      <c r="EH157" s="14">
        <f t="shared" si="273"/>
        <v>0</v>
      </c>
      <c r="EI157" s="71">
        <f t="shared" si="274"/>
        <v>0</v>
      </c>
      <c r="EK157" s="26" t="s">
        <v>375</v>
      </c>
      <c r="EL157" s="26" t="s">
        <v>504</v>
      </c>
      <c r="EM157" s="27">
        <v>1</v>
      </c>
      <c r="EN157" s="27"/>
      <c r="EO157" s="27"/>
      <c r="EP157" s="27">
        <f>SUM(EM157:EO157)</f>
        <v>1</v>
      </c>
      <c r="EQ157" s="141">
        <f>EP157/2</f>
        <v>0.5</v>
      </c>
      <c r="ER157" s="14">
        <f t="shared" si="275"/>
        <v>3.1561671506122962E-5</v>
      </c>
      <c r="ES157" s="71">
        <f t="shared" si="276"/>
        <v>-2.911114354096677E-2</v>
      </c>
      <c r="EU157" s="26" t="s">
        <v>375</v>
      </c>
      <c r="EV157" s="26" t="s">
        <v>504</v>
      </c>
      <c r="EW157" s="27">
        <v>1</v>
      </c>
      <c r="EX157" s="27"/>
      <c r="EY157" s="27"/>
      <c r="EZ157" s="27">
        <f>EW157</f>
        <v>1</v>
      </c>
      <c r="FA157" s="141">
        <f>EZ157</f>
        <v>1</v>
      </c>
      <c r="FB157" s="14">
        <f t="shared" si="277"/>
        <v>1E-4</v>
      </c>
      <c r="FC157" s="71">
        <f t="shared" si="278"/>
        <v>-4.605170185988091E-2</v>
      </c>
      <c r="FE157" s="26" t="s">
        <v>375</v>
      </c>
      <c r="FF157" s="26" t="s">
        <v>504</v>
      </c>
      <c r="FG157" s="27"/>
      <c r="FH157" s="27">
        <v>1</v>
      </c>
      <c r="FI157" s="27"/>
      <c r="FJ157" s="27">
        <f>SUM(FG157:FI157)</f>
        <v>1</v>
      </c>
      <c r="FK157" s="27">
        <f>FJ157/2</f>
        <v>0.5</v>
      </c>
      <c r="FL157" s="14">
        <f t="shared" si="279"/>
        <v>3.0864197530864198E-5</v>
      </c>
      <c r="FM157" s="71">
        <f t="shared" si="280"/>
        <v>-2.8849760282723392E-2</v>
      </c>
      <c r="FV157" s="14">
        <f t="shared" si="281"/>
        <v>0</v>
      </c>
      <c r="FW157" s="71">
        <f t="shared" si="282"/>
        <v>0</v>
      </c>
      <c r="FY157" s="26" t="s">
        <v>375</v>
      </c>
      <c r="FZ157" s="26" t="s">
        <v>504</v>
      </c>
      <c r="GA157" s="27"/>
      <c r="GB157" s="27">
        <v>1</v>
      </c>
      <c r="GC157" s="27"/>
      <c r="GD157" s="27">
        <f>SUM(GA157:GC157)</f>
        <v>1</v>
      </c>
      <c r="GE157" s="141">
        <f>GD157/2</f>
        <v>0.5</v>
      </c>
      <c r="GF157" s="14">
        <f t="shared" si="283"/>
        <v>2.7700831024930747E-5</v>
      </c>
      <c r="GG157" s="71">
        <f t="shared" si="284"/>
        <v>-2.7615916169265717E-2</v>
      </c>
      <c r="GP157" s="14">
        <f t="shared" si="285"/>
        <v>0</v>
      </c>
      <c r="GQ157" s="71">
        <f t="shared" si="286"/>
        <v>0</v>
      </c>
      <c r="GZ157" s="14">
        <f t="shared" si="287"/>
        <v>0</v>
      </c>
      <c r="HA157" s="71">
        <f t="shared" si="288"/>
        <v>0</v>
      </c>
    </row>
    <row r="158" spans="1:209" x14ac:dyDescent="0.25">
      <c r="A158" s="46">
        <v>134</v>
      </c>
      <c r="B158" s="22" t="s">
        <v>377</v>
      </c>
      <c r="C158" s="22" t="s">
        <v>378</v>
      </c>
      <c r="D158" s="35">
        <v>69</v>
      </c>
      <c r="E158" s="34" t="s">
        <v>396</v>
      </c>
      <c r="F158" s="34" t="s">
        <v>396</v>
      </c>
      <c r="G158" s="34" t="s">
        <v>396</v>
      </c>
      <c r="H158" s="58" t="b">
        <f t="shared" si="247"/>
        <v>1</v>
      </c>
      <c r="I158" s="58" t="b">
        <f t="shared" si="248"/>
        <v>1</v>
      </c>
      <c r="J158" s="34"/>
      <c r="R158" s="14">
        <f t="shared" si="249"/>
        <v>0</v>
      </c>
      <c r="S158" s="71">
        <f t="shared" si="250"/>
        <v>0</v>
      </c>
      <c r="AB158" s="14">
        <f t="shared" si="251"/>
        <v>0</v>
      </c>
      <c r="AC158" s="71">
        <f t="shared" si="252"/>
        <v>0</v>
      </c>
      <c r="AL158" s="14">
        <f t="shared" si="253"/>
        <v>0</v>
      </c>
      <c r="AM158" s="71">
        <f t="shared" si="254"/>
        <v>0</v>
      </c>
      <c r="AV158" s="14">
        <f t="shared" si="255"/>
        <v>0</v>
      </c>
      <c r="AW158" s="71">
        <f t="shared" si="256"/>
        <v>0</v>
      </c>
      <c r="BF158" s="14">
        <f t="shared" si="257"/>
        <v>0</v>
      </c>
      <c r="BG158" s="71">
        <f t="shared" si="258"/>
        <v>0</v>
      </c>
      <c r="BP158" s="14">
        <f t="shared" si="259"/>
        <v>0</v>
      </c>
      <c r="BQ158" s="71">
        <f t="shared" si="260"/>
        <v>0</v>
      </c>
      <c r="BS158" s="28" t="s">
        <v>377</v>
      </c>
      <c r="BT158" s="28" t="s">
        <v>378</v>
      </c>
      <c r="BU158" s="29"/>
      <c r="BV158" s="29">
        <v>2</v>
      </c>
      <c r="BW158" s="29">
        <v>1</v>
      </c>
      <c r="BX158" s="29">
        <f>SUM(BU158:BW158)</f>
        <v>3</v>
      </c>
      <c r="BY158" s="129">
        <f>BX158/3</f>
        <v>1</v>
      </c>
      <c r="BZ158" s="14">
        <f t="shared" si="261"/>
        <v>1.2624668602449185E-4</v>
      </c>
      <c r="CA158" s="71">
        <f t="shared" si="262"/>
        <v>-5.0434116513844267E-2</v>
      </c>
      <c r="CJ158" s="14">
        <f t="shared" si="263"/>
        <v>0</v>
      </c>
      <c r="CK158" s="71">
        <f t="shared" si="264"/>
        <v>0</v>
      </c>
      <c r="CT158" s="14">
        <f t="shared" si="265"/>
        <v>0</v>
      </c>
      <c r="CU158" s="71">
        <f t="shared" si="266"/>
        <v>0</v>
      </c>
      <c r="DD158" s="14">
        <f t="shared" si="267"/>
        <v>0</v>
      </c>
      <c r="DE158" s="71">
        <f t="shared" si="268"/>
        <v>0</v>
      </c>
      <c r="DN158" s="14">
        <f t="shared" si="269"/>
        <v>0</v>
      </c>
      <c r="DO158" s="71">
        <f t="shared" si="270"/>
        <v>0</v>
      </c>
      <c r="DX158" s="14">
        <f t="shared" si="271"/>
        <v>0</v>
      </c>
      <c r="DY158" s="71">
        <f t="shared" si="272"/>
        <v>0</v>
      </c>
      <c r="EH158" s="14">
        <f t="shared" si="273"/>
        <v>0</v>
      </c>
      <c r="EI158" s="71">
        <f t="shared" si="274"/>
        <v>0</v>
      </c>
      <c r="ER158" s="14">
        <f t="shared" si="275"/>
        <v>0</v>
      </c>
      <c r="ES158" s="71">
        <f t="shared" si="276"/>
        <v>0</v>
      </c>
      <c r="EU158" s="26"/>
      <c r="EV158" s="26"/>
      <c r="EW158" s="27"/>
      <c r="EX158" s="27"/>
      <c r="EY158" s="27"/>
      <c r="EZ158" s="27"/>
      <c r="FA158" s="141"/>
      <c r="FB158" s="14">
        <f t="shared" si="277"/>
        <v>0</v>
      </c>
      <c r="FC158" s="71">
        <f t="shared" si="278"/>
        <v>0</v>
      </c>
      <c r="FL158" s="14">
        <f t="shared" si="279"/>
        <v>0</v>
      </c>
      <c r="FM158" s="71">
        <f t="shared" si="280"/>
        <v>0</v>
      </c>
      <c r="FV158" s="14">
        <f t="shared" si="281"/>
        <v>0</v>
      </c>
      <c r="FW158" s="71">
        <f t="shared" si="282"/>
        <v>0</v>
      </c>
      <c r="GF158" s="14">
        <f t="shared" si="283"/>
        <v>0</v>
      </c>
      <c r="GG158" s="71">
        <f t="shared" si="284"/>
        <v>0</v>
      </c>
      <c r="GP158" s="14">
        <f t="shared" si="285"/>
        <v>0</v>
      </c>
      <c r="GQ158" s="71">
        <f t="shared" si="286"/>
        <v>0</v>
      </c>
      <c r="GZ158" s="14">
        <f t="shared" si="287"/>
        <v>0</v>
      </c>
      <c r="HA158" s="71">
        <f t="shared" si="288"/>
        <v>0</v>
      </c>
    </row>
    <row r="159" spans="1:209" x14ac:dyDescent="0.25">
      <c r="A159" s="46">
        <v>135</v>
      </c>
      <c r="B159" s="38" t="s">
        <v>132</v>
      </c>
      <c r="C159" s="38" t="s">
        <v>133</v>
      </c>
      <c r="D159" s="172">
        <v>70</v>
      </c>
      <c r="E159" s="54" t="s">
        <v>395</v>
      </c>
      <c r="F159" s="54" t="s">
        <v>394</v>
      </c>
      <c r="G159" s="54" t="s">
        <v>394</v>
      </c>
      <c r="H159" s="58" t="b">
        <f t="shared" si="247"/>
        <v>1</v>
      </c>
      <c r="I159" s="58" t="b">
        <f t="shared" si="248"/>
        <v>1</v>
      </c>
      <c r="J159" s="195"/>
      <c r="K159" s="28" t="s">
        <v>132</v>
      </c>
      <c r="L159" s="28" t="s">
        <v>133</v>
      </c>
      <c r="M159" s="29"/>
      <c r="N159" s="29">
        <v>2</v>
      </c>
      <c r="O159" s="29"/>
      <c r="P159" s="29">
        <f>SUM(M159:O159)</f>
        <v>2</v>
      </c>
      <c r="Q159" s="128">
        <f>P159/3</f>
        <v>0.66666666666666663</v>
      </c>
      <c r="R159" s="14">
        <f t="shared" si="249"/>
        <v>6.8869337649145155E-5</v>
      </c>
      <c r="S159" s="71">
        <f t="shared" si="250"/>
        <v>-3.9764728240088872E-2</v>
      </c>
      <c r="U159" s="28" t="s">
        <v>132</v>
      </c>
      <c r="V159" s="28" t="s">
        <v>133</v>
      </c>
      <c r="W159" s="29">
        <v>4</v>
      </c>
      <c r="X159" s="29"/>
      <c r="Y159" s="29">
        <v>6</v>
      </c>
      <c r="Z159" s="29">
        <f>SUM(W159:Y159)</f>
        <v>10</v>
      </c>
      <c r="AA159" s="129">
        <f>Z159/3</f>
        <v>3.3333333333333335</v>
      </c>
      <c r="AB159" s="14">
        <f t="shared" si="251"/>
        <v>1.6391024275106952E-3</v>
      </c>
      <c r="AC159" s="71">
        <f t="shared" si="252"/>
        <v>-0.12983009083538186</v>
      </c>
      <c r="AE159" s="26" t="s">
        <v>132</v>
      </c>
      <c r="AF159" s="26" t="s">
        <v>133</v>
      </c>
      <c r="AG159" s="27">
        <v>2</v>
      </c>
      <c r="AH159" s="27"/>
      <c r="AI159" s="27">
        <v>7</v>
      </c>
      <c r="AJ159" s="27">
        <f>SUM(AG159:AI159)</f>
        <v>9</v>
      </c>
      <c r="AK159" s="144">
        <f>AJ159/3</f>
        <v>3</v>
      </c>
      <c r="AL159" s="14">
        <f t="shared" si="253"/>
        <v>1.0405827263267429E-3</v>
      </c>
      <c r="AM159" s="71">
        <f t="shared" si="254"/>
        <v>-0.11077378078984343</v>
      </c>
      <c r="AV159" s="14">
        <f t="shared" si="255"/>
        <v>0</v>
      </c>
      <c r="AW159" s="71">
        <f t="shared" si="256"/>
        <v>0</v>
      </c>
      <c r="AY159" s="26" t="s">
        <v>132</v>
      </c>
      <c r="AZ159" s="26" t="s">
        <v>133</v>
      </c>
      <c r="BA159" s="27">
        <v>3</v>
      </c>
      <c r="BB159" s="27">
        <v>4</v>
      </c>
      <c r="BC159" s="27"/>
      <c r="BD159" s="26">
        <f>SUM(BA159:BC159)</f>
        <v>7</v>
      </c>
      <c r="BE159" s="144">
        <f>BD159/3</f>
        <v>2.3333333333333335</v>
      </c>
      <c r="BF159" s="14">
        <f t="shared" si="257"/>
        <v>6.1616618882349983E-4</v>
      </c>
      <c r="BG159" s="71">
        <f t="shared" si="258"/>
        <v>-9.17446044438993E-2</v>
      </c>
      <c r="BI159" s="26" t="s">
        <v>132</v>
      </c>
      <c r="BJ159" s="26" t="s">
        <v>133</v>
      </c>
      <c r="BK159" s="27">
        <v>3</v>
      </c>
      <c r="BL159" s="27">
        <v>4</v>
      </c>
      <c r="BM159" s="27"/>
      <c r="BN159" s="27">
        <f>SUM(BK159:BM159)</f>
        <v>7</v>
      </c>
      <c r="BO159" s="27">
        <f>BN159/2</f>
        <v>3.5</v>
      </c>
      <c r="BP159" s="14">
        <f t="shared" si="259"/>
        <v>1.249872461993674E-3</v>
      </c>
      <c r="BQ159" s="71">
        <f t="shared" si="260"/>
        <v>-0.11816413217916441</v>
      </c>
      <c r="BS159" s="28" t="s">
        <v>132</v>
      </c>
      <c r="BT159" s="28" t="s">
        <v>133</v>
      </c>
      <c r="BU159" s="29">
        <v>14</v>
      </c>
      <c r="BV159" s="29">
        <v>8</v>
      </c>
      <c r="BW159" s="29">
        <v>7</v>
      </c>
      <c r="BX159" s="29">
        <f>SUM(BU159:BW159)</f>
        <v>29</v>
      </c>
      <c r="BY159" s="129">
        <f>BX159/3</f>
        <v>9.6666666666666661</v>
      </c>
      <c r="BZ159" s="14">
        <f t="shared" si="261"/>
        <v>1.179705143851085E-2</v>
      </c>
      <c r="CA159" s="71">
        <f t="shared" si="262"/>
        <v>-0.24111847199999809</v>
      </c>
      <c r="CC159" s="28" t="s">
        <v>132</v>
      </c>
      <c r="CD159" s="28" t="s">
        <v>133</v>
      </c>
      <c r="CE159" s="29">
        <v>6</v>
      </c>
      <c r="CF159" s="29">
        <v>5</v>
      </c>
      <c r="CG159" s="29"/>
      <c r="CH159" s="29">
        <f>SUM(CE159:CG159)</f>
        <v>11</v>
      </c>
      <c r="CI159" s="129">
        <f>CH159/3</f>
        <v>3.6666666666666665</v>
      </c>
      <c r="CJ159" s="14">
        <f t="shared" si="263"/>
        <v>1.3904050560183856E-3</v>
      </c>
      <c r="CK159" s="71">
        <f t="shared" si="264"/>
        <v>-0.12264366413205403</v>
      </c>
      <c r="CM159" s="28" t="s">
        <v>132</v>
      </c>
      <c r="CN159" s="28" t="s">
        <v>133</v>
      </c>
      <c r="CO159" s="29">
        <v>4</v>
      </c>
      <c r="CP159" s="29">
        <v>7</v>
      </c>
      <c r="CQ159" s="29"/>
      <c r="CR159" s="29">
        <f>SUM(CO159:CQ159)</f>
        <v>11</v>
      </c>
      <c r="CS159" s="129">
        <f>CR159/3</f>
        <v>3.6666666666666665</v>
      </c>
      <c r="CT159" s="14">
        <f t="shared" si="265"/>
        <v>1.5215532417886424E-3</v>
      </c>
      <c r="CU159" s="71">
        <f t="shared" si="266"/>
        <v>-0.12653946730332333</v>
      </c>
      <c r="CW159" s="28" t="s">
        <v>132</v>
      </c>
      <c r="CX159" s="28" t="s">
        <v>133</v>
      </c>
      <c r="CY159" s="29">
        <v>15</v>
      </c>
      <c r="CZ159" s="29">
        <v>9</v>
      </c>
      <c r="DA159" s="29">
        <v>2</v>
      </c>
      <c r="DB159" s="29">
        <f>SUM(CY159:DA159)</f>
        <v>26</v>
      </c>
      <c r="DC159" s="129">
        <f>DB159/3</f>
        <v>8.6666666666666661</v>
      </c>
      <c r="DD159" s="14">
        <f t="shared" si="267"/>
        <v>8.6843694197145469E-3</v>
      </c>
      <c r="DE159" s="71">
        <f t="shared" si="268"/>
        <v>-0.22115052451181713</v>
      </c>
      <c r="DG159" s="26" t="s">
        <v>132</v>
      </c>
      <c r="DH159" s="26" t="s">
        <v>133</v>
      </c>
      <c r="DI159" s="27">
        <v>8</v>
      </c>
      <c r="DJ159" s="27">
        <v>5</v>
      </c>
      <c r="DK159" s="27">
        <v>8</v>
      </c>
      <c r="DL159" s="27">
        <f>SUM(DI159:DK159)</f>
        <v>21</v>
      </c>
      <c r="DM159" s="144">
        <f>DL159/3</f>
        <v>7</v>
      </c>
      <c r="DN159" s="14">
        <f t="shared" si="269"/>
        <v>5.9171597633136102E-3</v>
      </c>
      <c r="DO159" s="71">
        <f t="shared" si="270"/>
        <v>-0.19730379672781054</v>
      </c>
      <c r="DQ159" s="26" t="s">
        <v>132</v>
      </c>
      <c r="DR159" s="26" t="s">
        <v>133</v>
      </c>
      <c r="DS159" s="27">
        <v>3</v>
      </c>
      <c r="DT159" s="27">
        <v>7</v>
      </c>
      <c r="DU159" s="27"/>
      <c r="DV159" s="27">
        <f>SUM(DS159:DU159)</f>
        <v>10</v>
      </c>
      <c r="DW159" s="27">
        <f>DV159/2</f>
        <v>5</v>
      </c>
      <c r="DX159" s="14">
        <f t="shared" si="271"/>
        <v>2.6298487836949372E-3</v>
      </c>
      <c r="DY159" s="71">
        <f t="shared" si="272"/>
        <v>-0.15232894695229238</v>
      </c>
      <c r="EH159" s="14">
        <f t="shared" si="273"/>
        <v>0</v>
      </c>
      <c r="EI159" s="71">
        <f t="shared" si="274"/>
        <v>0</v>
      </c>
      <c r="ER159" s="14">
        <f t="shared" si="275"/>
        <v>0</v>
      </c>
      <c r="ES159" s="71">
        <f t="shared" si="276"/>
        <v>0</v>
      </c>
      <c r="EU159" s="145"/>
      <c r="EV159" s="145"/>
      <c r="EW159" s="27"/>
      <c r="EX159" s="27"/>
      <c r="EY159" s="27"/>
      <c r="EZ159" s="27"/>
      <c r="FA159" s="141"/>
      <c r="FB159" s="14">
        <f t="shared" si="277"/>
        <v>0</v>
      </c>
      <c r="FC159" s="71">
        <f t="shared" si="278"/>
        <v>0</v>
      </c>
      <c r="FE159" s="26" t="s">
        <v>132</v>
      </c>
      <c r="FF159" s="26" t="s">
        <v>133</v>
      </c>
      <c r="FG159" s="27">
        <v>4</v>
      </c>
      <c r="FH159" s="27"/>
      <c r="FI159" s="27"/>
      <c r="FJ159" s="27">
        <f>SUM(FG159:FI159)</f>
        <v>4</v>
      </c>
      <c r="FK159" s="27">
        <f>FJ159/2</f>
        <v>2</v>
      </c>
      <c r="FL159" s="14">
        <f t="shared" si="279"/>
        <v>4.9382716049382717E-4</v>
      </c>
      <c r="FM159" s="71">
        <f t="shared" si="280"/>
        <v>-8.4592499772673774E-2</v>
      </c>
      <c r="FV159" s="14">
        <f t="shared" si="281"/>
        <v>0</v>
      </c>
      <c r="FW159" s="71">
        <f t="shared" si="282"/>
        <v>0</v>
      </c>
      <c r="GF159" s="14">
        <f t="shared" si="283"/>
        <v>0</v>
      </c>
      <c r="GG159" s="71">
        <f t="shared" si="284"/>
        <v>0</v>
      </c>
      <c r="GI159" s="26" t="s">
        <v>132</v>
      </c>
      <c r="GJ159" s="26" t="s">
        <v>133</v>
      </c>
      <c r="GK159" s="27">
        <v>3</v>
      </c>
      <c r="GL159" s="27"/>
      <c r="GM159" s="27"/>
      <c r="GN159" s="27">
        <f>SUM(GK159:GM159)</f>
        <v>3</v>
      </c>
      <c r="GO159" s="141">
        <f>GN159</f>
        <v>3</v>
      </c>
      <c r="GP159" s="14">
        <f t="shared" si="285"/>
        <v>8.9999999999999998E-4</v>
      </c>
      <c r="GQ159" s="71">
        <f t="shared" si="286"/>
        <v>-0.10519673691959945</v>
      </c>
      <c r="GS159" s="26" t="s">
        <v>132</v>
      </c>
      <c r="GT159" s="26" t="s">
        <v>133</v>
      </c>
      <c r="GU159" s="27"/>
      <c r="GV159" s="27">
        <v>5</v>
      </c>
      <c r="GW159" s="27"/>
      <c r="GX159" s="27">
        <f>SUM(GU159:GW159)</f>
        <v>5</v>
      </c>
      <c r="GY159" s="27">
        <f>GX159/2</f>
        <v>2.5</v>
      </c>
      <c r="GZ159" s="14">
        <f t="shared" si="287"/>
        <v>6.5077051228654734E-4</v>
      </c>
      <c r="HA159" s="71">
        <f t="shared" si="288"/>
        <v>-9.3588692520316749E-2</v>
      </c>
    </row>
    <row r="160" spans="1:209" x14ac:dyDescent="0.25">
      <c r="A160" s="46">
        <v>136</v>
      </c>
      <c r="B160" s="38" t="s">
        <v>134</v>
      </c>
      <c r="C160" s="38" t="s">
        <v>135</v>
      </c>
      <c r="D160" s="35"/>
      <c r="E160" s="54" t="s">
        <v>395</v>
      </c>
      <c r="F160" s="54" t="s">
        <v>395</v>
      </c>
      <c r="G160" s="54" t="s">
        <v>395</v>
      </c>
      <c r="H160" s="58" t="b">
        <f t="shared" si="247"/>
        <v>1</v>
      </c>
      <c r="I160" s="58" t="b">
        <f t="shared" si="248"/>
        <v>1</v>
      </c>
      <c r="J160" s="54"/>
      <c r="R160" s="14">
        <f t="shared" si="249"/>
        <v>0</v>
      </c>
      <c r="S160" s="71">
        <f t="shared" si="250"/>
        <v>0</v>
      </c>
      <c r="AB160" s="14">
        <f t="shared" si="251"/>
        <v>0</v>
      </c>
      <c r="AC160" s="71">
        <f t="shared" si="252"/>
        <v>0</v>
      </c>
      <c r="AE160" s="26" t="s">
        <v>134</v>
      </c>
      <c r="AF160" s="26" t="s">
        <v>135</v>
      </c>
      <c r="AG160" s="27">
        <v>4</v>
      </c>
      <c r="AH160" s="27">
        <v>2</v>
      </c>
      <c r="AI160" s="27">
        <v>5</v>
      </c>
      <c r="AJ160" s="27">
        <f>SUM(AG160:AI160)</f>
        <v>11</v>
      </c>
      <c r="AK160" s="144">
        <f>AJ160/3</f>
        <v>3.6666666666666665</v>
      </c>
      <c r="AL160" s="14">
        <f t="shared" si="253"/>
        <v>1.5544507393276035E-3</v>
      </c>
      <c r="AM160" s="71">
        <f t="shared" si="254"/>
        <v>-0.1274784286711575</v>
      </c>
      <c r="AV160" s="14">
        <f t="shared" si="255"/>
        <v>0</v>
      </c>
      <c r="AW160" s="71">
        <f t="shared" si="256"/>
        <v>0</v>
      </c>
      <c r="AY160" s="26" t="s">
        <v>134</v>
      </c>
      <c r="AZ160" s="26" t="s">
        <v>135</v>
      </c>
      <c r="BA160" s="27"/>
      <c r="BB160" s="27">
        <v>3</v>
      </c>
      <c r="BC160" s="27"/>
      <c r="BD160" s="26">
        <f>SUM(BA160:BC160)</f>
        <v>3</v>
      </c>
      <c r="BE160" s="144">
        <f>BD160/3</f>
        <v>1</v>
      </c>
      <c r="BF160" s="14">
        <f t="shared" si="257"/>
        <v>1.1317338162064282E-4</v>
      </c>
      <c r="BG160" s="71">
        <f t="shared" si="258"/>
        <v>-4.833292321563834E-2</v>
      </c>
      <c r="BP160" s="14">
        <f t="shared" si="259"/>
        <v>0</v>
      </c>
      <c r="BQ160" s="71">
        <f t="shared" si="260"/>
        <v>0</v>
      </c>
      <c r="BZ160" s="14">
        <f t="shared" si="261"/>
        <v>0</v>
      </c>
      <c r="CA160" s="71">
        <f t="shared" si="262"/>
        <v>0</v>
      </c>
      <c r="CJ160" s="14">
        <f t="shared" si="263"/>
        <v>0</v>
      </c>
      <c r="CK160" s="71">
        <f t="shared" si="264"/>
        <v>0</v>
      </c>
      <c r="CT160" s="14">
        <f t="shared" si="265"/>
        <v>0</v>
      </c>
      <c r="CU160" s="71">
        <f t="shared" si="266"/>
        <v>0</v>
      </c>
      <c r="CW160" s="28" t="s">
        <v>134</v>
      </c>
      <c r="CX160" s="28" t="s">
        <v>135</v>
      </c>
      <c r="CY160" s="29">
        <v>5</v>
      </c>
      <c r="CZ160" s="29">
        <v>2</v>
      </c>
      <c r="DA160" s="29"/>
      <c r="DB160" s="29">
        <f>SUM(CY160:DA160)</f>
        <v>7</v>
      </c>
      <c r="DC160" s="129">
        <f>DB160/3</f>
        <v>2.3333333333333335</v>
      </c>
      <c r="DD160" s="14">
        <f t="shared" si="267"/>
        <v>6.294883159260544E-4</v>
      </c>
      <c r="DE160" s="71">
        <f t="shared" si="268"/>
        <v>-9.246276497979343E-2</v>
      </c>
      <c r="DN160" s="14">
        <f t="shared" si="269"/>
        <v>0</v>
      </c>
      <c r="DO160" s="71">
        <f t="shared" si="270"/>
        <v>0</v>
      </c>
      <c r="DX160" s="14">
        <f t="shared" si="271"/>
        <v>0</v>
      </c>
      <c r="DY160" s="71">
        <f t="shared" si="272"/>
        <v>0</v>
      </c>
      <c r="EH160" s="14">
        <f t="shared" si="273"/>
        <v>0</v>
      </c>
      <c r="EI160" s="71">
        <f t="shared" si="274"/>
        <v>0</v>
      </c>
      <c r="ER160" s="14">
        <f t="shared" si="275"/>
        <v>0</v>
      </c>
      <c r="ES160" s="71">
        <f t="shared" si="276"/>
        <v>0</v>
      </c>
      <c r="EU160" s="26"/>
      <c r="EV160" s="26"/>
      <c r="EW160" s="27"/>
      <c r="EX160" s="27"/>
      <c r="EY160" s="27"/>
      <c r="EZ160" s="27"/>
      <c r="FA160" s="141"/>
      <c r="FB160" s="14">
        <f t="shared" si="277"/>
        <v>0</v>
      </c>
      <c r="FC160" s="71">
        <f t="shared" si="278"/>
        <v>0</v>
      </c>
      <c r="FL160" s="14">
        <f t="shared" si="279"/>
        <v>0</v>
      </c>
      <c r="FM160" s="71">
        <f t="shared" si="280"/>
        <v>0</v>
      </c>
      <c r="FV160" s="14">
        <f t="shared" si="281"/>
        <v>0</v>
      </c>
      <c r="FW160" s="71">
        <f t="shared" si="282"/>
        <v>0</v>
      </c>
      <c r="GF160" s="14">
        <f t="shared" si="283"/>
        <v>0</v>
      </c>
      <c r="GG160" s="71">
        <f t="shared" si="284"/>
        <v>0</v>
      </c>
      <c r="GP160" s="14">
        <f t="shared" si="285"/>
        <v>0</v>
      </c>
      <c r="GQ160" s="71">
        <f t="shared" si="286"/>
        <v>0</v>
      </c>
      <c r="GZ160" s="14">
        <f t="shared" si="287"/>
        <v>0</v>
      </c>
      <c r="HA160" s="71">
        <f t="shared" si="288"/>
        <v>0</v>
      </c>
    </row>
    <row r="161" spans="1:209" x14ac:dyDescent="0.25">
      <c r="A161" s="46">
        <v>137</v>
      </c>
      <c r="B161" s="22" t="s">
        <v>379</v>
      </c>
      <c r="C161" s="22" t="s">
        <v>380</v>
      </c>
      <c r="D161" s="35">
        <v>71</v>
      </c>
      <c r="E161" s="34" t="s">
        <v>394</v>
      </c>
      <c r="F161" s="34" t="s">
        <v>394</v>
      </c>
      <c r="G161" s="34" t="s">
        <v>394</v>
      </c>
      <c r="H161" s="58" t="b">
        <f t="shared" si="247"/>
        <v>1</v>
      </c>
      <c r="I161" s="58" t="b">
        <f t="shared" si="248"/>
        <v>1</v>
      </c>
      <c r="J161" s="34"/>
      <c r="R161" s="14">
        <f t="shared" si="249"/>
        <v>0</v>
      </c>
      <c r="S161" s="71">
        <f t="shared" si="250"/>
        <v>0</v>
      </c>
      <c r="AB161" s="14">
        <f t="shared" si="251"/>
        <v>0</v>
      </c>
      <c r="AC161" s="71">
        <f t="shared" si="252"/>
        <v>0</v>
      </c>
      <c r="AL161" s="14">
        <f t="shared" si="253"/>
        <v>0</v>
      </c>
      <c r="AM161" s="71">
        <f t="shared" si="254"/>
        <v>0</v>
      </c>
      <c r="AV161" s="14">
        <f t="shared" si="255"/>
        <v>0</v>
      </c>
      <c r="AW161" s="71">
        <f t="shared" si="256"/>
        <v>0</v>
      </c>
      <c r="BF161" s="14">
        <f t="shared" si="257"/>
        <v>0</v>
      </c>
      <c r="BG161" s="71">
        <f t="shared" si="258"/>
        <v>0</v>
      </c>
      <c r="BP161" s="14">
        <f t="shared" si="259"/>
        <v>0</v>
      </c>
      <c r="BQ161" s="71">
        <f t="shared" si="260"/>
        <v>0</v>
      </c>
      <c r="BS161" s="28" t="s">
        <v>379</v>
      </c>
      <c r="BT161" s="28" t="s">
        <v>380</v>
      </c>
      <c r="BU161" s="29">
        <v>1</v>
      </c>
      <c r="BV161" s="29"/>
      <c r="BW161" s="29">
        <v>3</v>
      </c>
      <c r="BX161" s="29">
        <f>SUM(BU161:BW161)</f>
        <v>4</v>
      </c>
      <c r="BY161" s="129">
        <f>BX161/3</f>
        <v>1.3333333333333333</v>
      </c>
      <c r="BZ161" s="14">
        <f t="shared" si="261"/>
        <v>2.2443855293242997E-4</v>
      </c>
      <c r="CA161" s="71">
        <f t="shared" si="262"/>
        <v>-6.2935644903076543E-2</v>
      </c>
      <c r="CC161" s="28" t="s">
        <v>379</v>
      </c>
      <c r="CD161" s="28" t="s">
        <v>380</v>
      </c>
      <c r="CE161" s="29"/>
      <c r="CF161" s="29"/>
      <c r="CG161" s="29"/>
      <c r="CH161" s="29"/>
      <c r="CI161" s="129">
        <f t="shared" ref="CI161:CI166" si="289">CH161/3</f>
        <v>0</v>
      </c>
      <c r="CJ161" s="14">
        <f t="shared" si="263"/>
        <v>0</v>
      </c>
      <c r="CK161" s="71">
        <f t="shared" si="264"/>
        <v>0</v>
      </c>
      <c r="CT161" s="14">
        <f t="shared" si="265"/>
        <v>0</v>
      </c>
      <c r="CU161" s="71">
        <f t="shared" si="266"/>
        <v>0</v>
      </c>
      <c r="DD161" s="14">
        <f t="shared" si="267"/>
        <v>0</v>
      </c>
      <c r="DE161" s="71">
        <f t="shared" si="268"/>
        <v>0</v>
      </c>
      <c r="DN161" s="14">
        <f t="shared" si="269"/>
        <v>0</v>
      </c>
      <c r="DO161" s="71">
        <f t="shared" si="270"/>
        <v>0</v>
      </c>
      <c r="DX161" s="14">
        <f t="shared" si="271"/>
        <v>0</v>
      </c>
      <c r="DY161" s="71">
        <f t="shared" si="272"/>
        <v>0</v>
      </c>
      <c r="EH161" s="14">
        <f t="shared" si="273"/>
        <v>0</v>
      </c>
      <c r="EI161" s="71">
        <f t="shared" si="274"/>
        <v>0</v>
      </c>
      <c r="ER161" s="14">
        <f t="shared" si="275"/>
        <v>0</v>
      </c>
      <c r="ES161" s="71">
        <f t="shared" si="276"/>
        <v>0</v>
      </c>
      <c r="EU161" s="145"/>
      <c r="EV161" s="26"/>
      <c r="EW161" s="27"/>
      <c r="EX161" s="27"/>
      <c r="EY161" s="27"/>
      <c r="EZ161" s="27"/>
      <c r="FA161" s="141"/>
      <c r="FB161" s="14">
        <f t="shared" si="277"/>
        <v>0</v>
      </c>
      <c r="FC161" s="71">
        <f t="shared" si="278"/>
        <v>0</v>
      </c>
      <c r="FL161" s="14">
        <f t="shared" si="279"/>
        <v>0</v>
      </c>
      <c r="FM161" s="71">
        <f t="shared" si="280"/>
        <v>0</v>
      </c>
      <c r="FV161" s="14">
        <f t="shared" si="281"/>
        <v>0</v>
      </c>
      <c r="FW161" s="71">
        <f t="shared" si="282"/>
        <v>0</v>
      </c>
      <c r="GF161" s="14">
        <f t="shared" si="283"/>
        <v>0</v>
      </c>
      <c r="GG161" s="71">
        <f t="shared" si="284"/>
        <v>0</v>
      </c>
      <c r="GP161" s="14">
        <f t="shared" si="285"/>
        <v>0</v>
      </c>
      <c r="GQ161" s="71">
        <f t="shared" si="286"/>
        <v>0</v>
      </c>
      <c r="GZ161" s="14">
        <f t="shared" si="287"/>
        <v>0</v>
      </c>
      <c r="HA161" s="71">
        <f t="shared" si="288"/>
        <v>0</v>
      </c>
    </row>
    <row r="162" spans="1:209" x14ac:dyDescent="0.25">
      <c r="B162" s="50" t="s">
        <v>136</v>
      </c>
      <c r="C162" s="22"/>
      <c r="D162" s="35"/>
      <c r="E162" s="34"/>
      <c r="F162" s="34"/>
      <c r="G162" s="34"/>
      <c r="H162" s="58"/>
      <c r="I162" s="58"/>
      <c r="J162" s="34"/>
      <c r="K162" s="39" t="s">
        <v>136</v>
      </c>
      <c r="L162" s="39"/>
      <c r="M162" s="29"/>
      <c r="N162" s="29"/>
      <c r="O162" s="29"/>
      <c r="P162" s="29"/>
      <c r="Q162" s="128">
        <f>P162/3</f>
        <v>0</v>
      </c>
      <c r="R162" s="14">
        <f t="shared" si="249"/>
        <v>0</v>
      </c>
      <c r="S162" s="71">
        <f t="shared" si="250"/>
        <v>0</v>
      </c>
      <c r="AB162" s="14">
        <f t="shared" si="251"/>
        <v>0</v>
      </c>
      <c r="AC162" s="71">
        <f t="shared" si="252"/>
        <v>0</v>
      </c>
      <c r="AE162" s="145" t="s">
        <v>136</v>
      </c>
      <c r="AF162" s="145"/>
      <c r="AG162" s="27"/>
      <c r="AH162" s="27"/>
      <c r="AI162" s="27"/>
      <c r="AJ162" s="27"/>
      <c r="AK162" s="144"/>
      <c r="AL162" s="14">
        <f t="shared" si="253"/>
        <v>0</v>
      </c>
      <c r="AM162" s="71">
        <f t="shared" si="254"/>
        <v>0</v>
      </c>
      <c r="AO162" s="145" t="s">
        <v>136</v>
      </c>
      <c r="AP162" s="145"/>
      <c r="AQ162" s="27"/>
      <c r="AR162" s="27"/>
      <c r="AS162" s="27"/>
      <c r="AT162" s="27"/>
      <c r="AU162" s="144"/>
      <c r="AV162" s="14">
        <f t="shared" si="255"/>
        <v>0</v>
      </c>
      <c r="AW162" s="71">
        <f t="shared" si="256"/>
        <v>0</v>
      </c>
      <c r="BF162" s="14">
        <f t="shared" si="257"/>
        <v>0</v>
      </c>
      <c r="BG162" s="71">
        <f t="shared" si="258"/>
        <v>0</v>
      </c>
      <c r="BI162" s="145" t="s">
        <v>136</v>
      </c>
      <c r="BJ162" s="145"/>
      <c r="BK162" s="27"/>
      <c r="BL162" s="27"/>
      <c r="BM162" s="27"/>
      <c r="BN162" s="27"/>
      <c r="BO162" s="27"/>
      <c r="BP162" s="14">
        <f t="shared" si="259"/>
        <v>0</v>
      </c>
      <c r="BQ162" s="71">
        <f t="shared" si="260"/>
        <v>0</v>
      </c>
      <c r="BZ162" s="14">
        <f t="shared" si="261"/>
        <v>0</v>
      </c>
      <c r="CA162" s="71">
        <f t="shared" si="262"/>
        <v>0</v>
      </c>
      <c r="CC162" s="39" t="s">
        <v>136</v>
      </c>
      <c r="CD162" s="39"/>
      <c r="CE162" s="29"/>
      <c r="CF162" s="29"/>
      <c r="CG162" s="29"/>
      <c r="CH162" s="29"/>
      <c r="CI162" s="129">
        <f t="shared" si="289"/>
        <v>0</v>
      </c>
      <c r="CJ162" s="14">
        <f t="shared" si="263"/>
        <v>0</v>
      </c>
      <c r="CK162" s="71">
        <f t="shared" si="264"/>
        <v>0</v>
      </c>
      <c r="CM162" s="39" t="s">
        <v>136</v>
      </c>
      <c r="CN162" s="39"/>
      <c r="CO162" s="29"/>
      <c r="CP162" s="29"/>
      <c r="CQ162" s="29"/>
      <c r="CR162" s="29"/>
      <c r="CS162" s="129"/>
      <c r="CT162" s="14">
        <f t="shared" si="265"/>
        <v>0</v>
      </c>
      <c r="CU162" s="71">
        <f t="shared" si="266"/>
        <v>0</v>
      </c>
      <c r="DD162" s="14">
        <f t="shared" si="267"/>
        <v>0</v>
      </c>
      <c r="DE162" s="71">
        <f t="shared" si="268"/>
        <v>0</v>
      </c>
      <c r="DN162" s="14">
        <f t="shared" si="269"/>
        <v>0</v>
      </c>
      <c r="DO162" s="71">
        <f t="shared" si="270"/>
        <v>0</v>
      </c>
      <c r="DQ162" s="145" t="s">
        <v>136</v>
      </c>
      <c r="DR162" s="145"/>
      <c r="DS162" s="27"/>
      <c r="DT162" s="27"/>
      <c r="DU162" s="27"/>
      <c r="DV162" s="27"/>
      <c r="DW162" s="27">
        <f>DV162/2</f>
        <v>0</v>
      </c>
      <c r="DX162" s="14">
        <f t="shared" si="271"/>
        <v>0</v>
      </c>
      <c r="DY162" s="71">
        <f t="shared" si="272"/>
        <v>0</v>
      </c>
      <c r="EA162" s="145" t="s">
        <v>136</v>
      </c>
      <c r="EB162" s="145"/>
      <c r="EC162" s="27"/>
      <c r="ED162" s="27"/>
      <c r="EE162" s="27"/>
      <c r="EF162" s="27"/>
      <c r="EG162" s="141">
        <f>EF162/2</f>
        <v>0</v>
      </c>
      <c r="EH162" s="14">
        <f t="shared" si="273"/>
        <v>0</v>
      </c>
      <c r="EI162" s="71">
        <f t="shared" si="274"/>
        <v>0</v>
      </c>
      <c r="EK162" s="145" t="s">
        <v>136</v>
      </c>
      <c r="EL162" s="145"/>
      <c r="EM162" s="27"/>
      <c r="EN162" s="27"/>
      <c r="EO162" s="27"/>
      <c r="EP162" s="27"/>
      <c r="EQ162" s="141"/>
      <c r="ER162" s="14">
        <f t="shared" si="275"/>
        <v>0</v>
      </c>
      <c r="ES162" s="71">
        <f t="shared" si="276"/>
        <v>0</v>
      </c>
      <c r="EU162" s="26"/>
      <c r="EV162" s="26"/>
      <c r="EW162" s="27"/>
      <c r="EX162" s="27"/>
      <c r="EY162" s="27"/>
      <c r="EZ162" s="27"/>
      <c r="FA162" s="141"/>
      <c r="FB162" s="14">
        <f t="shared" si="277"/>
        <v>0</v>
      </c>
      <c r="FC162" s="71">
        <f t="shared" si="278"/>
        <v>0</v>
      </c>
      <c r="FL162" s="14">
        <f t="shared" si="279"/>
        <v>0</v>
      </c>
      <c r="FM162" s="71">
        <f t="shared" si="280"/>
        <v>0</v>
      </c>
      <c r="FO162" s="145" t="s">
        <v>136</v>
      </c>
      <c r="FP162" s="145"/>
      <c r="FQ162" s="27"/>
      <c r="FR162" s="27"/>
      <c r="FS162" s="27"/>
      <c r="FT162" s="27"/>
      <c r="FU162" s="141"/>
      <c r="FV162" s="14">
        <f t="shared" si="281"/>
        <v>0</v>
      </c>
      <c r="FW162" s="71">
        <f t="shared" si="282"/>
        <v>0</v>
      </c>
      <c r="FY162" s="145" t="s">
        <v>136</v>
      </c>
      <c r="FZ162" s="145"/>
      <c r="GA162" s="27"/>
      <c r="GB162" s="27"/>
      <c r="GC162" s="27"/>
      <c r="GD162" s="27"/>
      <c r="GE162" s="141"/>
      <c r="GF162" s="14">
        <f t="shared" si="283"/>
        <v>0</v>
      </c>
      <c r="GG162" s="71">
        <f t="shared" si="284"/>
        <v>0</v>
      </c>
      <c r="GI162" s="145" t="s">
        <v>136</v>
      </c>
      <c r="GJ162" s="145"/>
      <c r="GK162" s="27"/>
      <c r="GL162" s="27"/>
      <c r="GM162" s="27"/>
      <c r="GN162" s="27"/>
      <c r="GO162" s="141">
        <f>GN162</f>
        <v>0</v>
      </c>
      <c r="GP162" s="14">
        <f t="shared" si="285"/>
        <v>0</v>
      </c>
      <c r="GQ162" s="71">
        <f t="shared" si="286"/>
        <v>0</v>
      </c>
      <c r="GS162" s="145" t="s">
        <v>136</v>
      </c>
      <c r="GT162" s="145"/>
      <c r="GU162" s="27"/>
      <c r="GV162" s="27"/>
      <c r="GW162" s="27"/>
      <c r="GX162" s="27"/>
      <c r="GY162" s="27">
        <f>GX162/2</f>
        <v>0</v>
      </c>
      <c r="GZ162" s="14">
        <f t="shared" si="287"/>
        <v>0</v>
      </c>
      <c r="HA162" s="71">
        <f t="shared" si="288"/>
        <v>0</v>
      </c>
    </row>
    <row r="163" spans="1:209" x14ac:dyDescent="0.25">
      <c r="A163" s="46">
        <v>138</v>
      </c>
      <c r="B163" s="38" t="s">
        <v>137</v>
      </c>
      <c r="C163" s="38" t="s">
        <v>138</v>
      </c>
      <c r="D163" s="35">
        <v>72</v>
      </c>
      <c r="E163" s="54" t="s">
        <v>394</v>
      </c>
      <c r="F163" s="54" t="s">
        <v>394</v>
      </c>
      <c r="G163" s="54" t="s">
        <v>394</v>
      </c>
      <c r="H163" s="58" t="b">
        <f t="shared" si="247"/>
        <v>1</v>
      </c>
      <c r="I163" s="58" t="b">
        <f t="shared" si="248"/>
        <v>1</v>
      </c>
      <c r="J163" s="54"/>
      <c r="K163" s="28" t="s">
        <v>137</v>
      </c>
      <c r="L163" s="28" t="s">
        <v>138</v>
      </c>
      <c r="M163" s="29">
        <v>2</v>
      </c>
      <c r="N163" s="29"/>
      <c r="O163" s="29"/>
      <c r="P163" s="29">
        <f>SUM(M163:O163)</f>
        <v>2</v>
      </c>
      <c r="Q163" s="128">
        <f>P163/3</f>
        <v>0.66666666666666663</v>
      </c>
      <c r="R163" s="14">
        <f t="shared" si="249"/>
        <v>6.8869337649145155E-5</v>
      </c>
      <c r="S163" s="71">
        <f t="shared" si="250"/>
        <v>-3.9764728240088872E-2</v>
      </c>
      <c r="AB163" s="14">
        <f t="shared" si="251"/>
        <v>0</v>
      </c>
      <c r="AC163" s="71">
        <f t="shared" si="252"/>
        <v>0</v>
      </c>
      <c r="AL163" s="14">
        <f t="shared" si="253"/>
        <v>0</v>
      </c>
      <c r="AM163" s="71">
        <f t="shared" si="254"/>
        <v>0</v>
      </c>
      <c r="AO163" s="26" t="s">
        <v>139</v>
      </c>
      <c r="AP163" s="26" t="s">
        <v>140</v>
      </c>
      <c r="AQ163" s="27">
        <v>3</v>
      </c>
      <c r="AR163" s="27">
        <v>1</v>
      </c>
      <c r="AS163" s="27"/>
      <c r="AT163" s="27">
        <f>SUM(AQ163:AS163)</f>
        <v>4</v>
      </c>
      <c r="AU163" s="144">
        <f>AT163/3</f>
        <v>1.3333333333333333</v>
      </c>
      <c r="AV163" s="14">
        <f t="shared" si="255"/>
        <v>2.4800049600099197E-4</v>
      </c>
      <c r="AW163" s="71">
        <f t="shared" si="256"/>
        <v>-6.5370707179506229E-2</v>
      </c>
      <c r="BF163" s="14">
        <f t="shared" si="257"/>
        <v>0</v>
      </c>
      <c r="BG163" s="71">
        <f t="shared" si="258"/>
        <v>0</v>
      </c>
      <c r="BP163" s="14">
        <f t="shared" si="259"/>
        <v>0</v>
      </c>
      <c r="BQ163" s="71">
        <f t="shared" si="260"/>
        <v>0</v>
      </c>
      <c r="BZ163" s="14">
        <f t="shared" si="261"/>
        <v>0</v>
      </c>
      <c r="CA163" s="71">
        <f t="shared" si="262"/>
        <v>0</v>
      </c>
      <c r="CC163" s="28" t="s">
        <v>137</v>
      </c>
      <c r="CD163" s="28" t="s">
        <v>138</v>
      </c>
      <c r="CE163" s="29"/>
      <c r="CF163" s="29"/>
      <c r="CG163" s="29"/>
      <c r="CH163" s="29"/>
      <c r="CI163" s="129">
        <f t="shared" si="289"/>
        <v>0</v>
      </c>
      <c r="CJ163" s="14">
        <f t="shared" si="263"/>
        <v>0</v>
      </c>
      <c r="CK163" s="71">
        <f t="shared" si="264"/>
        <v>0</v>
      </c>
      <c r="CT163" s="14">
        <f t="shared" si="265"/>
        <v>0</v>
      </c>
      <c r="CU163" s="71">
        <f t="shared" si="266"/>
        <v>0</v>
      </c>
      <c r="DD163" s="14">
        <f t="shared" si="267"/>
        <v>0</v>
      </c>
      <c r="DE163" s="71">
        <f t="shared" si="268"/>
        <v>0</v>
      </c>
      <c r="DN163" s="14">
        <f t="shared" si="269"/>
        <v>0</v>
      </c>
      <c r="DO163" s="71">
        <f t="shared" si="270"/>
        <v>0</v>
      </c>
      <c r="DQ163" s="26" t="s">
        <v>137</v>
      </c>
      <c r="DR163" s="26" t="s">
        <v>138</v>
      </c>
      <c r="DS163" s="27">
        <v>2</v>
      </c>
      <c r="DT163" s="27"/>
      <c r="DU163" s="27"/>
      <c r="DV163" s="27">
        <f>SUM(DS163:DU163)</f>
        <v>2</v>
      </c>
      <c r="DW163" s="27">
        <f>DV163/2</f>
        <v>1</v>
      </c>
      <c r="DX163" s="14">
        <f t="shared" si="271"/>
        <v>1.051939513477975E-4</v>
      </c>
      <c r="DY163" s="71">
        <f t="shared" si="272"/>
        <v>-4.6972844902603089E-2</v>
      </c>
      <c r="EH163" s="14">
        <f t="shared" si="273"/>
        <v>0</v>
      </c>
      <c r="EI163" s="71">
        <f t="shared" si="274"/>
        <v>0</v>
      </c>
      <c r="ER163" s="14">
        <f t="shared" si="275"/>
        <v>0</v>
      </c>
      <c r="ES163" s="71">
        <f t="shared" si="276"/>
        <v>0</v>
      </c>
      <c r="FB163" s="14">
        <f t="shared" si="277"/>
        <v>0</v>
      </c>
      <c r="FC163" s="71">
        <f t="shared" si="278"/>
        <v>0</v>
      </c>
      <c r="FL163" s="14">
        <f t="shared" si="279"/>
        <v>0</v>
      </c>
      <c r="FM163" s="71">
        <f t="shared" si="280"/>
        <v>0</v>
      </c>
      <c r="FV163" s="14">
        <f t="shared" si="281"/>
        <v>0</v>
      </c>
      <c r="FW163" s="71">
        <f t="shared" si="282"/>
        <v>0</v>
      </c>
      <c r="FY163" s="26" t="s">
        <v>137</v>
      </c>
      <c r="FZ163" s="26" t="s">
        <v>138</v>
      </c>
      <c r="GA163" s="27"/>
      <c r="GB163" s="27">
        <v>4</v>
      </c>
      <c r="GC163" s="27"/>
      <c r="GD163" s="27">
        <f>SUM(GA163:GC163)</f>
        <v>4</v>
      </c>
      <c r="GE163" s="141">
        <f>GD163/2</f>
        <v>2</v>
      </c>
      <c r="GF163" s="14">
        <f t="shared" si="283"/>
        <v>4.4321329639889195E-4</v>
      </c>
      <c r="GG163" s="71">
        <f t="shared" si="284"/>
        <v>-8.1278520232433579E-2</v>
      </c>
      <c r="GP163" s="14">
        <f t="shared" si="285"/>
        <v>0</v>
      </c>
      <c r="GQ163" s="71">
        <f t="shared" si="286"/>
        <v>0</v>
      </c>
      <c r="GS163" s="26" t="s">
        <v>137</v>
      </c>
      <c r="GT163" s="26" t="s">
        <v>138</v>
      </c>
      <c r="GU163" s="27">
        <v>2</v>
      </c>
      <c r="GV163" s="27">
        <v>4</v>
      </c>
      <c r="GW163" s="27"/>
      <c r="GX163" s="27">
        <f>SUM(GU163:GW163)</f>
        <v>6</v>
      </c>
      <c r="GY163" s="27">
        <f>GX163/2</f>
        <v>3</v>
      </c>
      <c r="GZ163" s="14">
        <f t="shared" si="287"/>
        <v>9.3710953769262804E-4</v>
      </c>
      <c r="HA163" s="71">
        <f t="shared" si="288"/>
        <v>-0.10672515887762639</v>
      </c>
    </row>
    <row r="164" spans="1:209" x14ac:dyDescent="0.25">
      <c r="A164" s="46">
        <v>139</v>
      </c>
      <c r="B164" s="38" t="s">
        <v>139</v>
      </c>
      <c r="C164" s="38" t="s">
        <v>140</v>
      </c>
      <c r="D164" s="35">
        <v>73</v>
      </c>
      <c r="E164" s="54" t="s">
        <v>396</v>
      </c>
      <c r="F164" s="54" t="s">
        <v>394</v>
      </c>
      <c r="G164" s="54" t="s">
        <v>394</v>
      </c>
      <c r="H164" s="58" t="b">
        <f t="shared" si="247"/>
        <v>1</v>
      </c>
      <c r="I164" s="58" t="b">
        <f t="shared" si="248"/>
        <v>1</v>
      </c>
      <c r="J164" s="54"/>
      <c r="R164" s="14">
        <f t="shared" si="249"/>
        <v>0</v>
      </c>
      <c r="S164" s="71">
        <f t="shared" si="250"/>
        <v>0</v>
      </c>
      <c r="AB164" s="14">
        <f t="shared" si="251"/>
        <v>0</v>
      </c>
      <c r="AC164" s="71">
        <f t="shared" si="252"/>
        <v>0</v>
      </c>
      <c r="AE164" s="26" t="s">
        <v>139</v>
      </c>
      <c r="AF164" s="26" t="s">
        <v>140</v>
      </c>
      <c r="AG164" s="27">
        <v>2</v>
      </c>
      <c r="AH164" s="27"/>
      <c r="AI164" s="27">
        <v>2</v>
      </c>
      <c r="AJ164" s="27">
        <f>SUM(AG164:AI164)</f>
        <v>4</v>
      </c>
      <c r="AK164" s="144">
        <f>AJ164/3</f>
        <v>1.3333333333333333</v>
      </c>
      <c r="AL164" s="14">
        <f t="shared" si="253"/>
        <v>2.0554720520034428E-4</v>
      </c>
      <c r="AM164" s="71">
        <f t="shared" si="254"/>
        <v>-6.0859031121168097E-2</v>
      </c>
      <c r="AV164" s="14">
        <f t="shared" si="255"/>
        <v>0</v>
      </c>
      <c r="AW164" s="71">
        <f t="shared" si="256"/>
        <v>0</v>
      </c>
      <c r="BF164" s="14">
        <f t="shared" si="257"/>
        <v>0</v>
      </c>
      <c r="BG164" s="71">
        <f t="shared" si="258"/>
        <v>0</v>
      </c>
      <c r="BI164" s="26" t="s">
        <v>139</v>
      </c>
      <c r="BJ164" s="26" t="s">
        <v>140</v>
      </c>
      <c r="BK164" s="27">
        <v>2</v>
      </c>
      <c r="BL164" s="27"/>
      <c r="BM164" s="27"/>
      <c r="BN164" s="27">
        <f>SUM(BK164:BM164)</f>
        <v>2</v>
      </c>
      <c r="BO164" s="27">
        <f>BN164/2</f>
        <v>1</v>
      </c>
      <c r="BP164" s="14">
        <f t="shared" si="259"/>
        <v>1.020304050607081E-4</v>
      </c>
      <c r="BQ164" s="71">
        <f t="shared" si="260"/>
        <v>-4.6415352021561516E-2</v>
      </c>
      <c r="BZ164" s="14">
        <f t="shared" si="261"/>
        <v>0</v>
      </c>
      <c r="CA164" s="71">
        <f t="shared" si="262"/>
        <v>0</v>
      </c>
      <c r="CC164" s="28" t="s">
        <v>139</v>
      </c>
      <c r="CD164" s="28" t="s">
        <v>140</v>
      </c>
      <c r="CE164" s="29"/>
      <c r="CF164" s="29"/>
      <c r="CG164" s="29"/>
      <c r="CH164" s="29"/>
      <c r="CI164" s="129">
        <f t="shared" si="289"/>
        <v>0</v>
      </c>
      <c r="CJ164" s="14">
        <f t="shared" si="263"/>
        <v>0</v>
      </c>
      <c r="CK164" s="71">
        <f t="shared" si="264"/>
        <v>0</v>
      </c>
      <c r="CM164" s="28" t="s">
        <v>139</v>
      </c>
      <c r="CN164" s="28" t="s">
        <v>140</v>
      </c>
      <c r="CO164" s="29">
        <v>3</v>
      </c>
      <c r="CP164" s="29"/>
      <c r="CQ164" s="29">
        <v>1</v>
      </c>
      <c r="CR164" s="29">
        <f>SUM(CO164:CQ164)</f>
        <v>4</v>
      </c>
      <c r="CS164" s="129">
        <f>CR164/3</f>
        <v>1.3333333333333333</v>
      </c>
      <c r="CT164" s="14">
        <f t="shared" si="265"/>
        <v>2.0119712288114278E-4</v>
      </c>
      <c r="CU164" s="71">
        <f t="shared" si="266"/>
        <v>-6.0363300848485429E-2</v>
      </c>
      <c r="DD164" s="14">
        <f t="shared" si="267"/>
        <v>0</v>
      </c>
      <c r="DE164" s="71">
        <f t="shared" si="268"/>
        <v>0</v>
      </c>
      <c r="DN164" s="14">
        <f t="shared" si="269"/>
        <v>0</v>
      </c>
      <c r="DO164" s="71">
        <f t="shared" si="270"/>
        <v>0</v>
      </c>
      <c r="DX164" s="14">
        <f t="shared" si="271"/>
        <v>0</v>
      </c>
      <c r="DY164" s="71">
        <f t="shared" si="272"/>
        <v>0</v>
      </c>
      <c r="EA164" s="26" t="s">
        <v>139</v>
      </c>
      <c r="EB164" s="26" t="s">
        <v>140</v>
      </c>
      <c r="EC164" s="27"/>
      <c r="ED164" s="27">
        <v>2</v>
      </c>
      <c r="EE164" s="27"/>
      <c r="EF164" s="27">
        <f>SUM(EC164:EE164)</f>
        <v>2</v>
      </c>
      <c r="EG164" s="141">
        <f>EF164/2</f>
        <v>1</v>
      </c>
      <c r="EH164" s="14">
        <f t="shared" si="273"/>
        <v>1.1562030292519369E-4</v>
      </c>
      <c r="EI164" s="71">
        <f t="shared" si="274"/>
        <v>-4.8737628958637168E-2</v>
      </c>
      <c r="EK164" s="26" t="s">
        <v>139</v>
      </c>
      <c r="EL164" s="26" t="s">
        <v>140</v>
      </c>
      <c r="EM164" s="27">
        <v>3</v>
      </c>
      <c r="EN164" s="27">
        <v>1</v>
      </c>
      <c r="EO164" s="27"/>
      <c r="EP164" s="27">
        <f>SUM(EM164:EO164)</f>
        <v>4</v>
      </c>
      <c r="EQ164" s="141">
        <f>EP164/2</f>
        <v>2</v>
      </c>
      <c r="ER164" s="14">
        <f t="shared" si="275"/>
        <v>5.049867440979674E-4</v>
      </c>
      <c r="ES164" s="71">
        <f t="shared" si="276"/>
        <v>-8.5291891891509986E-2</v>
      </c>
      <c r="FB164" s="14">
        <f t="shared" si="277"/>
        <v>0</v>
      </c>
      <c r="FC164" s="71">
        <f t="shared" si="278"/>
        <v>0</v>
      </c>
      <c r="FL164" s="14">
        <f t="shared" si="279"/>
        <v>0</v>
      </c>
      <c r="FM164" s="71">
        <f t="shared" si="280"/>
        <v>0</v>
      </c>
      <c r="FO164" s="26" t="s">
        <v>139</v>
      </c>
      <c r="FP164" s="26" t="s">
        <v>140</v>
      </c>
      <c r="FQ164" s="27">
        <v>3</v>
      </c>
      <c r="FR164" s="27"/>
      <c r="FS164" s="27"/>
      <c r="FT164" s="27">
        <f>SUM(FQ164:FS164)</f>
        <v>3</v>
      </c>
      <c r="FU164" s="141">
        <f>FT164/2</f>
        <v>1.5</v>
      </c>
      <c r="FV164" s="14">
        <f t="shared" si="281"/>
        <v>2.7170631566235962E-4</v>
      </c>
      <c r="FW164" s="71">
        <f t="shared" si="282"/>
        <v>-6.7671336237505819E-2</v>
      </c>
      <c r="FY164" s="26" t="s">
        <v>139</v>
      </c>
      <c r="FZ164" s="26" t="s">
        <v>140</v>
      </c>
      <c r="GA164" s="27"/>
      <c r="GB164" s="27">
        <v>2</v>
      </c>
      <c r="GC164" s="27"/>
      <c r="GD164" s="27">
        <f>SUM(GA164:GC164)</f>
        <v>2</v>
      </c>
      <c r="GE164" s="141">
        <f>GD164/2</f>
        <v>1</v>
      </c>
      <c r="GF164" s="14">
        <f t="shared" si="283"/>
        <v>1.1080332409972299E-4</v>
      </c>
      <c r="GG164" s="71">
        <f t="shared" si="284"/>
        <v>-4.7935546227374115E-2</v>
      </c>
      <c r="GI164" s="26" t="s">
        <v>139</v>
      </c>
      <c r="GJ164" s="26" t="s">
        <v>140</v>
      </c>
      <c r="GK164" s="27">
        <v>2</v>
      </c>
      <c r="GL164" s="27"/>
      <c r="GM164" s="27"/>
      <c r="GN164" s="27">
        <f>SUM(GK164:GM164)</f>
        <v>2</v>
      </c>
      <c r="GO164" s="141">
        <f>GN164</f>
        <v>2</v>
      </c>
      <c r="GP164" s="14">
        <f t="shared" si="285"/>
        <v>4.0000000000000002E-4</v>
      </c>
      <c r="GQ164" s="71">
        <f t="shared" si="286"/>
        <v>-7.824046010856292E-2</v>
      </c>
      <c r="GZ164" s="14">
        <f t="shared" si="287"/>
        <v>0</v>
      </c>
      <c r="HA164" s="71">
        <f t="shared" si="288"/>
        <v>0</v>
      </c>
    </row>
    <row r="165" spans="1:209" x14ac:dyDescent="0.25">
      <c r="B165" s="50" t="s">
        <v>141</v>
      </c>
      <c r="C165" s="28"/>
      <c r="D165" s="75"/>
      <c r="E165" s="73"/>
      <c r="F165" s="73"/>
      <c r="G165" s="73"/>
      <c r="H165" s="58"/>
      <c r="I165" s="58"/>
      <c r="J165" s="73"/>
      <c r="R165" s="14">
        <f t="shared" si="249"/>
        <v>0</v>
      </c>
      <c r="S165" s="71">
        <f t="shared" si="250"/>
        <v>0</v>
      </c>
      <c r="AB165" s="14">
        <f t="shared" si="251"/>
        <v>0</v>
      </c>
      <c r="AC165" s="71">
        <f t="shared" si="252"/>
        <v>0</v>
      </c>
      <c r="AE165" s="145" t="s">
        <v>141</v>
      </c>
      <c r="AF165" s="145"/>
      <c r="AG165" s="27"/>
      <c r="AH165" s="27"/>
      <c r="AI165" s="27"/>
      <c r="AJ165" s="27"/>
      <c r="AK165" s="144">
        <f>AJ165/3</f>
        <v>0</v>
      </c>
      <c r="AL165" s="14">
        <f t="shared" si="253"/>
        <v>0</v>
      </c>
      <c r="AM165" s="71">
        <f t="shared" si="254"/>
        <v>0</v>
      </c>
      <c r="AV165" s="14">
        <f t="shared" si="255"/>
        <v>0</v>
      </c>
      <c r="AW165" s="71">
        <f t="shared" si="256"/>
        <v>0</v>
      </c>
      <c r="AY165" s="145" t="s">
        <v>141</v>
      </c>
      <c r="AZ165" s="145"/>
      <c r="BA165" s="27"/>
      <c r="BB165" s="27"/>
      <c r="BC165" s="27"/>
      <c r="BD165" s="26"/>
      <c r="BE165" s="144">
        <f>BD165/3</f>
        <v>0</v>
      </c>
      <c r="BF165" s="14">
        <f t="shared" si="257"/>
        <v>0</v>
      </c>
      <c r="BG165" s="71">
        <f t="shared" si="258"/>
        <v>0</v>
      </c>
      <c r="BP165" s="14">
        <f t="shared" si="259"/>
        <v>0</v>
      </c>
      <c r="BQ165" s="71">
        <f t="shared" si="260"/>
        <v>0</v>
      </c>
      <c r="BS165" s="39" t="s">
        <v>141</v>
      </c>
      <c r="BT165" s="39"/>
      <c r="BU165" s="29"/>
      <c r="BV165" s="29"/>
      <c r="BW165" s="29"/>
      <c r="BX165" s="29"/>
      <c r="BY165" s="129"/>
      <c r="BZ165" s="14">
        <f t="shared" si="261"/>
        <v>0</v>
      </c>
      <c r="CA165" s="71">
        <f t="shared" si="262"/>
        <v>0</v>
      </c>
      <c r="CC165" s="39" t="s">
        <v>141</v>
      </c>
      <c r="CD165" s="39"/>
      <c r="CE165" s="29"/>
      <c r="CF165" s="29"/>
      <c r="CG165" s="29"/>
      <c r="CH165" s="29"/>
      <c r="CI165" s="129">
        <f t="shared" si="289"/>
        <v>0</v>
      </c>
      <c r="CJ165" s="14">
        <f t="shared" si="263"/>
        <v>0</v>
      </c>
      <c r="CK165" s="71">
        <f t="shared" si="264"/>
        <v>0</v>
      </c>
      <c r="CT165" s="14">
        <f t="shared" si="265"/>
        <v>0</v>
      </c>
      <c r="CU165" s="71">
        <f t="shared" si="266"/>
        <v>0</v>
      </c>
      <c r="CW165" s="39" t="s">
        <v>141</v>
      </c>
      <c r="CX165" s="39"/>
      <c r="CY165" s="29"/>
      <c r="CZ165" s="29"/>
      <c r="DA165" s="29"/>
      <c r="DB165" s="29"/>
      <c r="DC165" s="129"/>
      <c r="DD165" s="14">
        <f t="shared" si="267"/>
        <v>0</v>
      </c>
      <c r="DE165" s="71">
        <f t="shared" si="268"/>
        <v>0</v>
      </c>
      <c r="DG165" s="145" t="s">
        <v>141</v>
      </c>
      <c r="DH165" s="145"/>
      <c r="DI165" s="27"/>
      <c r="DJ165" s="27"/>
      <c r="DK165" s="27"/>
      <c r="DL165" s="27"/>
      <c r="DM165" s="144"/>
      <c r="DN165" s="14">
        <f t="shared" si="269"/>
        <v>0</v>
      </c>
      <c r="DO165" s="71">
        <f t="shared" si="270"/>
        <v>0</v>
      </c>
      <c r="DQ165" s="145" t="s">
        <v>141</v>
      </c>
      <c r="DR165" s="145"/>
      <c r="DS165" s="27"/>
      <c r="DT165" s="27"/>
      <c r="DU165" s="27"/>
      <c r="DV165" s="27"/>
      <c r="DW165" s="27">
        <f>DV165/2</f>
        <v>0</v>
      </c>
      <c r="DX165" s="14">
        <f t="shared" si="271"/>
        <v>0</v>
      </c>
      <c r="DY165" s="71">
        <f t="shared" si="272"/>
        <v>0</v>
      </c>
      <c r="EA165" s="145" t="s">
        <v>141</v>
      </c>
      <c r="EB165" s="145"/>
      <c r="EC165" s="27"/>
      <c r="ED165" s="27"/>
      <c r="EE165" s="27"/>
      <c r="EF165" s="27"/>
      <c r="EG165" s="141">
        <f>EF165/2</f>
        <v>0</v>
      </c>
      <c r="EH165" s="14">
        <f t="shared" si="273"/>
        <v>0</v>
      </c>
      <c r="EI165" s="71">
        <f t="shared" si="274"/>
        <v>0</v>
      </c>
      <c r="EK165" s="145" t="s">
        <v>141</v>
      </c>
      <c r="EL165" s="145"/>
      <c r="EM165" s="27"/>
      <c r="EN165" s="27"/>
      <c r="EO165" s="27"/>
      <c r="EP165" s="27"/>
      <c r="EQ165" s="141"/>
      <c r="ER165" s="14">
        <f t="shared" si="275"/>
        <v>0</v>
      </c>
      <c r="ES165" s="71">
        <f t="shared" si="276"/>
        <v>0</v>
      </c>
      <c r="FB165" s="14">
        <f t="shared" si="277"/>
        <v>0</v>
      </c>
      <c r="FC165" s="71">
        <f t="shared" si="278"/>
        <v>0</v>
      </c>
      <c r="FE165" s="145" t="s">
        <v>141</v>
      </c>
      <c r="FF165" s="145"/>
      <c r="FG165" s="27"/>
      <c r="FH165" s="27"/>
      <c r="FI165" s="27"/>
      <c r="FJ165" s="27"/>
      <c r="FK165" s="27">
        <f>FJ165/2</f>
        <v>0</v>
      </c>
      <c r="FL165" s="14">
        <f t="shared" si="279"/>
        <v>0</v>
      </c>
      <c r="FM165" s="71">
        <f t="shared" si="280"/>
        <v>0</v>
      </c>
      <c r="FO165" s="145" t="s">
        <v>141</v>
      </c>
      <c r="FP165" s="145"/>
      <c r="FQ165" s="27"/>
      <c r="FR165" s="27"/>
      <c r="FS165" s="27"/>
      <c r="FT165" s="27"/>
      <c r="FU165" s="141"/>
      <c r="FV165" s="14">
        <f t="shared" si="281"/>
        <v>0</v>
      </c>
      <c r="FW165" s="71">
        <f t="shared" si="282"/>
        <v>0</v>
      </c>
      <c r="FY165" s="145" t="s">
        <v>141</v>
      </c>
      <c r="FZ165" s="145"/>
      <c r="GA165" s="27"/>
      <c r="GB165" s="27"/>
      <c r="GC165" s="27"/>
      <c r="GD165" s="27"/>
      <c r="GE165" s="141">
        <f>GD165/2</f>
        <v>0</v>
      </c>
      <c r="GF165" s="14">
        <f t="shared" si="283"/>
        <v>0</v>
      </c>
      <c r="GG165" s="71">
        <f t="shared" si="284"/>
        <v>0</v>
      </c>
      <c r="GI165" s="145" t="s">
        <v>141</v>
      </c>
      <c r="GJ165" s="145"/>
      <c r="GK165" s="27"/>
      <c r="GL165" s="27"/>
      <c r="GM165" s="27"/>
      <c r="GN165" s="27"/>
      <c r="GO165" s="141">
        <f>GN165</f>
        <v>0</v>
      </c>
      <c r="GP165" s="14">
        <f t="shared" si="285"/>
        <v>0</v>
      </c>
      <c r="GQ165" s="71">
        <f t="shared" si="286"/>
        <v>0</v>
      </c>
      <c r="GS165" s="145" t="s">
        <v>141</v>
      </c>
      <c r="GT165" s="145"/>
      <c r="GU165" s="27"/>
      <c r="GV165" s="27"/>
      <c r="GW165" s="27"/>
      <c r="GX165" s="27"/>
      <c r="GY165" s="27">
        <f>GX165/2</f>
        <v>0</v>
      </c>
      <c r="GZ165" s="14">
        <f t="shared" si="287"/>
        <v>0</v>
      </c>
      <c r="HA165" s="71">
        <f t="shared" si="288"/>
        <v>0</v>
      </c>
    </row>
    <row r="166" spans="1:209" x14ac:dyDescent="0.25">
      <c r="A166" s="46">
        <v>140</v>
      </c>
      <c r="B166" s="38" t="s">
        <v>142</v>
      </c>
      <c r="C166" s="38" t="s">
        <v>143</v>
      </c>
      <c r="D166" s="35">
        <v>74</v>
      </c>
      <c r="E166" s="54" t="s">
        <v>396</v>
      </c>
      <c r="F166" s="54" t="s">
        <v>394</v>
      </c>
      <c r="G166" s="54" t="s">
        <v>394</v>
      </c>
      <c r="H166" s="58" t="b">
        <f t="shared" si="247"/>
        <v>1</v>
      </c>
      <c r="I166" s="58" t="b">
        <f t="shared" si="248"/>
        <v>1</v>
      </c>
      <c r="J166" s="54"/>
      <c r="R166" s="14">
        <f t="shared" si="249"/>
        <v>0</v>
      </c>
      <c r="S166" s="71">
        <f t="shared" si="250"/>
        <v>0</v>
      </c>
      <c r="AB166" s="14">
        <f t="shared" si="251"/>
        <v>0</v>
      </c>
      <c r="AC166" s="71">
        <f t="shared" si="252"/>
        <v>0</v>
      </c>
      <c r="AE166" s="26" t="s">
        <v>142</v>
      </c>
      <c r="AF166" s="26" t="s">
        <v>143</v>
      </c>
      <c r="AG166" s="27"/>
      <c r="AH166" s="27">
        <v>2</v>
      </c>
      <c r="AI166" s="27">
        <v>2</v>
      </c>
      <c r="AJ166" s="27">
        <f>SUM(AG166:AI166)</f>
        <v>4</v>
      </c>
      <c r="AK166" s="144">
        <f>AJ166/3</f>
        <v>1.3333333333333333</v>
      </c>
      <c r="AL166" s="14">
        <f t="shared" si="253"/>
        <v>2.0554720520034428E-4</v>
      </c>
      <c r="AM166" s="71">
        <f t="shared" si="254"/>
        <v>-6.0859031121168097E-2</v>
      </c>
      <c r="AV166" s="14">
        <f t="shared" si="255"/>
        <v>0</v>
      </c>
      <c r="AW166" s="71">
        <f t="shared" si="256"/>
        <v>0</v>
      </c>
      <c r="AY166" s="26" t="s">
        <v>142</v>
      </c>
      <c r="AZ166" s="26" t="s">
        <v>143</v>
      </c>
      <c r="BA166" s="27"/>
      <c r="BB166" s="27">
        <v>2</v>
      </c>
      <c r="BC166" s="27"/>
      <c r="BD166" s="26">
        <f>SUM(BA166:BC166)</f>
        <v>2</v>
      </c>
      <c r="BE166" s="144">
        <f>BD166/3</f>
        <v>0.66666666666666663</v>
      </c>
      <c r="BF166" s="14">
        <f t="shared" si="257"/>
        <v>5.0299280720285695E-5</v>
      </c>
      <c r="BG166" s="71">
        <f t="shared" si="258"/>
        <v>-3.5097587875022471E-2</v>
      </c>
      <c r="BP166" s="14">
        <f t="shared" si="259"/>
        <v>0</v>
      </c>
      <c r="BQ166" s="71">
        <f t="shared" si="260"/>
        <v>0</v>
      </c>
      <c r="BS166" s="28" t="s">
        <v>142</v>
      </c>
      <c r="BT166" s="28" t="s">
        <v>143</v>
      </c>
      <c r="BU166" s="29">
        <v>9</v>
      </c>
      <c r="BV166" s="29">
        <v>2</v>
      </c>
      <c r="BW166" s="29">
        <v>3</v>
      </c>
      <c r="BX166" s="29">
        <f>SUM(BU166:BW166)</f>
        <v>14</v>
      </c>
      <c r="BY166" s="129">
        <f>BX166/3</f>
        <v>4.666666666666667</v>
      </c>
      <c r="BZ166" s="14">
        <f t="shared" si="261"/>
        <v>2.7493722734222674E-3</v>
      </c>
      <c r="CA166" s="71">
        <f t="shared" si="262"/>
        <v>-0.15458681124715309</v>
      </c>
      <c r="CC166" s="28" t="s">
        <v>142</v>
      </c>
      <c r="CD166" s="28" t="s">
        <v>143</v>
      </c>
      <c r="CE166" s="29">
        <v>2</v>
      </c>
      <c r="CF166" s="29"/>
      <c r="CG166" s="29"/>
      <c r="CH166" s="29">
        <f>SUM(CE166:CG166)</f>
        <v>2</v>
      </c>
      <c r="CI166" s="129">
        <f t="shared" si="289"/>
        <v>0.66666666666666663</v>
      </c>
      <c r="CJ166" s="14">
        <f t="shared" si="263"/>
        <v>4.5963803504740011E-5</v>
      </c>
      <c r="CK166" s="71">
        <f t="shared" si="264"/>
        <v>-3.3856462208677114E-2</v>
      </c>
      <c r="CT166" s="14">
        <f t="shared" si="265"/>
        <v>0</v>
      </c>
      <c r="CU166" s="71">
        <f t="shared" si="266"/>
        <v>0</v>
      </c>
      <c r="CW166" s="28" t="s">
        <v>142</v>
      </c>
      <c r="CX166" s="28" t="s">
        <v>143</v>
      </c>
      <c r="CY166" s="29"/>
      <c r="CZ166" s="29">
        <v>1</v>
      </c>
      <c r="DA166" s="29"/>
      <c r="DB166" s="29">
        <f>SUM(CY166:DA166)</f>
        <v>1</v>
      </c>
      <c r="DC166" s="129">
        <f>DB166/3</f>
        <v>0.33333333333333331</v>
      </c>
      <c r="DD166" s="14">
        <f t="shared" si="267"/>
        <v>1.2846700325021518E-5</v>
      </c>
      <c r="DE166" s="71">
        <f t="shared" si="268"/>
        <v>-2.018355477355328E-2</v>
      </c>
      <c r="DG166" s="26" t="s">
        <v>142</v>
      </c>
      <c r="DH166" s="26" t="s">
        <v>143</v>
      </c>
      <c r="DI166" s="27">
        <v>3</v>
      </c>
      <c r="DJ166" s="27">
        <v>3</v>
      </c>
      <c r="DK166" s="27"/>
      <c r="DL166" s="27">
        <f>SUM(DI166:DK166)</f>
        <v>6</v>
      </c>
      <c r="DM166" s="144">
        <f>DL166/3</f>
        <v>2</v>
      </c>
      <c r="DN166" s="14">
        <f t="shared" si="269"/>
        <v>4.8303345006641719E-4</v>
      </c>
      <c r="DO166" s="71">
        <f t="shared" si="270"/>
        <v>-8.390576540564626E-2</v>
      </c>
      <c r="DQ166" s="26" t="s">
        <v>142</v>
      </c>
      <c r="DR166" s="26" t="s">
        <v>143</v>
      </c>
      <c r="DS166" s="27"/>
      <c r="DT166" s="27">
        <v>2</v>
      </c>
      <c r="DU166" s="27"/>
      <c r="DV166" s="27">
        <f>SUM(DS166:DU166)</f>
        <v>2</v>
      </c>
      <c r="DW166" s="27">
        <f>DV166/2</f>
        <v>1</v>
      </c>
      <c r="DX166" s="14">
        <f t="shared" si="271"/>
        <v>1.051939513477975E-4</v>
      </c>
      <c r="DY166" s="71">
        <f t="shared" si="272"/>
        <v>-4.6972844902603089E-2</v>
      </c>
      <c r="EH166" s="14">
        <f t="shared" si="273"/>
        <v>0</v>
      </c>
      <c r="EI166" s="71">
        <f t="shared" si="274"/>
        <v>0</v>
      </c>
      <c r="ER166" s="14">
        <f t="shared" si="275"/>
        <v>0</v>
      </c>
      <c r="ES166" s="71">
        <f t="shared" si="276"/>
        <v>0</v>
      </c>
      <c r="FB166" s="14">
        <f t="shared" si="277"/>
        <v>0</v>
      </c>
      <c r="FC166" s="71">
        <f t="shared" si="278"/>
        <v>0</v>
      </c>
      <c r="FE166" s="26" t="s">
        <v>142</v>
      </c>
      <c r="FF166" s="26" t="s">
        <v>143</v>
      </c>
      <c r="FG166" s="27">
        <v>2</v>
      </c>
      <c r="FH166" s="27">
        <v>5</v>
      </c>
      <c r="FI166" s="27"/>
      <c r="FJ166" s="27">
        <f>SUM(FG166:FI166)</f>
        <v>7</v>
      </c>
      <c r="FK166" s="27">
        <f>FJ166/2</f>
        <v>3.5</v>
      </c>
      <c r="FL166" s="14">
        <f t="shared" si="279"/>
        <v>1.5123456790123457E-3</v>
      </c>
      <c r="FM166" s="71">
        <f t="shared" si="280"/>
        <v>-0.12627403840469045</v>
      </c>
      <c r="FV166" s="14">
        <f t="shared" si="281"/>
        <v>0</v>
      </c>
      <c r="FW166" s="71">
        <f t="shared" si="282"/>
        <v>0</v>
      </c>
      <c r="GF166" s="14">
        <f t="shared" si="283"/>
        <v>0</v>
      </c>
      <c r="GG166" s="71">
        <f t="shared" si="284"/>
        <v>0</v>
      </c>
      <c r="GP166" s="14">
        <f t="shared" si="285"/>
        <v>0</v>
      </c>
      <c r="GQ166" s="71">
        <f t="shared" si="286"/>
        <v>0</v>
      </c>
      <c r="GS166" s="26" t="s">
        <v>142</v>
      </c>
      <c r="GT166" s="26" t="s">
        <v>143</v>
      </c>
      <c r="GU166" s="27">
        <v>3</v>
      </c>
      <c r="GV166" s="27"/>
      <c r="GW166" s="27"/>
      <c r="GX166" s="27">
        <f>SUM(GU166:GW166)</f>
        <v>3</v>
      </c>
      <c r="GY166" s="27">
        <f>GX166/2</f>
        <v>1.5</v>
      </c>
      <c r="GZ166" s="14">
        <f t="shared" si="287"/>
        <v>2.3427738442315701E-4</v>
      </c>
      <c r="HA166" s="71">
        <f t="shared" si="288"/>
        <v>-6.3971975059628691E-2</v>
      </c>
    </row>
    <row r="167" spans="1:209" x14ac:dyDescent="0.25">
      <c r="A167" s="46">
        <v>141</v>
      </c>
      <c r="B167" s="28" t="s">
        <v>381</v>
      </c>
      <c r="C167" s="28"/>
      <c r="D167" s="75"/>
      <c r="E167" s="73" t="s">
        <v>394</v>
      </c>
      <c r="F167" s="73" t="s">
        <v>397</v>
      </c>
      <c r="G167" s="73" t="s">
        <v>397</v>
      </c>
      <c r="H167" s="58" t="b">
        <f t="shared" si="247"/>
        <v>1</v>
      </c>
      <c r="I167" s="58" t="b">
        <f t="shared" si="248"/>
        <v>1</v>
      </c>
      <c r="J167" s="73"/>
      <c r="R167" s="14">
        <f t="shared" si="249"/>
        <v>0</v>
      </c>
      <c r="S167" s="71">
        <f t="shared" si="250"/>
        <v>0</v>
      </c>
      <c r="AB167" s="14">
        <f t="shared" si="251"/>
        <v>0</v>
      </c>
      <c r="AC167" s="71">
        <f t="shared" si="252"/>
        <v>0</v>
      </c>
      <c r="AL167" s="14">
        <f t="shared" si="253"/>
        <v>0</v>
      </c>
      <c r="AM167" s="71">
        <f t="shared" si="254"/>
        <v>0</v>
      </c>
      <c r="AV167" s="14">
        <f t="shared" si="255"/>
        <v>0</v>
      </c>
      <c r="AW167" s="71">
        <f t="shared" si="256"/>
        <v>0</v>
      </c>
      <c r="BF167" s="14">
        <f t="shared" si="257"/>
        <v>0</v>
      </c>
      <c r="BG167" s="71">
        <f t="shared" si="258"/>
        <v>0</v>
      </c>
      <c r="BP167" s="14">
        <f t="shared" si="259"/>
        <v>0</v>
      </c>
      <c r="BQ167" s="71">
        <f t="shared" si="260"/>
        <v>0</v>
      </c>
      <c r="BS167" s="28" t="s">
        <v>381</v>
      </c>
      <c r="BT167" s="28"/>
      <c r="BU167" s="29">
        <v>1</v>
      </c>
      <c r="BV167" s="29">
        <v>3</v>
      </c>
      <c r="BW167" s="29">
        <v>3</v>
      </c>
      <c r="BX167" s="29">
        <f>SUM(BU167:BW167)</f>
        <v>7</v>
      </c>
      <c r="BY167" s="129">
        <f>BX167/3</f>
        <v>2.3333333333333335</v>
      </c>
      <c r="BZ167" s="14">
        <f t="shared" si="261"/>
        <v>6.8734306835556685E-4</v>
      </c>
      <c r="CA167" s="71">
        <f t="shared" si="262"/>
        <v>-9.5465803615784856E-2</v>
      </c>
      <c r="CJ167" s="14">
        <f t="shared" si="263"/>
        <v>0</v>
      </c>
      <c r="CK167" s="71">
        <f t="shared" si="264"/>
        <v>0</v>
      </c>
      <c r="CT167" s="14">
        <f t="shared" si="265"/>
        <v>0</v>
      </c>
      <c r="CU167" s="71">
        <f t="shared" si="266"/>
        <v>0</v>
      </c>
      <c r="DD167" s="14">
        <f t="shared" si="267"/>
        <v>0</v>
      </c>
      <c r="DE167" s="71">
        <f t="shared" si="268"/>
        <v>0</v>
      </c>
      <c r="DN167" s="14">
        <f t="shared" si="269"/>
        <v>0</v>
      </c>
      <c r="DO167" s="71">
        <f t="shared" si="270"/>
        <v>0</v>
      </c>
      <c r="DX167" s="14">
        <f t="shared" si="271"/>
        <v>0</v>
      </c>
      <c r="DY167" s="71">
        <f t="shared" si="272"/>
        <v>0</v>
      </c>
      <c r="EH167" s="14">
        <f t="shared" si="273"/>
        <v>0</v>
      </c>
      <c r="EI167" s="71">
        <f t="shared" si="274"/>
        <v>0</v>
      </c>
      <c r="ER167" s="14">
        <f t="shared" si="275"/>
        <v>0</v>
      </c>
      <c r="ES167" s="71">
        <f t="shared" si="276"/>
        <v>0</v>
      </c>
      <c r="FB167" s="14">
        <f t="shared" si="277"/>
        <v>0</v>
      </c>
      <c r="FC167" s="71">
        <f t="shared" si="278"/>
        <v>0</v>
      </c>
      <c r="FL167" s="14">
        <f t="shared" si="279"/>
        <v>0</v>
      </c>
      <c r="FM167" s="71">
        <f t="shared" si="280"/>
        <v>0</v>
      </c>
      <c r="FV167" s="14">
        <f t="shared" si="281"/>
        <v>0</v>
      </c>
      <c r="FW167" s="71">
        <f t="shared" si="282"/>
        <v>0</v>
      </c>
      <c r="GF167" s="14">
        <f t="shared" si="283"/>
        <v>0</v>
      </c>
      <c r="GG167" s="71">
        <f t="shared" si="284"/>
        <v>0</v>
      </c>
      <c r="GP167" s="14">
        <f t="shared" si="285"/>
        <v>0</v>
      </c>
      <c r="GQ167" s="71">
        <f t="shared" si="286"/>
        <v>0</v>
      </c>
      <c r="GZ167" s="14">
        <f t="shared" si="287"/>
        <v>0</v>
      </c>
      <c r="HA167" s="71">
        <f t="shared" si="288"/>
        <v>0</v>
      </c>
    </row>
    <row r="168" spans="1:209" x14ac:dyDescent="0.25">
      <c r="A168" s="46">
        <v>142</v>
      </c>
      <c r="B168" s="38" t="s">
        <v>243</v>
      </c>
      <c r="C168" s="38" t="s">
        <v>244</v>
      </c>
      <c r="D168" s="35"/>
      <c r="E168" s="54" t="s">
        <v>396</v>
      </c>
      <c r="F168" s="54" t="s">
        <v>394</v>
      </c>
      <c r="G168" s="54" t="s">
        <v>394</v>
      </c>
      <c r="H168" s="58" t="b">
        <f t="shared" si="247"/>
        <v>1</v>
      </c>
      <c r="I168" s="58" t="b">
        <f t="shared" si="248"/>
        <v>1</v>
      </c>
      <c r="J168" s="54"/>
      <c r="R168" s="14">
        <f t="shared" si="249"/>
        <v>0</v>
      </c>
      <c r="S168" s="71">
        <f t="shared" si="250"/>
        <v>0</v>
      </c>
      <c r="AB168" s="14">
        <f t="shared" si="251"/>
        <v>0</v>
      </c>
      <c r="AC168" s="71">
        <f t="shared" si="252"/>
        <v>0</v>
      </c>
      <c r="AL168" s="14">
        <f t="shared" si="253"/>
        <v>0</v>
      </c>
      <c r="AM168" s="71">
        <f t="shared" si="254"/>
        <v>0</v>
      </c>
      <c r="AV168" s="14">
        <f t="shared" si="255"/>
        <v>0</v>
      </c>
      <c r="AW168" s="71">
        <f t="shared" si="256"/>
        <v>0</v>
      </c>
      <c r="BF168" s="14">
        <f t="shared" si="257"/>
        <v>0</v>
      </c>
      <c r="BG168" s="71">
        <f t="shared" si="258"/>
        <v>0</v>
      </c>
      <c r="BP168" s="14">
        <f t="shared" si="259"/>
        <v>0</v>
      </c>
      <c r="BQ168" s="71">
        <f t="shared" si="260"/>
        <v>0</v>
      </c>
      <c r="BZ168" s="14">
        <f t="shared" si="261"/>
        <v>0</v>
      </c>
      <c r="CA168" s="71">
        <f t="shared" si="262"/>
        <v>0</v>
      </c>
      <c r="CJ168" s="14">
        <f t="shared" si="263"/>
        <v>0</v>
      </c>
      <c r="CK168" s="71">
        <f t="shared" si="264"/>
        <v>0</v>
      </c>
      <c r="CT168" s="14">
        <f t="shared" si="265"/>
        <v>0</v>
      </c>
      <c r="CU168" s="71">
        <f t="shared" si="266"/>
        <v>0</v>
      </c>
      <c r="DD168" s="14">
        <f t="shared" si="267"/>
        <v>0</v>
      </c>
      <c r="DE168" s="71">
        <f t="shared" si="268"/>
        <v>0</v>
      </c>
      <c r="DN168" s="14">
        <f t="shared" si="269"/>
        <v>0</v>
      </c>
      <c r="DO168" s="71">
        <f t="shared" si="270"/>
        <v>0</v>
      </c>
      <c r="DX168" s="14">
        <f t="shared" si="271"/>
        <v>0</v>
      </c>
      <c r="DY168" s="71">
        <f t="shared" si="272"/>
        <v>0</v>
      </c>
      <c r="EA168" s="26" t="s">
        <v>243</v>
      </c>
      <c r="EB168" s="26" t="s">
        <v>244</v>
      </c>
      <c r="EC168" s="27">
        <v>6</v>
      </c>
      <c r="ED168" s="27">
        <v>19</v>
      </c>
      <c r="EE168" s="27"/>
      <c r="EF168" s="27">
        <f>SUM(EC168:EE168)</f>
        <v>25</v>
      </c>
      <c r="EG168" s="141">
        <f>EF168/2</f>
        <v>12.5</v>
      </c>
      <c r="EH168" s="14">
        <f t="shared" si="273"/>
        <v>1.8065672332061508E-2</v>
      </c>
      <c r="EI168" s="71">
        <f t="shared" si="274"/>
        <v>-0.26974070548991941</v>
      </c>
      <c r="EK168" s="26" t="s">
        <v>243</v>
      </c>
      <c r="EL168" s="26" t="s">
        <v>244</v>
      </c>
      <c r="EM168" s="27">
        <v>19</v>
      </c>
      <c r="EN168" s="27">
        <v>18</v>
      </c>
      <c r="EO168" s="27"/>
      <c r="EP168" s="27">
        <f>SUM(EM168:EO168)</f>
        <v>37</v>
      </c>
      <c r="EQ168" s="141">
        <f>EP168/2</f>
        <v>18.5</v>
      </c>
      <c r="ER168" s="14">
        <f t="shared" si="275"/>
        <v>4.3207928291882344E-2</v>
      </c>
      <c r="ES168" s="71">
        <f t="shared" si="276"/>
        <v>-0.32652825052230816</v>
      </c>
      <c r="FB168" s="14">
        <f t="shared" si="277"/>
        <v>0</v>
      </c>
      <c r="FC168" s="71">
        <f t="shared" si="278"/>
        <v>0</v>
      </c>
      <c r="FL168" s="14">
        <f t="shared" si="279"/>
        <v>0</v>
      </c>
      <c r="FM168" s="71">
        <f t="shared" si="280"/>
        <v>0</v>
      </c>
      <c r="FO168" s="26" t="s">
        <v>243</v>
      </c>
      <c r="FP168" s="26" t="s">
        <v>244</v>
      </c>
      <c r="FQ168" s="27">
        <v>10</v>
      </c>
      <c r="FR168" s="27">
        <v>23</v>
      </c>
      <c r="FS168" s="27"/>
      <c r="FT168" s="27">
        <f>SUM(FQ168:FS168)</f>
        <v>33</v>
      </c>
      <c r="FU168" s="141">
        <f>FT168/2</f>
        <v>16.5</v>
      </c>
      <c r="FV168" s="14">
        <f t="shared" si="281"/>
        <v>3.2876464195145512E-2</v>
      </c>
      <c r="FW168" s="71">
        <f t="shared" si="282"/>
        <v>-0.30960148980846375</v>
      </c>
      <c r="FY168" s="26" t="s">
        <v>243</v>
      </c>
      <c r="FZ168" s="26" t="s">
        <v>244</v>
      </c>
      <c r="GA168" s="27">
        <v>11</v>
      </c>
      <c r="GB168" s="27">
        <v>18</v>
      </c>
      <c r="GC168" s="27"/>
      <c r="GD168" s="27">
        <f>SUM(GA168:GC168)</f>
        <v>29</v>
      </c>
      <c r="GE168" s="141">
        <f>GD168/2</f>
        <v>14.5</v>
      </c>
      <c r="GF168" s="14">
        <f t="shared" si="283"/>
        <v>2.329639889196676E-2</v>
      </c>
      <c r="GG168" s="71">
        <f t="shared" si="284"/>
        <v>-0.28690588959498081</v>
      </c>
      <c r="GI168" s="26" t="s">
        <v>243</v>
      </c>
      <c r="GJ168" s="26" t="s">
        <v>244</v>
      </c>
      <c r="GK168" s="27">
        <v>14</v>
      </c>
      <c r="GL168" s="27"/>
      <c r="GM168" s="27"/>
      <c r="GN168" s="27">
        <f>SUM(GK168:GM168)</f>
        <v>14</v>
      </c>
      <c r="GO168" s="141">
        <f>GN168</f>
        <v>14</v>
      </c>
      <c r="GP168" s="14">
        <f t="shared" si="285"/>
        <v>1.9600000000000003E-2</v>
      </c>
      <c r="GQ168" s="71">
        <f t="shared" si="286"/>
        <v>-0.27525579989219662</v>
      </c>
      <c r="GZ168" s="14">
        <f t="shared" si="287"/>
        <v>0</v>
      </c>
      <c r="HA168" s="71">
        <f t="shared" si="288"/>
        <v>0</v>
      </c>
    </row>
    <row r="169" spans="1:209" x14ac:dyDescent="0.25">
      <c r="B169" s="53" t="s">
        <v>144</v>
      </c>
      <c r="C169" s="38"/>
      <c r="D169" s="35"/>
      <c r="E169" s="54"/>
      <c r="F169" s="54"/>
      <c r="G169" s="54"/>
      <c r="H169" s="58"/>
      <c r="I169" s="58"/>
      <c r="J169" s="54"/>
      <c r="R169" s="14">
        <f t="shared" si="249"/>
        <v>0</v>
      </c>
      <c r="S169" s="71">
        <f t="shared" si="250"/>
        <v>0</v>
      </c>
      <c r="AB169" s="14">
        <f t="shared" si="251"/>
        <v>0</v>
      </c>
      <c r="AC169" s="71">
        <f t="shared" si="252"/>
        <v>0</v>
      </c>
      <c r="AL169" s="14">
        <f t="shared" si="253"/>
        <v>0</v>
      </c>
      <c r="AM169" s="71">
        <f t="shared" si="254"/>
        <v>0</v>
      </c>
      <c r="AV169" s="14">
        <f t="shared" si="255"/>
        <v>0</v>
      </c>
      <c r="AW169" s="71">
        <f t="shared" si="256"/>
        <v>0</v>
      </c>
      <c r="AY169" s="145" t="s">
        <v>144</v>
      </c>
      <c r="AZ169" s="26"/>
      <c r="BA169" s="27"/>
      <c r="BB169" s="27"/>
      <c r="BC169" s="27"/>
      <c r="BD169" s="26"/>
      <c r="BE169" s="144"/>
      <c r="BF169" s="14">
        <f t="shared" si="257"/>
        <v>0</v>
      </c>
      <c r="BG169" s="71">
        <f t="shared" si="258"/>
        <v>0</v>
      </c>
      <c r="BP169" s="14">
        <f t="shared" si="259"/>
        <v>0</v>
      </c>
      <c r="BQ169" s="71">
        <f t="shared" si="260"/>
        <v>0</v>
      </c>
      <c r="BZ169" s="14">
        <f t="shared" si="261"/>
        <v>0</v>
      </c>
      <c r="CA169" s="71">
        <f t="shared" si="262"/>
        <v>0</v>
      </c>
      <c r="CJ169" s="14">
        <f t="shared" si="263"/>
        <v>0</v>
      </c>
      <c r="CK169" s="71">
        <f t="shared" si="264"/>
        <v>0</v>
      </c>
      <c r="CT169" s="14">
        <f t="shared" si="265"/>
        <v>0</v>
      </c>
      <c r="CU169" s="71">
        <f t="shared" si="266"/>
        <v>0</v>
      </c>
      <c r="DD169" s="14">
        <f t="shared" si="267"/>
        <v>0</v>
      </c>
      <c r="DE169" s="71">
        <f t="shared" si="268"/>
        <v>0</v>
      </c>
      <c r="DN169" s="14">
        <f t="shared" si="269"/>
        <v>0</v>
      </c>
      <c r="DO169" s="71">
        <f t="shared" si="270"/>
        <v>0</v>
      </c>
      <c r="DQ169" s="145" t="s">
        <v>144</v>
      </c>
      <c r="DR169" s="26"/>
      <c r="DS169" s="27"/>
      <c r="DT169" s="27"/>
      <c r="DU169" s="27"/>
      <c r="DV169" s="27"/>
      <c r="DW169" s="27">
        <f>DV169/2</f>
        <v>0</v>
      </c>
      <c r="DX169" s="14">
        <f t="shared" si="271"/>
        <v>0</v>
      </c>
      <c r="DY169" s="71">
        <f t="shared" si="272"/>
        <v>0</v>
      </c>
      <c r="EA169" s="145" t="s">
        <v>144</v>
      </c>
      <c r="EB169" s="26"/>
      <c r="EC169" s="27"/>
      <c r="ED169" s="27"/>
      <c r="EE169" s="27"/>
      <c r="EF169" s="27"/>
      <c r="EG169" s="141">
        <f>EF169/2</f>
        <v>0</v>
      </c>
      <c r="EH169" s="14">
        <f t="shared" si="273"/>
        <v>0</v>
      </c>
      <c r="EI169" s="71">
        <f t="shared" si="274"/>
        <v>0</v>
      </c>
      <c r="ER169" s="14">
        <f t="shared" si="275"/>
        <v>0</v>
      </c>
      <c r="ES169" s="71">
        <f t="shared" si="276"/>
        <v>0</v>
      </c>
      <c r="FB169" s="14">
        <f t="shared" si="277"/>
        <v>0</v>
      </c>
      <c r="FC169" s="71">
        <f t="shared" si="278"/>
        <v>0</v>
      </c>
      <c r="FL169" s="14">
        <f t="shared" si="279"/>
        <v>0</v>
      </c>
      <c r="FM169" s="71">
        <f t="shared" si="280"/>
        <v>0</v>
      </c>
      <c r="FV169" s="14">
        <f t="shared" si="281"/>
        <v>0</v>
      </c>
      <c r="FW169" s="71">
        <f t="shared" si="282"/>
        <v>0</v>
      </c>
      <c r="GF169" s="14">
        <f t="shared" si="283"/>
        <v>0</v>
      </c>
      <c r="GG169" s="71">
        <f t="shared" si="284"/>
        <v>0</v>
      </c>
      <c r="GP169" s="14">
        <f t="shared" si="285"/>
        <v>0</v>
      </c>
      <c r="GQ169" s="71">
        <f t="shared" si="286"/>
        <v>0</v>
      </c>
      <c r="GZ169" s="14">
        <f t="shared" si="287"/>
        <v>0</v>
      </c>
      <c r="HA169" s="71">
        <f t="shared" si="288"/>
        <v>0</v>
      </c>
    </row>
    <row r="170" spans="1:209" x14ac:dyDescent="0.25">
      <c r="A170" s="46">
        <v>143</v>
      </c>
      <c r="B170" s="31" t="s">
        <v>145</v>
      </c>
      <c r="C170" s="31" t="s">
        <v>146</v>
      </c>
      <c r="D170" s="75">
        <v>75</v>
      </c>
      <c r="E170" s="58" t="s">
        <v>394</v>
      </c>
      <c r="F170" s="58" t="s">
        <v>396</v>
      </c>
      <c r="G170" s="58" t="s">
        <v>396</v>
      </c>
      <c r="H170" s="58" t="b">
        <f t="shared" si="247"/>
        <v>1</v>
      </c>
      <c r="I170" s="58" t="b">
        <f t="shared" si="248"/>
        <v>1</v>
      </c>
      <c r="J170" s="58"/>
      <c r="R170" s="14">
        <f t="shared" si="249"/>
        <v>0</v>
      </c>
      <c r="S170" s="71">
        <f t="shared" si="250"/>
        <v>0</v>
      </c>
      <c r="AB170" s="14">
        <f t="shared" si="251"/>
        <v>0</v>
      </c>
      <c r="AC170" s="71">
        <f t="shared" si="252"/>
        <v>0</v>
      </c>
      <c r="AL170" s="14">
        <f t="shared" si="253"/>
        <v>0</v>
      </c>
      <c r="AM170" s="71">
        <f t="shared" si="254"/>
        <v>0</v>
      </c>
      <c r="AV170" s="14">
        <f t="shared" si="255"/>
        <v>0</v>
      </c>
      <c r="AW170" s="71">
        <f t="shared" si="256"/>
        <v>0</v>
      </c>
      <c r="AY170" s="26" t="s">
        <v>145</v>
      </c>
      <c r="AZ170" s="26" t="s">
        <v>146</v>
      </c>
      <c r="BA170" s="27">
        <v>3</v>
      </c>
      <c r="BB170" s="27"/>
      <c r="BC170" s="27"/>
      <c r="BD170" s="26">
        <f>SUM(BA170:BC170)</f>
        <v>3</v>
      </c>
      <c r="BE170" s="144">
        <f>BD170/3</f>
        <v>1</v>
      </c>
      <c r="BF170" s="14">
        <f t="shared" si="257"/>
        <v>1.1317338162064282E-4</v>
      </c>
      <c r="BG170" s="71">
        <f t="shared" si="258"/>
        <v>-4.833292321563834E-2</v>
      </c>
      <c r="BP170" s="14">
        <f t="shared" si="259"/>
        <v>0</v>
      </c>
      <c r="BQ170" s="71">
        <f t="shared" si="260"/>
        <v>0</v>
      </c>
      <c r="BZ170" s="14">
        <f t="shared" si="261"/>
        <v>0</v>
      </c>
      <c r="CA170" s="71">
        <f t="shared" si="262"/>
        <v>0</v>
      </c>
      <c r="CJ170" s="14">
        <f t="shared" si="263"/>
        <v>0</v>
      </c>
      <c r="CK170" s="71">
        <f t="shared" si="264"/>
        <v>0</v>
      </c>
      <c r="CT170" s="14">
        <f t="shared" si="265"/>
        <v>0</v>
      </c>
      <c r="CU170" s="71">
        <f t="shared" si="266"/>
        <v>0</v>
      </c>
      <c r="DD170" s="14">
        <f t="shared" si="267"/>
        <v>0</v>
      </c>
      <c r="DE170" s="71">
        <f t="shared" si="268"/>
        <v>0</v>
      </c>
      <c r="DN170" s="14">
        <f t="shared" si="269"/>
        <v>0</v>
      </c>
      <c r="DO170" s="71">
        <f t="shared" si="270"/>
        <v>0</v>
      </c>
      <c r="DQ170" s="26" t="s">
        <v>145</v>
      </c>
      <c r="DR170" s="26" t="s">
        <v>146</v>
      </c>
      <c r="DS170" s="27">
        <v>1</v>
      </c>
      <c r="DT170" s="27"/>
      <c r="DU170" s="27"/>
      <c r="DV170" s="27">
        <f>SUM(DS170:DU170)</f>
        <v>1</v>
      </c>
      <c r="DW170" s="27">
        <f>DV170/2</f>
        <v>0.5</v>
      </c>
      <c r="DX170" s="14">
        <f t="shared" si="271"/>
        <v>2.6298487836949376E-5</v>
      </c>
      <c r="DY170" s="71">
        <f t="shared" si="272"/>
        <v>-2.7041023377249982E-2</v>
      </c>
      <c r="EA170" s="26" t="s">
        <v>145</v>
      </c>
      <c r="EB170" s="26" t="s">
        <v>146</v>
      </c>
      <c r="EC170" s="27">
        <v>1</v>
      </c>
      <c r="ED170" s="27"/>
      <c r="EE170" s="27"/>
      <c r="EF170" s="27">
        <f>SUM(EC170:EE170)</f>
        <v>1</v>
      </c>
      <c r="EG170" s="141">
        <f>EF170/2</f>
        <v>0.5</v>
      </c>
      <c r="EH170" s="14">
        <f t="shared" si="273"/>
        <v>2.8905075731298421E-5</v>
      </c>
      <c r="EI170" s="71">
        <f t="shared" si="274"/>
        <v>-2.8095412224264524E-2</v>
      </c>
      <c r="ER170" s="14">
        <f t="shared" si="275"/>
        <v>0</v>
      </c>
      <c r="ES170" s="71">
        <f t="shared" si="276"/>
        <v>0</v>
      </c>
      <c r="FB170" s="14">
        <f t="shared" si="277"/>
        <v>0</v>
      </c>
      <c r="FC170" s="71">
        <f t="shared" si="278"/>
        <v>0</v>
      </c>
      <c r="FL170" s="14">
        <f t="shared" si="279"/>
        <v>0</v>
      </c>
      <c r="FM170" s="71">
        <f t="shared" si="280"/>
        <v>0</v>
      </c>
      <c r="FV170" s="14">
        <f t="shared" si="281"/>
        <v>0</v>
      </c>
      <c r="FW170" s="71">
        <f t="shared" si="282"/>
        <v>0</v>
      </c>
      <c r="GF170" s="14">
        <f t="shared" si="283"/>
        <v>0</v>
      </c>
      <c r="GG170" s="71">
        <f t="shared" si="284"/>
        <v>0</v>
      </c>
      <c r="GP170" s="14">
        <f t="shared" si="285"/>
        <v>0</v>
      </c>
      <c r="GQ170" s="71">
        <f t="shared" si="286"/>
        <v>0</v>
      </c>
      <c r="GZ170" s="14">
        <f t="shared" si="287"/>
        <v>0</v>
      </c>
      <c r="HA170" s="71">
        <f t="shared" si="288"/>
        <v>0</v>
      </c>
    </row>
    <row r="171" spans="1:209" x14ac:dyDescent="0.25">
      <c r="B171" s="50" t="s">
        <v>147</v>
      </c>
      <c r="C171" s="31"/>
      <c r="D171" s="164"/>
      <c r="E171" s="58"/>
      <c r="F171" s="58"/>
      <c r="G171" s="58"/>
      <c r="H171" s="58"/>
      <c r="I171" s="58"/>
      <c r="J171" s="194"/>
      <c r="K171" s="39" t="s">
        <v>147</v>
      </c>
      <c r="L171" s="39"/>
      <c r="M171" s="46"/>
      <c r="N171" s="46"/>
      <c r="O171" s="46"/>
      <c r="P171" s="46"/>
      <c r="Q171" s="128"/>
      <c r="R171" s="14">
        <f t="shared" si="249"/>
        <v>0</v>
      </c>
      <c r="S171" s="71">
        <f t="shared" si="250"/>
        <v>0</v>
      </c>
      <c r="U171" s="39" t="s">
        <v>147</v>
      </c>
      <c r="V171" s="39"/>
      <c r="W171" s="46"/>
      <c r="X171" s="46"/>
      <c r="Y171" s="46"/>
      <c r="Z171" s="46"/>
      <c r="AA171" s="129"/>
      <c r="AB171" s="14">
        <f t="shared" si="251"/>
        <v>0</v>
      </c>
      <c r="AC171" s="71">
        <f t="shared" si="252"/>
        <v>0</v>
      </c>
      <c r="AE171" s="145" t="s">
        <v>147</v>
      </c>
      <c r="AF171" s="145"/>
      <c r="AG171" s="27"/>
      <c r="AH171" s="27"/>
      <c r="AI171" s="27"/>
      <c r="AJ171" s="27"/>
      <c r="AK171" s="144">
        <f>AJ171/3</f>
        <v>0</v>
      </c>
      <c r="AL171" s="14">
        <f t="shared" si="253"/>
        <v>0</v>
      </c>
      <c r="AM171" s="71">
        <f t="shared" si="254"/>
        <v>0</v>
      </c>
      <c r="AO171" s="145" t="s">
        <v>147</v>
      </c>
      <c r="AP171" s="145"/>
      <c r="AQ171" s="27"/>
      <c r="AR171" s="27"/>
      <c r="AS171" s="27"/>
      <c r="AT171" s="27"/>
      <c r="AU171" s="144"/>
      <c r="AV171" s="14">
        <f t="shared" si="255"/>
        <v>0</v>
      </c>
      <c r="AW171" s="71">
        <f t="shared" si="256"/>
        <v>0</v>
      </c>
      <c r="AY171" s="145" t="s">
        <v>147</v>
      </c>
      <c r="AZ171" s="145"/>
      <c r="BA171" s="152"/>
      <c r="BB171" s="152"/>
      <c r="BC171" s="152"/>
      <c r="BD171" s="145"/>
      <c r="BE171" s="144"/>
      <c r="BF171" s="14">
        <f t="shared" si="257"/>
        <v>0</v>
      </c>
      <c r="BG171" s="71">
        <f t="shared" si="258"/>
        <v>0</v>
      </c>
      <c r="BI171" s="145" t="s">
        <v>147</v>
      </c>
      <c r="BJ171" s="145"/>
      <c r="BK171" s="27"/>
      <c r="BL171" s="27"/>
      <c r="BM171" s="27"/>
      <c r="BN171" s="27"/>
      <c r="BO171" s="27"/>
      <c r="BP171" s="14">
        <f t="shared" si="259"/>
        <v>0</v>
      </c>
      <c r="BQ171" s="71">
        <f t="shared" si="260"/>
        <v>0</v>
      </c>
      <c r="BS171" s="39" t="s">
        <v>147</v>
      </c>
      <c r="BT171" s="39"/>
      <c r="BU171" s="29"/>
      <c r="BV171" s="29"/>
      <c r="BW171" s="29"/>
      <c r="BX171" s="29"/>
      <c r="BY171" s="129"/>
      <c r="BZ171" s="14">
        <f t="shared" si="261"/>
        <v>0</v>
      </c>
      <c r="CA171" s="71">
        <f t="shared" si="262"/>
        <v>0</v>
      </c>
      <c r="CC171" s="39" t="s">
        <v>147</v>
      </c>
      <c r="CD171" s="39"/>
      <c r="CE171" s="29"/>
      <c r="CF171" s="29"/>
      <c r="CG171" s="29"/>
      <c r="CH171" s="29"/>
      <c r="CI171" s="129">
        <f>CH171/3</f>
        <v>0</v>
      </c>
      <c r="CJ171" s="14">
        <f t="shared" si="263"/>
        <v>0</v>
      </c>
      <c r="CK171" s="71">
        <f t="shared" si="264"/>
        <v>0</v>
      </c>
      <c r="CM171" s="39" t="s">
        <v>147</v>
      </c>
      <c r="CN171" s="39"/>
      <c r="CO171" s="29"/>
      <c r="CP171" s="29"/>
      <c r="CQ171" s="29"/>
      <c r="CR171" s="29"/>
      <c r="CS171" s="129"/>
      <c r="CT171" s="14">
        <f t="shared" si="265"/>
        <v>0</v>
      </c>
      <c r="CU171" s="71">
        <f t="shared" si="266"/>
        <v>0</v>
      </c>
      <c r="CW171" s="39" t="s">
        <v>147</v>
      </c>
      <c r="CX171" s="39"/>
      <c r="CY171" s="29"/>
      <c r="CZ171" s="29"/>
      <c r="DA171" s="29"/>
      <c r="DB171" s="29"/>
      <c r="DC171" s="129">
        <f>DB171/3</f>
        <v>0</v>
      </c>
      <c r="DD171" s="14">
        <f t="shared" si="267"/>
        <v>0</v>
      </c>
      <c r="DE171" s="71">
        <f t="shared" si="268"/>
        <v>0</v>
      </c>
      <c r="DN171" s="14">
        <f t="shared" si="269"/>
        <v>0</v>
      </c>
      <c r="DO171" s="71">
        <f t="shared" si="270"/>
        <v>0</v>
      </c>
      <c r="DQ171" s="145" t="s">
        <v>147</v>
      </c>
      <c r="DR171" s="145"/>
      <c r="DS171" s="27"/>
      <c r="DT171" s="27"/>
      <c r="DU171" s="27"/>
      <c r="DV171" s="27"/>
      <c r="DW171" s="27">
        <f>DV171/2</f>
        <v>0</v>
      </c>
      <c r="DX171" s="14">
        <f t="shared" si="271"/>
        <v>0</v>
      </c>
      <c r="DY171" s="71">
        <f t="shared" si="272"/>
        <v>0</v>
      </c>
      <c r="EA171" s="145" t="s">
        <v>147</v>
      </c>
      <c r="EB171" s="145"/>
      <c r="EC171" s="27"/>
      <c r="ED171" s="27"/>
      <c r="EE171" s="27"/>
      <c r="EF171" s="27"/>
      <c r="EG171" s="141">
        <f>EF171/2</f>
        <v>0</v>
      </c>
      <c r="EH171" s="14">
        <f t="shared" si="273"/>
        <v>0</v>
      </c>
      <c r="EI171" s="71">
        <f t="shared" si="274"/>
        <v>0</v>
      </c>
      <c r="EK171" s="145" t="s">
        <v>147</v>
      </c>
      <c r="EL171" s="145"/>
      <c r="EM171" s="27"/>
      <c r="EN171" s="27"/>
      <c r="EO171" s="27"/>
      <c r="EP171" s="27"/>
      <c r="EQ171" s="141"/>
      <c r="ER171" s="14">
        <f t="shared" si="275"/>
        <v>0</v>
      </c>
      <c r="ES171" s="71">
        <f t="shared" si="276"/>
        <v>0</v>
      </c>
      <c r="FB171" s="14">
        <f t="shared" si="277"/>
        <v>0</v>
      </c>
      <c r="FC171" s="71">
        <f t="shared" si="278"/>
        <v>0</v>
      </c>
      <c r="FE171" s="145" t="s">
        <v>147</v>
      </c>
      <c r="FF171" s="145"/>
      <c r="FG171" s="27"/>
      <c r="FH171" s="27"/>
      <c r="FI171" s="27"/>
      <c r="FJ171" s="27"/>
      <c r="FK171" s="27">
        <f>FJ171/2</f>
        <v>0</v>
      </c>
      <c r="FL171" s="14">
        <f t="shared" si="279"/>
        <v>0</v>
      </c>
      <c r="FM171" s="71">
        <f t="shared" si="280"/>
        <v>0</v>
      </c>
      <c r="FO171" s="145" t="s">
        <v>147</v>
      </c>
      <c r="FP171" s="145"/>
      <c r="FQ171" s="27"/>
      <c r="FR171" s="27"/>
      <c r="FS171" s="27"/>
      <c r="FT171" s="27"/>
      <c r="FU171" s="141"/>
      <c r="FV171" s="14">
        <f t="shared" si="281"/>
        <v>0</v>
      </c>
      <c r="FW171" s="71">
        <f t="shared" si="282"/>
        <v>0</v>
      </c>
      <c r="FY171" s="145" t="s">
        <v>147</v>
      </c>
      <c r="FZ171" s="145"/>
      <c r="GA171" s="27"/>
      <c r="GB171" s="27"/>
      <c r="GC171" s="27"/>
      <c r="GD171" s="27"/>
      <c r="GE171" s="141"/>
      <c r="GF171" s="14">
        <f t="shared" si="283"/>
        <v>0</v>
      </c>
      <c r="GG171" s="71">
        <f t="shared" si="284"/>
        <v>0</v>
      </c>
      <c r="GI171" s="145" t="s">
        <v>147</v>
      </c>
      <c r="GJ171" s="145"/>
      <c r="GK171" s="27"/>
      <c r="GL171" s="27"/>
      <c r="GM171" s="27"/>
      <c r="GN171" s="27"/>
      <c r="GO171" s="141">
        <f>GN171</f>
        <v>0</v>
      </c>
      <c r="GP171" s="14">
        <f t="shared" si="285"/>
        <v>0</v>
      </c>
      <c r="GQ171" s="71">
        <f t="shared" si="286"/>
        <v>0</v>
      </c>
      <c r="GS171" s="145" t="s">
        <v>147</v>
      </c>
      <c r="GT171" s="145"/>
      <c r="GU171" s="27"/>
      <c r="GV171" s="27"/>
      <c r="GW171" s="27"/>
      <c r="GX171" s="27"/>
      <c r="GY171" s="27"/>
      <c r="GZ171" s="14">
        <f t="shared" si="287"/>
        <v>0</v>
      </c>
      <c r="HA171" s="71">
        <f t="shared" si="288"/>
        <v>0</v>
      </c>
    </row>
    <row r="172" spans="1:209" x14ac:dyDescent="0.25">
      <c r="A172" s="46">
        <v>144</v>
      </c>
      <c r="B172" s="38" t="s">
        <v>149</v>
      </c>
      <c r="C172" s="38" t="s">
        <v>150</v>
      </c>
      <c r="D172" s="35">
        <v>76</v>
      </c>
      <c r="E172" s="54" t="s">
        <v>395</v>
      </c>
      <c r="F172" s="54" t="s">
        <v>397</v>
      </c>
      <c r="G172" s="54" t="s">
        <v>394</v>
      </c>
      <c r="H172" s="58" t="b">
        <f t="shared" si="247"/>
        <v>1</v>
      </c>
      <c r="I172" s="58" t="b">
        <f t="shared" si="248"/>
        <v>1</v>
      </c>
      <c r="J172" s="54"/>
      <c r="R172" s="14">
        <f t="shared" si="249"/>
        <v>0</v>
      </c>
      <c r="S172" s="71">
        <f t="shared" si="250"/>
        <v>0</v>
      </c>
      <c r="AB172" s="14">
        <f t="shared" si="251"/>
        <v>0</v>
      </c>
      <c r="AC172" s="71">
        <f t="shared" si="252"/>
        <v>0</v>
      </c>
      <c r="AE172" s="26" t="s">
        <v>149</v>
      </c>
      <c r="AF172" s="26" t="s">
        <v>150</v>
      </c>
      <c r="AG172" s="27">
        <v>2</v>
      </c>
      <c r="AH172" s="27">
        <v>4</v>
      </c>
      <c r="AI172" s="27">
        <v>1</v>
      </c>
      <c r="AJ172" s="27">
        <f>SUM(AG172:AI172)</f>
        <v>7</v>
      </c>
      <c r="AK172" s="144">
        <f>AJ172/3</f>
        <v>2.3333333333333335</v>
      </c>
      <c r="AL172" s="14">
        <f t="shared" si="253"/>
        <v>6.294883159260544E-4</v>
      </c>
      <c r="AM172" s="71">
        <f t="shared" si="254"/>
        <v>-9.246276497979343E-2</v>
      </c>
      <c r="AV172" s="14">
        <f t="shared" si="255"/>
        <v>0</v>
      </c>
      <c r="AW172" s="71">
        <f t="shared" si="256"/>
        <v>0</v>
      </c>
      <c r="AY172" s="26" t="s">
        <v>149</v>
      </c>
      <c r="AZ172" s="26" t="s">
        <v>150</v>
      </c>
      <c r="BA172" s="27">
        <v>5</v>
      </c>
      <c r="BB172" s="152"/>
      <c r="BC172" s="152"/>
      <c r="BD172" s="26">
        <f>SUM(BA172:BC172)</f>
        <v>5</v>
      </c>
      <c r="BE172" s="144">
        <f>BD172/3</f>
        <v>1.6666666666666667</v>
      </c>
      <c r="BF172" s="14">
        <f t="shared" si="257"/>
        <v>3.1437050450178568E-4</v>
      </c>
      <c r="BG172" s="71">
        <f t="shared" si="258"/>
        <v>-7.1497680115319387E-2</v>
      </c>
      <c r="BI172" s="26" t="s">
        <v>149</v>
      </c>
      <c r="BJ172" s="26" t="s">
        <v>150</v>
      </c>
      <c r="BK172" s="27"/>
      <c r="BL172" s="27"/>
      <c r="BM172" s="27"/>
      <c r="BN172" s="27"/>
      <c r="BO172" s="27">
        <f>BN172/2</f>
        <v>0</v>
      </c>
      <c r="BP172" s="14">
        <f t="shared" si="259"/>
        <v>0</v>
      </c>
      <c r="BQ172" s="71">
        <f t="shared" si="260"/>
        <v>0</v>
      </c>
      <c r="BZ172" s="14">
        <f t="shared" si="261"/>
        <v>0</v>
      </c>
      <c r="CA172" s="71">
        <f t="shared" si="262"/>
        <v>0</v>
      </c>
      <c r="CJ172" s="14">
        <f t="shared" si="263"/>
        <v>0</v>
      </c>
      <c r="CK172" s="71">
        <f t="shared" si="264"/>
        <v>0</v>
      </c>
      <c r="CT172" s="14">
        <f t="shared" si="265"/>
        <v>0</v>
      </c>
      <c r="CU172" s="71">
        <f t="shared" si="266"/>
        <v>0</v>
      </c>
      <c r="DD172" s="14">
        <f t="shared" si="267"/>
        <v>0</v>
      </c>
      <c r="DE172" s="71">
        <f t="shared" si="268"/>
        <v>0</v>
      </c>
      <c r="DG172" s="26" t="s">
        <v>149</v>
      </c>
      <c r="DH172" s="26" t="s">
        <v>150</v>
      </c>
      <c r="DI172" s="27"/>
      <c r="DJ172" s="27">
        <v>3</v>
      </c>
      <c r="DK172" s="27"/>
      <c r="DL172" s="27">
        <f>SUM(DI172:DK172)</f>
        <v>3</v>
      </c>
      <c r="DM172" s="144">
        <f>DL172/3</f>
        <v>1</v>
      </c>
      <c r="DN172" s="14">
        <f t="shared" si="269"/>
        <v>1.207583625166043E-4</v>
      </c>
      <c r="DO172" s="71">
        <f t="shared" si="270"/>
        <v>-4.9569884686998356E-2</v>
      </c>
      <c r="DX172" s="14">
        <f t="shared" si="271"/>
        <v>0</v>
      </c>
      <c r="DY172" s="71">
        <f t="shared" si="272"/>
        <v>0</v>
      </c>
      <c r="EA172" s="26" t="s">
        <v>149</v>
      </c>
      <c r="EB172" s="26" t="s">
        <v>150</v>
      </c>
      <c r="EC172" s="27">
        <v>3</v>
      </c>
      <c r="ED172" s="27"/>
      <c r="EE172" s="27"/>
      <c r="EF172" s="27">
        <f>SUM(EC172:EE172)</f>
        <v>3</v>
      </c>
      <c r="EG172" s="141">
        <f>EF172/2</f>
        <v>1.5</v>
      </c>
      <c r="EH172" s="14">
        <f t="shared" si="273"/>
        <v>2.6014568158168571E-4</v>
      </c>
      <c r="EI172" s="71">
        <f t="shared" si="274"/>
        <v>-6.6566683629759538E-2</v>
      </c>
      <c r="ER172" s="14">
        <f t="shared" si="275"/>
        <v>0</v>
      </c>
      <c r="ES172" s="71">
        <f t="shared" si="276"/>
        <v>0</v>
      </c>
      <c r="FB172" s="14">
        <f t="shared" si="277"/>
        <v>0</v>
      </c>
      <c r="FC172" s="71">
        <f t="shared" si="278"/>
        <v>0</v>
      </c>
      <c r="FL172" s="14">
        <f t="shared" si="279"/>
        <v>0</v>
      </c>
      <c r="FM172" s="71">
        <f t="shared" si="280"/>
        <v>0</v>
      </c>
      <c r="FV172" s="14">
        <f t="shared" si="281"/>
        <v>0</v>
      </c>
      <c r="FW172" s="71">
        <f t="shared" si="282"/>
        <v>0</v>
      </c>
      <c r="GF172" s="14">
        <f t="shared" si="283"/>
        <v>0</v>
      </c>
      <c r="GG172" s="71">
        <f t="shared" si="284"/>
        <v>0</v>
      </c>
      <c r="GP172" s="14">
        <f t="shared" si="285"/>
        <v>0</v>
      </c>
      <c r="GQ172" s="71">
        <f t="shared" si="286"/>
        <v>0</v>
      </c>
      <c r="GS172" s="26" t="s">
        <v>149</v>
      </c>
      <c r="GT172" s="26" t="s">
        <v>150</v>
      </c>
      <c r="GU172" s="27"/>
      <c r="GV172" s="27">
        <v>2</v>
      </c>
      <c r="GW172" s="27"/>
      <c r="GX172" s="27">
        <f>SUM(GU172:GW172)</f>
        <v>2</v>
      </c>
      <c r="GY172" s="27">
        <f>GX172/2</f>
        <v>1</v>
      </c>
      <c r="GZ172" s="14">
        <f t="shared" si="287"/>
        <v>1.0412328196584754E-4</v>
      </c>
      <c r="HA172" s="71">
        <f t="shared" si="288"/>
        <v>-4.6785382435413997E-2</v>
      </c>
    </row>
    <row r="173" spans="1:209" x14ac:dyDescent="0.25">
      <c r="A173" s="46">
        <v>145</v>
      </c>
      <c r="B173" s="38" t="s">
        <v>148</v>
      </c>
      <c r="C173" s="38"/>
      <c r="D173" s="35"/>
      <c r="E173" s="54" t="s">
        <v>395</v>
      </c>
      <c r="F173" s="54" t="s">
        <v>397</v>
      </c>
      <c r="G173" s="54" t="s">
        <v>396</v>
      </c>
      <c r="H173" s="58" t="b">
        <f t="shared" si="247"/>
        <v>1</v>
      </c>
      <c r="I173" s="58" t="b">
        <f t="shared" si="248"/>
        <v>1</v>
      </c>
      <c r="J173" s="54"/>
      <c r="R173" s="14">
        <f t="shared" si="249"/>
        <v>0</v>
      </c>
      <c r="S173" s="71">
        <f t="shared" si="250"/>
        <v>0</v>
      </c>
      <c r="AB173" s="14">
        <f t="shared" si="251"/>
        <v>0</v>
      </c>
      <c r="AC173" s="71">
        <f t="shared" si="252"/>
        <v>0</v>
      </c>
      <c r="AL173" s="14">
        <f t="shared" si="253"/>
        <v>0</v>
      </c>
      <c r="AM173" s="71">
        <f t="shared" si="254"/>
        <v>0</v>
      </c>
      <c r="AO173" s="26" t="s">
        <v>148</v>
      </c>
      <c r="AP173" s="145"/>
      <c r="AQ173" s="27">
        <v>2</v>
      </c>
      <c r="AR173" s="27"/>
      <c r="AS173" s="27"/>
      <c r="AT173" s="27">
        <f>SUM(AQ173:AS173)</f>
        <v>2</v>
      </c>
      <c r="AU173" s="144">
        <f>AT173/3</f>
        <v>0.66666666666666663</v>
      </c>
      <c r="AV173" s="14">
        <f t="shared" si="255"/>
        <v>6.2000124000247993E-5</v>
      </c>
      <c r="AW173" s="71">
        <f t="shared" si="256"/>
        <v>-3.8143205405185759E-2</v>
      </c>
      <c r="AY173" s="26" t="s">
        <v>148</v>
      </c>
      <c r="AZ173" s="145"/>
      <c r="BA173" s="27">
        <v>9</v>
      </c>
      <c r="BB173" s="27">
        <v>5</v>
      </c>
      <c r="BC173" s="152"/>
      <c r="BD173" s="26">
        <f>SUM(BA173:BC173)</f>
        <v>14</v>
      </c>
      <c r="BE173" s="144">
        <f>BD173/3</f>
        <v>4.666666666666667</v>
      </c>
      <c r="BF173" s="14">
        <f t="shared" si="257"/>
        <v>2.4646647552939993E-3</v>
      </c>
      <c r="BG173" s="71">
        <f t="shared" si="258"/>
        <v>-0.14907764673234034</v>
      </c>
      <c r="BI173" s="26" t="s">
        <v>148</v>
      </c>
      <c r="BJ173" s="145"/>
      <c r="BK173" s="27"/>
      <c r="BL173" s="27">
        <v>5</v>
      </c>
      <c r="BM173" s="27"/>
      <c r="BN173" s="27">
        <f>SUM(BK173:BM173)</f>
        <v>5</v>
      </c>
      <c r="BO173" s="27">
        <f>BN173/2</f>
        <v>2.5</v>
      </c>
      <c r="BP173" s="14">
        <f t="shared" si="259"/>
        <v>6.3769003162942553E-4</v>
      </c>
      <c r="BQ173" s="71">
        <f t="shared" si="260"/>
        <v>-9.2899725208596837E-2</v>
      </c>
      <c r="BZ173" s="14">
        <f t="shared" si="261"/>
        <v>0</v>
      </c>
      <c r="CA173" s="71">
        <f t="shared" si="262"/>
        <v>0</v>
      </c>
      <c r="CC173" s="28" t="s">
        <v>148</v>
      </c>
      <c r="CD173" s="39"/>
      <c r="CE173" s="29"/>
      <c r="CF173" s="29">
        <v>3</v>
      </c>
      <c r="CG173" s="29">
        <v>2</v>
      </c>
      <c r="CH173" s="29">
        <f>SUM(CE173:CG173)</f>
        <v>5</v>
      </c>
      <c r="CI173" s="129">
        <f>CH173/3</f>
        <v>1.6666666666666667</v>
      </c>
      <c r="CJ173" s="14">
        <f t="shared" si="263"/>
        <v>2.8727377190462512E-4</v>
      </c>
      <c r="CK173" s="71">
        <f t="shared" si="264"/>
        <v>-6.9110804133995243E-2</v>
      </c>
      <c r="CT173" s="14">
        <f t="shared" si="265"/>
        <v>0</v>
      </c>
      <c r="CU173" s="71">
        <f t="shared" si="266"/>
        <v>0</v>
      </c>
      <c r="CW173" s="28" t="s">
        <v>148</v>
      </c>
      <c r="CX173" s="39"/>
      <c r="CY173" s="29">
        <v>2</v>
      </c>
      <c r="CZ173" s="29">
        <v>3</v>
      </c>
      <c r="DA173" s="29">
        <v>3</v>
      </c>
      <c r="DB173" s="29">
        <f>SUM(CY173:DA173)</f>
        <v>8</v>
      </c>
      <c r="DC173" s="129">
        <f>DB173/3</f>
        <v>2.6666666666666665</v>
      </c>
      <c r="DD173" s="14">
        <f t="shared" si="267"/>
        <v>8.2218882080137713E-4</v>
      </c>
      <c r="DE173" s="71">
        <f t="shared" si="268"/>
        <v>-0.10184287426929117</v>
      </c>
      <c r="DN173" s="14">
        <f t="shared" si="269"/>
        <v>0</v>
      </c>
      <c r="DO173" s="71">
        <f t="shared" si="270"/>
        <v>0</v>
      </c>
      <c r="DX173" s="14">
        <f t="shared" si="271"/>
        <v>0</v>
      </c>
      <c r="DY173" s="71">
        <f t="shared" si="272"/>
        <v>0</v>
      </c>
      <c r="EH173" s="14">
        <f t="shared" si="273"/>
        <v>0</v>
      </c>
      <c r="EI173" s="71">
        <f t="shared" si="274"/>
        <v>0</v>
      </c>
      <c r="ER173" s="14">
        <f t="shared" si="275"/>
        <v>0</v>
      </c>
      <c r="ES173" s="71">
        <f t="shared" si="276"/>
        <v>0</v>
      </c>
      <c r="FB173" s="14">
        <f t="shared" si="277"/>
        <v>0</v>
      </c>
      <c r="FC173" s="71">
        <f t="shared" si="278"/>
        <v>0</v>
      </c>
      <c r="FL173" s="14">
        <f t="shared" si="279"/>
        <v>0</v>
      </c>
      <c r="FM173" s="71">
        <f t="shared" si="280"/>
        <v>0</v>
      </c>
      <c r="FV173" s="14">
        <f t="shared" si="281"/>
        <v>0</v>
      </c>
      <c r="FW173" s="71">
        <f t="shared" si="282"/>
        <v>0</v>
      </c>
      <c r="GF173" s="14">
        <f t="shared" si="283"/>
        <v>0</v>
      </c>
      <c r="GG173" s="71">
        <f t="shared" si="284"/>
        <v>0</v>
      </c>
      <c r="GP173" s="14">
        <f t="shared" si="285"/>
        <v>0</v>
      </c>
      <c r="GQ173" s="71">
        <f t="shared" si="286"/>
        <v>0</v>
      </c>
      <c r="GZ173" s="14">
        <f t="shared" si="287"/>
        <v>0</v>
      </c>
      <c r="HA173" s="71">
        <f t="shared" si="288"/>
        <v>0</v>
      </c>
    </row>
    <row r="174" spans="1:209" x14ac:dyDescent="0.25">
      <c r="A174" s="46">
        <v>146</v>
      </c>
      <c r="B174" s="38" t="s">
        <v>151</v>
      </c>
      <c r="C174" s="38" t="s">
        <v>152</v>
      </c>
      <c r="D174" s="35"/>
      <c r="E174" s="54" t="s">
        <v>395</v>
      </c>
      <c r="F174" s="54" t="s">
        <v>397</v>
      </c>
      <c r="G174" s="54" t="s">
        <v>396</v>
      </c>
      <c r="H174" s="58" t="b">
        <f t="shared" si="247"/>
        <v>1</v>
      </c>
      <c r="I174" s="58" t="b">
        <f t="shared" si="248"/>
        <v>1</v>
      </c>
      <c r="J174" s="54"/>
      <c r="K174" s="28" t="s">
        <v>151</v>
      </c>
      <c r="L174" s="28" t="s">
        <v>152</v>
      </c>
      <c r="M174" s="29">
        <v>6</v>
      </c>
      <c r="N174" s="29">
        <v>6</v>
      </c>
      <c r="O174" s="29">
        <v>2</v>
      </c>
      <c r="P174" s="29">
        <f>SUM(M174:O174)</f>
        <v>14</v>
      </c>
      <c r="Q174" s="128">
        <f>P174/3</f>
        <v>4.666666666666667</v>
      </c>
      <c r="R174" s="14">
        <f t="shared" si="249"/>
        <v>3.3745975448081131E-3</v>
      </c>
      <c r="S174" s="71">
        <f t="shared" si="250"/>
        <v>-0.16531267408404793</v>
      </c>
      <c r="U174" s="28" t="s">
        <v>151</v>
      </c>
      <c r="V174" s="28" t="s">
        <v>152</v>
      </c>
      <c r="W174" s="29">
        <v>6</v>
      </c>
      <c r="X174" s="29">
        <v>5</v>
      </c>
      <c r="Y174" s="29">
        <v>7</v>
      </c>
      <c r="Z174" s="29">
        <f>SUM(W174:Y174)</f>
        <v>18</v>
      </c>
      <c r="AA174" s="129">
        <f>Z174/3</f>
        <v>6</v>
      </c>
      <c r="AB174" s="14">
        <f t="shared" si="251"/>
        <v>5.3106918651346516E-3</v>
      </c>
      <c r="AC174" s="71">
        <f t="shared" si="252"/>
        <v>-0.19085950776183247</v>
      </c>
      <c r="AE174" s="26" t="s">
        <v>151</v>
      </c>
      <c r="AF174" s="26" t="s">
        <v>152</v>
      </c>
      <c r="AG174" s="27">
        <v>12</v>
      </c>
      <c r="AH174" s="27">
        <v>1</v>
      </c>
      <c r="AI174" s="27">
        <v>7</v>
      </c>
      <c r="AJ174" s="27">
        <f>SUM(AG174:AI174)</f>
        <v>20</v>
      </c>
      <c r="AK174" s="144">
        <f>AJ174/3</f>
        <v>6.666666666666667</v>
      </c>
      <c r="AL174" s="14">
        <f t="shared" si="253"/>
        <v>5.1386801300086068E-3</v>
      </c>
      <c r="AM174" s="71">
        <f t="shared" si="254"/>
        <v>-0.18892326224138883</v>
      </c>
      <c r="AV174" s="14">
        <f t="shared" si="255"/>
        <v>0</v>
      </c>
      <c r="AW174" s="71">
        <f t="shared" si="256"/>
        <v>0</v>
      </c>
      <c r="AY174" s="26" t="s">
        <v>151</v>
      </c>
      <c r="AZ174" s="26" t="s">
        <v>152</v>
      </c>
      <c r="BA174" s="27">
        <v>11</v>
      </c>
      <c r="BB174" s="27">
        <v>8</v>
      </c>
      <c r="BC174" s="152"/>
      <c r="BD174" s="26">
        <f>SUM(BA174:BC174)</f>
        <v>19</v>
      </c>
      <c r="BE174" s="144">
        <f>BD174/3</f>
        <v>6.333333333333333</v>
      </c>
      <c r="BF174" s="14">
        <f t="shared" si="257"/>
        <v>4.5395100850057846E-3</v>
      </c>
      <c r="BG174" s="71">
        <f t="shared" si="258"/>
        <v>-0.18174430405553826</v>
      </c>
      <c r="BI174" s="26" t="s">
        <v>151</v>
      </c>
      <c r="BJ174" s="26" t="s">
        <v>152</v>
      </c>
      <c r="BK174" s="27">
        <v>11</v>
      </c>
      <c r="BL174" s="27">
        <v>12</v>
      </c>
      <c r="BM174" s="27"/>
      <c r="BN174" s="27">
        <f>SUM(BK174:BM174)</f>
        <v>23</v>
      </c>
      <c r="BO174" s="27">
        <f>BN174/2</f>
        <v>11.5</v>
      </c>
      <c r="BP174" s="14">
        <f t="shared" si="259"/>
        <v>1.3493521069278645E-2</v>
      </c>
      <c r="BQ174" s="71">
        <f t="shared" si="260"/>
        <v>-0.2500695693919387</v>
      </c>
      <c r="BS174" s="28" t="s">
        <v>151</v>
      </c>
      <c r="BT174" s="28" t="s">
        <v>152</v>
      </c>
      <c r="BU174" s="29">
        <v>5</v>
      </c>
      <c r="BV174" s="29">
        <v>6</v>
      </c>
      <c r="BW174" s="29">
        <v>4</v>
      </c>
      <c r="BX174" s="29">
        <f>SUM(BU174:BW174)</f>
        <v>15</v>
      </c>
      <c r="BY174" s="129">
        <f>BX174/3</f>
        <v>5</v>
      </c>
      <c r="BZ174" s="14">
        <f t="shared" si="261"/>
        <v>3.1561671506122962E-3</v>
      </c>
      <c r="CA174" s="71">
        <f t="shared" si="262"/>
        <v>-0.16175272232011459</v>
      </c>
      <c r="CC174" s="28" t="s">
        <v>151</v>
      </c>
      <c r="CD174" s="28" t="s">
        <v>152</v>
      </c>
      <c r="CE174" s="29">
        <v>12</v>
      </c>
      <c r="CF174" s="29">
        <v>7</v>
      </c>
      <c r="CG174" s="29">
        <v>3</v>
      </c>
      <c r="CH174" s="29">
        <f>SUM(CE174:CG174)</f>
        <v>22</v>
      </c>
      <c r="CI174" s="129">
        <f>CH174/3</f>
        <v>7.333333333333333</v>
      </c>
      <c r="CJ174" s="14">
        <f t="shared" si="263"/>
        <v>5.5616202240735425E-3</v>
      </c>
      <c r="CK174" s="71">
        <f t="shared" si="264"/>
        <v>-0.19359499615455283</v>
      </c>
      <c r="CM174" s="28" t="s">
        <v>151</v>
      </c>
      <c r="CN174" s="28" t="s">
        <v>152</v>
      </c>
      <c r="CO174" s="29">
        <v>2</v>
      </c>
      <c r="CP174" s="29">
        <v>4</v>
      </c>
      <c r="CQ174" s="29">
        <v>5</v>
      </c>
      <c r="CR174" s="29">
        <f>SUM(CO174:CQ174)</f>
        <v>11</v>
      </c>
      <c r="CS174" s="129">
        <f>CR174/3</f>
        <v>3.6666666666666665</v>
      </c>
      <c r="CT174" s="14">
        <f t="shared" si="265"/>
        <v>1.5215532417886424E-3</v>
      </c>
      <c r="CU174" s="71">
        <f t="shared" si="266"/>
        <v>-0.12653946730332333</v>
      </c>
      <c r="CW174" s="28" t="s">
        <v>151</v>
      </c>
      <c r="CX174" s="28" t="s">
        <v>152</v>
      </c>
      <c r="CY174" s="29">
        <v>7</v>
      </c>
      <c r="CZ174" s="29">
        <v>7</v>
      </c>
      <c r="DA174" s="29">
        <v>8</v>
      </c>
      <c r="DB174" s="29">
        <f>SUM(CY174:DA174)</f>
        <v>22</v>
      </c>
      <c r="DC174" s="129">
        <f>DB174/3</f>
        <v>7.333333333333333</v>
      </c>
      <c r="DD174" s="14">
        <f t="shared" si="267"/>
        <v>6.2178029573104138E-3</v>
      </c>
      <c r="DE174" s="71">
        <f t="shared" si="268"/>
        <v>-0.20030009041644117</v>
      </c>
      <c r="DG174" s="26" t="s">
        <v>151</v>
      </c>
      <c r="DH174" s="26" t="s">
        <v>152</v>
      </c>
      <c r="DI174" s="27">
        <v>11</v>
      </c>
      <c r="DJ174" s="27">
        <v>5</v>
      </c>
      <c r="DK174" s="27">
        <v>9</v>
      </c>
      <c r="DL174" s="27">
        <f>SUM(DI174:DK174)</f>
        <v>25</v>
      </c>
      <c r="DM174" s="144">
        <f>DL174/3</f>
        <v>8.3333333333333339</v>
      </c>
      <c r="DN174" s="14">
        <f t="shared" si="269"/>
        <v>8.3859973969864065E-3</v>
      </c>
      <c r="DO174" s="71">
        <f t="shared" si="270"/>
        <v>-0.21891904490080211</v>
      </c>
      <c r="DQ174" s="26" t="s">
        <v>151</v>
      </c>
      <c r="DR174" s="26" t="s">
        <v>152</v>
      </c>
      <c r="DS174" s="27">
        <v>15</v>
      </c>
      <c r="DT174" s="27">
        <v>21</v>
      </c>
      <c r="DU174" s="27"/>
      <c r="DV174" s="27">
        <f>SUM(DS174:DU174)</f>
        <v>36</v>
      </c>
      <c r="DW174" s="27">
        <f>DV174/2</f>
        <v>18</v>
      </c>
      <c r="DX174" s="14">
        <f t="shared" si="271"/>
        <v>3.4082840236686396E-2</v>
      </c>
      <c r="DY174" s="71">
        <f t="shared" si="272"/>
        <v>-0.31190411448140987</v>
      </c>
      <c r="EH174" s="14">
        <f t="shared" si="273"/>
        <v>0</v>
      </c>
      <c r="EI174" s="71">
        <f t="shared" si="274"/>
        <v>0</v>
      </c>
      <c r="EK174" s="26" t="s">
        <v>151</v>
      </c>
      <c r="EL174" s="26" t="s">
        <v>152</v>
      </c>
      <c r="EM174" s="27">
        <v>7</v>
      </c>
      <c r="EN174" s="27">
        <v>3</v>
      </c>
      <c r="EO174" s="27"/>
      <c r="EP174" s="27">
        <f>SUM(EM174:EO174)</f>
        <v>10</v>
      </c>
      <c r="EQ174" s="141">
        <f>EP174/2</f>
        <v>5</v>
      </c>
      <c r="ER174" s="14">
        <f t="shared" si="275"/>
        <v>3.1561671506122962E-3</v>
      </c>
      <c r="ES174" s="71">
        <f t="shared" si="276"/>
        <v>-0.16175272232011459</v>
      </c>
      <c r="FB174" s="14">
        <f t="shared" si="277"/>
        <v>0</v>
      </c>
      <c r="FC174" s="71">
        <f t="shared" si="278"/>
        <v>0</v>
      </c>
      <c r="FE174" s="26" t="s">
        <v>151</v>
      </c>
      <c r="FF174" s="26" t="s">
        <v>152</v>
      </c>
      <c r="FG174" s="27">
        <v>5</v>
      </c>
      <c r="FH174" s="27">
        <v>6</v>
      </c>
      <c r="FI174" s="27"/>
      <c r="FJ174" s="27">
        <f>SUM(FG174:FI174)</f>
        <v>11</v>
      </c>
      <c r="FK174" s="27">
        <f>FJ174/2</f>
        <v>5.5</v>
      </c>
      <c r="FL174" s="14">
        <f t="shared" si="279"/>
        <v>3.7345679012345677E-3</v>
      </c>
      <c r="FM174" s="71">
        <f t="shared" si="280"/>
        <v>-0.17080931866116797</v>
      </c>
      <c r="FO174" s="26" t="s">
        <v>151</v>
      </c>
      <c r="FP174" s="26" t="s">
        <v>152</v>
      </c>
      <c r="FQ174" s="27">
        <v>2</v>
      </c>
      <c r="FR174" s="27"/>
      <c r="FS174" s="27"/>
      <c r="FT174" s="27">
        <f>SUM(FQ174:FS174)</f>
        <v>2</v>
      </c>
      <c r="FU174" s="141">
        <f>FT174/2</f>
        <v>1</v>
      </c>
      <c r="FV174" s="14">
        <f t="shared" si="281"/>
        <v>1.207583625166043E-4</v>
      </c>
      <c r="FW174" s="71">
        <f t="shared" si="282"/>
        <v>-4.9569884686998356E-2</v>
      </c>
      <c r="FY174" s="26" t="s">
        <v>151</v>
      </c>
      <c r="FZ174" s="26" t="s">
        <v>152</v>
      </c>
      <c r="GA174" s="27">
        <v>7</v>
      </c>
      <c r="GB174" s="27">
        <v>12</v>
      </c>
      <c r="GC174" s="27"/>
      <c r="GD174" s="27">
        <f>SUM(GA174:GC174)</f>
        <v>19</v>
      </c>
      <c r="GE174" s="141">
        <f>GD174/2</f>
        <v>9.5</v>
      </c>
      <c r="GF174" s="14">
        <f t="shared" si="283"/>
        <v>1.0000000000000002E-2</v>
      </c>
      <c r="GG174" s="71">
        <f t="shared" si="284"/>
        <v>-0.23025850929940456</v>
      </c>
      <c r="GI174" s="26" t="s">
        <v>151</v>
      </c>
      <c r="GJ174" s="26" t="s">
        <v>152</v>
      </c>
      <c r="GK174" s="27">
        <v>15</v>
      </c>
      <c r="GL174" s="27"/>
      <c r="GM174" s="27"/>
      <c r="GN174" s="27">
        <f>SUM(GK174:GM174)</f>
        <v>15</v>
      </c>
      <c r="GO174" s="141">
        <f>GN174</f>
        <v>15</v>
      </c>
      <c r="GP174" s="14">
        <f t="shared" si="285"/>
        <v>2.2499999999999999E-2</v>
      </c>
      <c r="GQ174" s="71">
        <f t="shared" si="286"/>
        <v>-0.28456799773288216</v>
      </c>
      <c r="GS174" s="26" t="s">
        <v>151</v>
      </c>
      <c r="GT174" s="26" t="s">
        <v>152</v>
      </c>
      <c r="GU174" s="27">
        <v>11</v>
      </c>
      <c r="GV174" s="27">
        <v>13</v>
      </c>
      <c r="GW174" s="27"/>
      <c r="GX174" s="27">
        <f>SUM(GU174:GW174)</f>
        <v>24</v>
      </c>
      <c r="GY174" s="27">
        <f>GX174/2</f>
        <v>12</v>
      </c>
      <c r="GZ174" s="14">
        <f t="shared" si="287"/>
        <v>1.4993752603082049E-2</v>
      </c>
      <c r="HA174" s="71">
        <f t="shared" si="288"/>
        <v>-0.25715030557745772</v>
      </c>
    </row>
    <row r="175" spans="1:209" x14ac:dyDescent="0.25">
      <c r="A175" s="46">
        <v>147</v>
      </c>
      <c r="B175" s="38" t="s">
        <v>153</v>
      </c>
      <c r="C175" s="38"/>
      <c r="D175" s="35">
        <v>77</v>
      </c>
      <c r="E175" s="54"/>
      <c r="F175" s="54"/>
      <c r="G175" s="54"/>
      <c r="H175" s="58" t="b">
        <f t="shared" si="247"/>
        <v>0</v>
      </c>
      <c r="I175" s="58" t="b">
        <f t="shared" si="248"/>
        <v>0</v>
      </c>
      <c r="J175" s="54"/>
      <c r="R175" s="14">
        <f t="shared" si="249"/>
        <v>0</v>
      </c>
      <c r="S175" s="71">
        <f t="shared" si="250"/>
        <v>0</v>
      </c>
      <c r="AB175" s="14">
        <f t="shared" si="251"/>
        <v>0</v>
      </c>
      <c r="AC175" s="71">
        <f t="shared" si="252"/>
        <v>0</v>
      </c>
      <c r="AL175" s="14">
        <f t="shared" si="253"/>
        <v>0</v>
      </c>
      <c r="AM175" s="71">
        <f t="shared" si="254"/>
        <v>0</v>
      </c>
      <c r="AO175" s="149" t="s">
        <v>153</v>
      </c>
      <c r="AP175" s="149"/>
      <c r="AQ175" s="150"/>
      <c r="AR175" s="150">
        <v>1</v>
      </c>
      <c r="AS175" s="150"/>
      <c r="AT175" s="150">
        <f>SUM(AQ175:AS175)</f>
        <v>1</v>
      </c>
      <c r="AU175" s="144">
        <f>AT175/3</f>
        <v>0.33333333333333331</v>
      </c>
      <c r="AV175" s="14">
        <f t="shared" si="255"/>
        <v>1.5500031000061998E-5</v>
      </c>
      <c r="AW175" s="71">
        <f t="shared" si="256"/>
        <v>-2.1800528610309199E-2</v>
      </c>
      <c r="BF175" s="14">
        <f t="shared" si="257"/>
        <v>0</v>
      </c>
      <c r="BG175" s="71">
        <f t="shared" si="258"/>
        <v>0</v>
      </c>
      <c r="BP175" s="14">
        <f t="shared" si="259"/>
        <v>0</v>
      </c>
      <c r="BQ175" s="71">
        <f t="shared" si="260"/>
        <v>0</v>
      </c>
      <c r="BS175" s="125" t="s">
        <v>153</v>
      </c>
      <c r="BT175" s="125"/>
      <c r="BU175" s="127"/>
      <c r="BV175" s="127">
        <v>1</v>
      </c>
      <c r="BW175" s="127"/>
      <c r="BX175" s="127">
        <f>SUM(BU175:BW175)</f>
        <v>1</v>
      </c>
      <c r="BY175" s="129">
        <f>BX175/3</f>
        <v>0.33333333333333331</v>
      </c>
      <c r="BZ175" s="14">
        <f t="shared" si="261"/>
        <v>1.4027409558276873E-5</v>
      </c>
      <c r="CA175" s="71">
        <f t="shared" si="262"/>
        <v>-2.0926024937828649E-2</v>
      </c>
      <c r="CJ175" s="14">
        <f t="shared" si="263"/>
        <v>0</v>
      </c>
      <c r="CK175" s="71">
        <f t="shared" si="264"/>
        <v>0</v>
      </c>
      <c r="CT175" s="14">
        <f t="shared" si="265"/>
        <v>0</v>
      </c>
      <c r="CU175" s="71">
        <f t="shared" si="266"/>
        <v>0</v>
      </c>
      <c r="DD175" s="14">
        <f t="shared" si="267"/>
        <v>0</v>
      </c>
      <c r="DE175" s="71">
        <f t="shared" si="268"/>
        <v>0</v>
      </c>
      <c r="DN175" s="14">
        <f t="shared" si="269"/>
        <v>0</v>
      </c>
      <c r="DO175" s="71">
        <f t="shared" si="270"/>
        <v>0</v>
      </c>
      <c r="DX175" s="14">
        <f t="shared" si="271"/>
        <v>0</v>
      </c>
      <c r="DY175" s="71">
        <f t="shared" si="272"/>
        <v>0</v>
      </c>
      <c r="EH175" s="14">
        <f t="shared" si="273"/>
        <v>0</v>
      </c>
      <c r="EI175" s="71">
        <f t="shared" si="274"/>
        <v>0</v>
      </c>
      <c r="ER175" s="14">
        <f t="shared" si="275"/>
        <v>0</v>
      </c>
      <c r="ES175" s="71">
        <f t="shared" si="276"/>
        <v>0</v>
      </c>
      <c r="FB175" s="14">
        <f t="shared" si="277"/>
        <v>0</v>
      </c>
      <c r="FC175" s="71">
        <f t="shared" si="278"/>
        <v>0</v>
      </c>
      <c r="FL175" s="14">
        <f t="shared" si="279"/>
        <v>0</v>
      </c>
      <c r="FM175" s="71">
        <f t="shared" si="280"/>
        <v>0</v>
      </c>
      <c r="FV175" s="14">
        <f t="shared" si="281"/>
        <v>0</v>
      </c>
      <c r="FW175" s="71">
        <f t="shared" si="282"/>
        <v>0</v>
      </c>
      <c r="GF175" s="14">
        <f t="shared" si="283"/>
        <v>0</v>
      </c>
      <c r="GG175" s="71">
        <f t="shared" si="284"/>
        <v>0</v>
      </c>
      <c r="GP175" s="14">
        <f t="shared" si="285"/>
        <v>0</v>
      </c>
      <c r="GQ175" s="71">
        <f t="shared" si="286"/>
        <v>0</v>
      </c>
      <c r="GZ175" s="14">
        <f t="shared" si="287"/>
        <v>0</v>
      </c>
      <c r="HA175" s="71">
        <f t="shared" si="288"/>
        <v>0</v>
      </c>
    </row>
    <row r="176" spans="1:209" x14ac:dyDescent="0.25">
      <c r="B176" s="30" t="s">
        <v>154</v>
      </c>
      <c r="C176" s="22"/>
      <c r="D176" s="35"/>
      <c r="E176" s="34"/>
      <c r="F176" s="34"/>
      <c r="G176" s="34"/>
      <c r="H176" s="58"/>
      <c r="I176" s="58"/>
      <c r="J176" s="34"/>
      <c r="R176" s="14">
        <f t="shared" si="249"/>
        <v>0</v>
      </c>
      <c r="S176" s="71">
        <f t="shared" si="250"/>
        <v>0</v>
      </c>
      <c r="AB176" s="14">
        <f t="shared" si="251"/>
        <v>0</v>
      </c>
      <c r="AC176" s="71">
        <f t="shared" si="252"/>
        <v>0</v>
      </c>
      <c r="AE176" s="145" t="s">
        <v>154</v>
      </c>
      <c r="AF176" s="26"/>
      <c r="AG176" s="27"/>
      <c r="AH176" s="27"/>
      <c r="AI176" s="27"/>
      <c r="AJ176" s="27"/>
      <c r="AK176" s="144">
        <f>AJ176/3</f>
        <v>0</v>
      </c>
      <c r="AL176" s="14">
        <f t="shared" si="253"/>
        <v>0</v>
      </c>
      <c r="AM176" s="71">
        <f t="shared" si="254"/>
        <v>0</v>
      </c>
      <c r="AO176" s="145" t="s">
        <v>154</v>
      </c>
      <c r="AP176" s="26"/>
      <c r="AQ176" s="27"/>
      <c r="AR176" s="27"/>
      <c r="AS176" s="27"/>
      <c r="AT176" s="27"/>
      <c r="AU176" s="144">
        <f>AT176/3</f>
        <v>0</v>
      </c>
      <c r="AV176" s="14">
        <f t="shared" si="255"/>
        <v>0</v>
      </c>
      <c r="AW176" s="71">
        <f t="shared" si="256"/>
        <v>0</v>
      </c>
      <c r="AY176" s="145" t="s">
        <v>154</v>
      </c>
      <c r="AZ176" s="26"/>
      <c r="BA176" s="27"/>
      <c r="BB176" s="27"/>
      <c r="BC176" s="27"/>
      <c r="BD176" s="26"/>
      <c r="BE176" s="144">
        <f>BD176/3</f>
        <v>0</v>
      </c>
      <c r="BF176" s="14">
        <f t="shared" si="257"/>
        <v>0</v>
      </c>
      <c r="BG176" s="71">
        <f t="shared" si="258"/>
        <v>0</v>
      </c>
      <c r="BI176" s="145" t="s">
        <v>154</v>
      </c>
      <c r="BJ176" s="26"/>
      <c r="BK176" s="27"/>
      <c r="BL176" s="27"/>
      <c r="BM176" s="27"/>
      <c r="BN176" s="27"/>
      <c r="BO176" s="27"/>
      <c r="BP176" s="14">
        <f t="shared" si="259"/>
        <v>0</v>
      </c>
      <c r="BQ176" s="71">
        <f t="shared" si="260"/>
        <v>0</v>
      </c>
      <c r="BZ176" s="14">
        <f t="shared" si="261"/>
        <v>0</v>
      </c>
      <c r="CA176" s="71">
        <f t="shared" si="262"/>
        <v>0</v>
      </c>
      <c r="CJ176" s="14">
        <f t="shared" si="263"/>
        <v>0</v>
      </c>
      <c r="CK176" s="71">
        <f t="shared" si="264"/>
        <v>0</v>
      </c>
      <c r="CT176" s="14">
        <f t="shared" si="265"/>
        <v>0</v>
      </c>
      <c r="CU176" s="71">
        <f t="shared" si="266"/>
        <v>0</v>
      </c>
      <c r="DD176" s="14">
        <f t="shared" si="267"/>
        <v>0</v>
      </c>
      <c r="DE176" s="71">
        <f t="shared" si="268"/>
        <v>0</v>
      </c>
      <c r="DG176" s="145" t="s">
        <v>154</v>
      </c>
      <c r="DH176" s="26"/>
      <c r="DI176" s="27"/>
      <c r="DJ176" s="27"/>
      <c r="DK176" s="27"/>
      <c r="DL176" s="27"/>
      <c r="DM176" s="144"/>
      <c r="DN176" s="14">
        <f t="shared" si="269"/>
        <v>0</v>
      </c>
      <c r="DO176" s="71">
        <f t="shared" si="270"/>
        <v>0</v>
      </c>
      <c r="DX176" s="14">
        <f t="shared" si="271"/>
        <v>0</v>
      </c>
      <c r="DY176" s="71">
        <f t="shared" si="272"/>
        <v>0</v>
      </c>
      <c r="EA176" s="145" t="s">
        <v>154</v>
      </c>
      <c r="EB176" s="26"/>
      <c r="EC176" s="27"/>
      <c r="ED176" s="27"/>
      <c r="EE176" s="27"/>
      <c r="EF176" s="27"/>
      <c r="EG176" s="141">
        <f>EF176/2</f>
        <v>0</v>
      </c>
      <c r="EH176" s="14">
        <f t="shared" si="273"/>
        <v>0</v>
      </c>
      <c r="EI176" s="71">
        <f t="shared" si="274"/>
        <v>0</v>
      </c>
      <c r="ER176" s="14">
        <f t="shared" si="275"/>
        <v>0</v>
      </c>
      <c r="ES176" s="71">
        <f t="shared" si="276"/>
        <v>0</v>
      </c>
      <c r="FB176" s="14">
        <f t="shared" si="277"/>
        <v>0</v>
      </c>
      <c r="FC176" s="71">
        <f t="shared" si="278"/>
        <v>0</v>
      </c>
      <c r="FL176" s="14">
        <f t="shared" si="279"/>
        <v>0</v>
      </c>
      <c r="FM176" s="71">
        <f t="shared" si="280"/>
        <v>0</v>
      </c>
      <c r="FV176" s="14">
        <f t="shared" si="281"/>
        <v>0</v>
      </c>
      <c r="FW176" s="71">
        <f t="shared" si="282"/>
        <v>0</v>
      </c>
      <c r="FY176" s="145" t="s">
        <v>154</v>
      </c>
      <c r="FZ176" s="26"/>
      <c r="GA176" s="27"/>
      <c r="GB176" s="27"/>
      <c r="GC176" s="27"/>
      <c r="GD176" s="27"/>
      <c r="GE176" s="141"/>
      <c r="GF176" s="14">
        <f t="shared" si="283"/>
        <v>0</v>
      </c>
      <c r="GG176" s="71">
        <f t="shared" si="284"/>
        <v>0</v>
      </c>
      <c r="GP176" s="14">
        <f t="shared" si="285"/>
        <v>0</v>
      </c>
      <c r="GQ176" s="71">
        <f t="shared" si="286"/>
        <v>0</v>
      </c>
      <c r="GZ176" s="14">
        <f t="shared" si="287"/>
        <v>0</v>
      </c>
      <c r="HA176" s="71">
        <f t="shared" si="288"/>
        <v>0</v>
      </c>
    </row>
    <row r="177" spans="1:209" x14ac:dyDescent="0.25">
      <c r="A177" s="46">
        <v>148</v>
      </c>
      <c r="B177" s="22" t="s">
        <v>155</v>
      </c>
      <c r="C177" s="22" t="s">
        <v>384</v>
      </c>
      <c r="D177" s="35">
        <v>78</v>
      </c>
      <c r="E177" s="34" t="s">
        <v>394</v>
      </c>
      <c r="F177" s="34" t="s">
        <v>394</v>
      </c>
      <c r="G177" s="34" t="s">
        <v>394</v>
      </c>
      <c r="H177" s="58" t="b">
        <f t="shared" si="247"/>
        <v>1</v>
      </c>
      <c r="I177" s="58" t="b">
        <f t="shared" si="248"/>
        <v>1</v>
      </c>
      <c r="J177" s="34"/>
      <c r="R177" s="14">
        <f t="shared" si="249"/>
        <v>0</v>
      </c>
      <c r="S177" s="71">
        <f t="shared" si="250"/>
        <v>0</v>
      </c>
      <c r="AB177" s="14">
        <f t="shared" si="251"/>
        <v>0</v>
      </c>
      <c r="AC177" s="71">
        <f t="shared" si="252"/>
        <v>0</v>
      </c>
      <c r="AE177" s="26" t="s">
        <v>155</v>
      </c>
      <c r="AF177" s="26" t="s">
        <v>156</v>
      </c>
      <c r="AG177" s="27"/>
      <c r="AH177" s="27">
        <v>2</v>
      </c>
      <c r="AI177" s="27">
        <v>2</v>
      </c>
      <c r="AJ177" s="27">
        <f>SUM(AG177:AI177)</f>
        <v>4</v>
      </c>
      <c r="AK177" s="144">
        <f>AJ177/3</f>
        <v>1.3333333333333333</v>
      </c>
      <c r="AL177" s="14">
        <f t="shared" si="253"/>
        <v>2.0554720520034428E-4</v>
      </c>
      <c r="AM177" s="71">
        <f t="shared" si="254"/>
        <v>-6.0859031121168097E-2</v>
      </c>
      <c r="AO177" s="26" t="s">
        <v>155</v>
      </c>
      <c r="AP177" s="26" t="s">
        <v>156</v>
      </c>
      <c r="AQ177" s="27">
        <v>3</v>
      </c>
      <c r="AR177" s="27"/>
      <c r="AS177" s="27"/>
      <c r="AT177" s="27">
        <f>SUM(AQ177:AS177)</f>
        <v>3</v>
      </c>
      <c r="AU177" s="144">
        <f>AT177/3</f>
        <v>1</v>
      </c>
      <c r="AV177" s="14">
        <f t="shared" si="255"/>
        <v>1.3950027900055798E-4</v>
      </c>
      <c r="AW177" s="71">
        <f t="shared" si="256"/>
        <v>-5.2425850137997165E-2</v>
      </c>
      <c r="AY177" s="26" t="s">
        <v>155</v>
      </c>
      <c r="AZ177" s="26" t="s">
        <v>156</v>
      </c>
      <c r="BA177" s="27">
        <v>2</v>
      </c>
      <c r="BB177" s="27"/>
      <c r="BC177" s="27"/>
      <c r="BD177" s="26">
        <f>SUM(BA177:BC177)</f>
        <v>2</v>
      </c>
      <c r="BE177" s="144">
        <f>BD177/3</f>
        <v>0.66666666666666663</v>
      </c>
      <c r="BF177" s="14">
        <f t="shared" si="257"/>
        <v>5.0299280720285695E-5</v>
      </c>
      <c r="BG177" s="71">
        <f t="shared" si="258"/>
        <v>-3.5097587875022471E-2</v>
      </c>
      <c r="BI177" s="26" t="s">
        <v>155</v>
      </c>
      <c r="BJ177" s="26" t="s">
        <v>156</v>
      </c>
      <c r="BK177" s="27">
        <v>1</v>
      </c>
      <c r="BL177" s="27">
        <v>2</v>
      </c>
      <c r="BM177" s="27"/>
      <c r="BN177" s="27">
        <f>SUM(BK177:BM177)</f>
        <v>3</v>
      </c>
      <c r="BO177" s="27">
        <f>BN177/2</f>
        <v>1.5</v>
      </c>
      <c r="BP177" s="14">
        <f t="shared" si="259"/>
        <v>2.2956841138659323E-4</v>
      </c>
      <c r="BQ177" s="71">
        <f t="shared" si="260"/>
        <v>-6.3479617303430685E-2</v>
      </c>
      <c r="BZ177" s="14">
        <f t="shared" si="261"/>
        <v>0</v>
      </c>
      <c r="CA177" s="71">
        <f t="shared" si="262"/>
        <v>0</v>
      </c>
      <c r="CJ177" s="14">
        <f t="shared" si="263"/>
        <v>0</v>
      </c>
      <c r="CK177" s="71">
        <f t="shared" si="264"/>
        <v>0</v>
      </c>
      <c r="CT177" s="14">
        <f t="shared" si="265"/>
        <v>0</v>
      </c>
      <c r="CU177" s="71">
        <f t="shared" si="266"/>
        <v>0</v>
      </c>
      <c r="DD177" s="14">
        <f t="shared" si="267"/>
        <v>0</v>
      </c>
      <c r="DE177" s="71">
        <f t="shared" si="268"/>
        <v>0</v>
      </c>
      <c r="DG177" s="26" t="s">
        <v>155</v>
      </c>
      <c r="DH177" s="26" t="s">
        <v>156</v>
      </c>
      <c r="DI177" s="27">
        <v>2</v>
      </c>
      <c r="DJ177" s="27"/>
      <c r="DK177" s="27"/>
      <c r="DL177" s="27">
        <f>SUM(DI177:DK177)</f>
        <v>2</v>
      </c>
      <c r="DM177" s="144">
        <f>DL177/3</f>
        <v>0.66666666666666663</v>
      </c>
      <c r="DN177" s="14">
        <f t="shared" si="269"/>
        <v>5.3670383340713013E-5</v>
      </c>
      <c r="DO177" s="71">
        <f t="shared" si="270"/>
        <v>-3.6017030143772999E-2</v>
      </c>
      <c r="DX177" s="14">
        <f t="shared" si="271"/>
        <v>0</v>
      </c>
      <c r="DY177" s="71">
        <f t="shared" si="272"/>
        <v>0</v>
      </c>
      <c r="EA177" s="26" t="s">
        <v>155</v>
      </c>
      <c r="EB177" s="26" t="s">
        <v>384</v>
      </c>
      <c r="EC177" s="27">
        <v>1</v>
      </c>
      <c r="ED177" s="27">
        <v>2</v>
      </c>
      <c r="EE177" s="27"/>
      <c r="EF177" s="27">
        <f>SUM(EC177:EE177)</f>
        <v>3</v>
      </c>
      <c r="EG177" s="141">
        <f>EF177/2</f>
        <v>1.5</v>
      </c>
      <c r="EH177" s="14">
        <f t="shared" si="273"/>
        <v>2.6014568158168571E-4</v>
      </c>
      <c r="EI177" s="71">
        <f t="shared" si="274"/>
        <v>-6.6566683629759538E-2</v>
      </c>
      <c r="ER177" s="14">
        <f t="shared" si="275"/>
        <v>0</v>
      </c>
      <c r="ES177" s="71">
        <f t="shared" si="276"/>
        <v>0</v>
      </c>
      <c r="FB177" s="14">
        <f t="shared" si="277"/>
        <v>0</v>
      </c>
      <c r="FC177" s="71">
        <f t="shared" si="278"/>
        <v>0</v>
      </c>
      <c r="FL177" s="14">
        <f t="shared" si="279"/>
        <v>0</v>
      </c>
      <c r="FM177" s="71">
        <f t="shared" si="280"/>
        <v>0</v>
      </c>
      <c r="FV177" s="14">
        <f t="shared" si="281"/>
        <v>0</v>
      </c>
      <c r="FW177" s="71">
        <f t="shared" si="282"/>
        <v>0</v>
      </c>
      <c r="FY177" s="26" t="s">
        <v>155</v>
      </c>
      <c r="FZ177" s="26" t="s">
        <v>156</v>
      </c>
      <c r="GA177" s="27">
        <v>1</v>
      </c>
      <c r="GB177" s="27">
        <v>4</v>
      </c>
      <c r="GC177" s="27"/>
      <c r="GD177" s="27">
        <f>SUM(GA177:GC177)</f>
        <v>5</v>
      </c>
      <c r="GE177" s="141">
        <f>GD177/2</f>
        <v>2.5</v>
      </c>
      <c r="GF177" s="14">
        <f t="shared" si="283"/>
        <v>6.9252077562326859E-4</v>
      </c>
      <c r="GG177" s="71">
        <f t="shared" si="284"/>
        <v>-9.5725951571746987E-2</v>
      </c>
      <c r="GP177" s="14">
        <f t="shared" si="285"/>
        <v>0</v>
      </c>
      <c r="GQ177" s="71">
        <f t="shared" si="286"/>
        <v>0</v>
      </c>
      <c r="GZ177" s="14">
        <f t="shared" si="287"/>
        <v>0</v>
      </c>
      <c r="HA177" s="71">
        <f t="shared" si="288"/>
        <v>0</v>
      </c>
    </row>
    <row r="178" spans="1:209" x14ac:dyDescent="0.25">
      <c r="B178" s="53" t="s">
        <v>225</v>
      </c>
      <c r="C178" s="22"/>
      <c r="D178" s="35"/>
      <c r="E178" s="34"/>
      <c r="F178" s="34"/>
      <c r="G178" s="34"/>
      <c r="H178" s="58"/>
      <c r="I178" s="58"/>
      <c r="J178" s="34"/>
      <c r="R178" s="14">
        <f t="shared" si="249"/>
        <v>0</v>
      </c>
      <c r="S178" s="71">
        <f t="shared" si="250"/>
        <v>0</v>
      </c>
      <c r="AB178" s="14">
        <f t="shared" si="251"/>
        <v>0</v>
      </c>
      <c r="AC178" s="71">
        <f t="shared" si="252"/>
        <v>0</v>
      </c>
      <c r="AL178" s="14">
        <f t="shared" si="253"/>
        <v>0</v>
      </c>
      <c r="AM178" s="71">
        <f t="shared" si="254"/>
        <v>0</v>
      </c>
      <c r="AV178" s="14">
        <f t="shared" si="255"/>
        <v>0</v>
      </c>
      <c r="AW178" s="71">
        <f t="shared" si="256"/>
        <v>0</v>
      </c>
      <c r="BF178" s="14">
        <f t="shared" si="257"/>
        <v>0</v>
      </c>
      <c r="BG178" s="71">
        <f t="shared" si="258"/>
        <v>0</v>
      </c>
      <c r="BP178" s="14">
        <f t="shared" si="259"/>
        <v>0</v>
      </c>
      <c r="BQ178" s="71">
        <f t="shared" si="260"/>
        <v>0</v>
      </c>
      <c r="BZ178" s="14">
        <f t="shared" si="261"/>
        <v>0</v>
      </c>
      <c r="CA178" s="71">
        <f t="shared" si="262"/>
        <v>0</v>
      </c>
      <c r="CJ178" s="14">
        <f t="shared" si="263"/>
        <v>0</v>
      </c>
      <c r="CK178" s="71">
        <f t="shared" si="264"/>
        <v>0</v>
      </c>
      <c r="CT178" s="14">
        <f t="shared" si="265"/>
        <v>0</v>
      </c>
      <c r="CU178" s="71">
        <f t="shared" si="266"/>
        <v>0</v>
      </c>
      <c r="DD178" s="14">
        <f t="shared" si="267"/>
        <v>0</v>
      </c>
      <c r="DE178" s="71">
        <f t="shared" si="268"/>
        <v>0</v>
      </c>
      <c r="DN178" s="14">
        <f t="shared" si="269"/>
        <v>0</v>
      </c>
      <c r="DO178" s="71">
        <f t="shared" si="270"/>
        <v>0</v>
      </c>
      <c r="DX178" s="14">
        <f t="shared" si="271"/>
        <v>0</v>
      </c>
      <c r="DY178" s="71">
        <f t="shared" si="272"/>
        <v>0</v>
      </c>
      <c r="EH178" s="14">
        <f t="shared" si="273"/>
        <v>0</v>
      </c>
      <c r="EI178" s="71">
        <f t="shared" si="274"/>
        <v>0</v>
      </c>
      <c r="ER178" s="14">
        <f t="shared" si="275"/>
        <v>0</v>
      </c>
      <c r="ES178" s="71">
        <f t="shared" si="276"/>
        <v>0</v>
      </c>
      <c r="FB178" s="14">
        <f t="shared" si="277"/>
        <v>0</v>
      </c>
      <c r="FC178" s="71">
        <f t="shared" si="278"/>
        <v>0</v>
      </c>
      <c r="FL178" s="14">
        <f t="shared" si="279"/>
        <v>0</v>
      </c>
      <c r="FM178" s="71">
        <f t="shared" si="280"/>
        <v>0</v>
      </c>
      <c r="FV178" s="14">
        <f t="shared" si="281"/>
        <v>0</v>
      </c>
      <c r="FW178" s="71">
        <f t="shared" si="282"/>
        <v>0</v>
      </c>
      <c r="GF178" s="14">
        <f t="shared" si="283"/>
        <v>0</v>
      </c>
      <c r="GG178" s="71">
        <f t="shared" si="284"/>
        <v>0</v>
      </c>
      <c r="GP178" s="14">
        <f t="shared" si="285"/>
        <v>0</v>
      </c>
      <c r="GQ178" s="71">
        <f t="shared" si="286"/>
        <v>0</v>
      </c>
      <c r="GZ178" s="14">
        <f t="shared" si="287"/>
        <v>0</v>
      </c>
      <c r="HA178" s="71">
        <f t="shared" si="288"/>
        <v>0</v>
      </c>
    </row>
    <row r="179" spans="1:209" x14ac:dyDescent="0.25">
      <c r="A179" s="46">
        <v>149</v>
      </c>
      <c r="B179" s="31" t="s">
        <v>226</v>
      </c>
      <c r="C179" s="31" t="s">
        <v>227</v>
      </c>
      <c r="D179" s="75">
        <v>79</v>
      </c>
      <c r="E179" s="58" t="s">
        <v>394</v>
      </c>
      <c r="F179" s="58" t="s">
        <v>394</v>
      </c>
      <c r="G179" s="58" t="s">
        <v>394</v>
      </c>
      <c r="H179" s="58" t="b">
        <f t="shared" si="247"/>
        <v>1</v>
      </c>
      <c r="I179" s="58" t="b">
        <f t="shared" si="248"/>
        <v>1</v>
      </c>
      <c r="J179" s="58"/>
      <c r="R179" s="14">
        <f t="shared" si="249"/>
        <v>0</v>
      </c>
      <c r="S179" s="71">
        <f t="shared" si="250"/>
        <v>0</v>
      </c>
      <c r="AB179" s="14">
        <f t="shared" si="251"/>
        <v>0</v>
      </c>
      <c r="AC179" s="71">
        <f t="shared" si="252"/>
        <v>0</v>
      </c>
      <c r="AL179" s="14">
        <f t="shared" si="253"/>
        <v>0</v>
      </c>
      <c r="AM179" s="71">
        <f t="shared" si="254"/>
        <v>0</v>
      </c>
      <c r="AV179" s="14">
        <f t="shared" si="255"/>
        <v>0</v>
      </c>
      <c r="AW179" s="71">
        <f t="shared" si="256"/>
        <v>0</v>
      </c>
      <c r="BF179" s="14">
        <f t="shared" si="257"/>
        <v>0</v>
      </c>
      <c r="BG179" s="71">
        <f t="shared" si="258"/>
        <v>0</v>
      </c>
      <c r="BP179" s="14">
        <f t="shared" si="259"/>
        <v>0</v>
      </c>
      <c r="BQ179" s="71">
        <f t="shared" si="260"/>
        <v>0</v>
      </c>
      <c r="BZ179" s="14">
        <f t="shared" si="261"/>
        <v>0</v>
      </c>
      <c r="CA179" s="71">
        <f t="shared" si="262"/>
        <v>0</v>
      </c>
      <c r="CJ179" s="14">
        <f t="shared" si="263"/>
        <v>0</v>
      </c>
      <c r="CK179" s="71">
        <f t="shared" si="264"/>
        <v>0</v>
      </c>
      <c r="CT179" s="14">
        <f t="shared" si="265"/>
        <v>0</v>
      </c>
      <c r="CU179" s="71">
        <f t="shared" si="266"/>
        <v>0</v>
      </c>
      <c r="DD179" s="14">
        <f t="shared" si="267"/>
        <v>0</v>
      </c>
      <c r="DE179" s="71">
        <f t="shared" si="268"/>
        <v>0</v>
      </c>
      <c r="DN179" s="14">
        <f t="shared" si="269"/>
        <v>0</v>
      </c>
      <c r="DO179" s="71">
        <f t="shared" si="270"/>
        <v>0</v>
      </c>
      <c r="DX179" s="14">
        <f t="shared" si="271"/>
        <v>0</v>
      </c>
      <c r="DY179" s="71">
        <f t="shared" si="272"/>
        <v>0</v>
      </c>
      <c r="EH179" s="14">
        <f t="shared" si="273"/>
        <v>0</v>
      </c>
      <c r="EI179" s="71">
        <f t="shared" si="274"/>
        <v>0</v>
      </c>
      <c r="ER179" s="14">
        <f t="shared" si="275"/>
        <v>0</v>
      </c>
      <c r="ES179" s="71">
        <f t="shared" si="276"/>
        <v>0</v>
      </c>
      <c r="FB179" s="14">
        <f t="shared" si="277"/>
        <v>0</v>
      </c>
      <c r="FC179" s="71">
        <f t="shared" si="278"/>
        <v>0</v>
      </c>
      <c r="FL179" s="14">
        <f t="shared" si="279"/>
        <v>0</v>
      </c>
      <c r="FM179" s="71">
        <f t="shared" si="280"/>
        <v>0</v>
      </c>
      <c r="FV179" s="14">
        <f t="shared" si="281"/>
        <v>0</v>
      </c>
      <c r="FW179" s="71">
        <f t="shared" si="282"/>
        <v>0</v>
      </c>
      <c r="GF179" s="14">
        <f t="shared" si="283"/>
        <v>0</v>
      </c>
      <c r="GG179" s="71">
        <f t="shared" si="284"/>
        <v>0</v>
      </c>
      <c r="GP179" s="14">
        <f t="shared" si="285"/>
        <v>0</v>
      </c>
      <c r="GQ179" s="71">
        <f t="shared" si="286"/>
        <v>0</v>
      </c>
      <c r="GZ179" s="14">
        <f t="shared" si="287"/>
        <v>0</v>
      </c>
      <c r="HA179" s="71">
        <f t="shared" si="288"/>
        <v>0</v>
      </c>
    </row>
    <row r="180" spans="1:209" x14ac:dyDescent="0.25">
      <c r="B180" s="53" t="s">
        <v>619</v>
      </c>
      <c r="C180" s="31"/>
      <c r="D180" s="90"/>
      <c r="E180" s="6"/>
      <c r="F180" s="6"/>
      <c r="G180" s="6"/>
      <c r="H180" s="58"/>
      <c r="I180" s="58"/>
      <c r="J180" s="58"/>
      <c r="R180" s="14">
        <f t="shared" ref="R180:R181" si="290">IF(P180&gt;0,(P180/(300-SUM(P$187:P$191)))*(P180/(300-SUM(P$187:P$191))),0)</f>
        <v>0</v>
      </c>
      <c r="S180" s="71">
        <f t="shared" ref="S180:S181" si="291">IF(P180&gt;0,(P180/(300-SUM(P$187:P$191)))*LN(P180/(300-SUM(P$187:P$191))),0)</f>
        <v>0</v>
      </c>
      <c r="AB180" s="14">
        <f t="shared" ref="AB180:AB181" si="292">IF(Z180&gt;0,(Z180/(300-SUM(Z$187:Z$191)))*(Z180/(300-SUM(Z$187:Z$191))),0)</f>
        <v>0</v>
      </c>
      <c r="AC180" s="71">
        <f t="shared" ref="AC180:AC181" si="293">IF(Z180&gt;0,(Z180/(300-SUM(Z$187:Z$191)))*LN(Z180/(300-SUM(Z$187:Z$191))),0)</f>
        <v>0</v>
      </c>
      <c r="AL180" s="14">
        <f t="shared" ref="AL180:AL181" si="294">IF(AJ180&gt;0,(AJ180/(300-SUM(AJ$187:AJ$191)))*(AJ180/(300-SUM(AJ$187:AJ$191))),0)</f>
        <v>0</v>
      </c>
      <c r="AM180" s="71">
        <f t="shared" ref="AM180:AM181" si="295">IF(AJ180&gt;0,(AJ180/(300-SUM(AJ$187:AJ$191)))*LN(AJ180/(300-SUM(AJ$187:AJ$191))),0)</f>
        <v>0</v>
      </c>
      <c r="AV180" s="14">
        <f t="shared" ref="AV180:AV181" si="296">IF(AT180&gt;0,(AT180/(300-SUM(AT$187:AT$191)))*(AT180/(300-SUM(AT$187:AT$191))),0)</f>
        <v>0</v>
      </c>
      <c r="AW180" s="71">
        <f t="shared" ref="AW180:AW181" si="297">IF(AT180&gt;0,(AT180/(300-SUM(AT$187:AT$191)))*LN(AT180/(300-SUM(AT$187:AT$191))),0)</f>
        <v>0</v>
      </c>
      <c r="BF180" s="14">
        <f t="shared" ref="BF180:BF181" si="298">IF(BD180&gt;0,(BD180/(300-SUM(BD$187:BD$191)))*(BD180/(300-SUM(BD$187:BD$191))),0)</f>
        <v>0</v>
      </c>
      <c r="BG180" s="71">
        <f t="shared" ref="BG180:BG181" si="299">IF(BD180&gt;0,(BD180/(300-SUM(BD$187:BD$191)))*LN(BD180/(300-SUM(BD$187:BD$191))),0)</f>
        <v>0</v>
      </c>
      <c r="BP180" s="14">
        <f t="shared" ref="BP180:BP181" si="300">IF(BN180&gt;0,(BN180/(200-SUM(BN$187:BN$191)))*(BN180/(200-SUM(BN$187:BN$191))),0)</f>
        <v>0</v>
      </c>
      <c r="BQ180" s="71">
        <f t="shared" ref="BQ180:BQ181" si="301">IF(BN180&gt;0,(BN180/(200-SUM(BN$187:BN$191)))*LN(BN180/(200-SUM(BN$187:BN$191))),0)</f>
        <v>0</v>
      </c>
      <c r="BZ180" s="14">
        <f t="shared" ref="BZ180:BZ181" si="302">IF(BX180&gt;0,(BX180/(300-SUM(BX$187:BX$191)))*(BX180/(300-SUM(BX$187:BX$191))),0)</f>
        <v>0</v>
      </c>
      <c r="CA180" s="71">
        <f t="shared" ref="CA180:CA181" si="303">IF(BX180&gt;0,(BX180/(300-SUM(BX$187:BX$191)))*LN(BX180/(300-SUM(BX$187:BX$191))),0)</f>
        <v>0</v>
      </c>
      <c r="CJ180" s="14">
        <f t="shared" ref="CJ180:CJ181" si="304">IF(CH180&gt;0,(CH180/(300-SUM(CH$187:CH$191)))*(CH180/(300-SUM(CH$187:CH$191))),0)</f>
        <v>0</v>
      </c>
      <c r="CK180" s="71">
        <f t="shared" ref="CK180:CK181" si="305">IF(CH180&gt;0,(CH180/(300-SUM(CH$187:CH$191)))*LN(CH180/(300-SUM(CH$187:CH$191))),0)</f>
        <v>0</v>
      </c>
      <c r="CT180" s="14">
        <f t="shared" ref="CT180:CT181" si="306">IF(CR180&gt;0,(CR180/(300-SUM(CR$187:CR$191)))*(CR180/(300-SUM(CR$187:CR$191))),0)</f>
        <v>0</v>
      </c>
      <c r="CU180" s="71">
        <f t="shared" ref="CU180:CU181" si="307">IF(CR180&gt;0,(CR180/(300-SUM(CR$187:CR$191)))*LN(CR180/(300-SUM(CR$187:CR$191))),0)</f>
        <v>0</v>
      </c>
      <c r="DD180" s="14">
        <f t="shared" ref="DD180:DD181" si="308">IF(DB180&gt;0,(DB180/(300-SUM(DB$187:DB$191)))*(DB180/(300-SUM(DB$187:DB$191))),0)</f>
        <v>0</v>
      </c>
      <c r="DE180" s="71">
        <f t="shared" ref="DE180:DE181" si="309">IF(DB180&gt;0,(DB180/(300-SUM(DB$187:DB$191)))*LN(DB180/(300-SUM(DB$187:DB$191))),0)</f>
        <v>0</v>
      </c>
      <c r="DN180" s="14">
        <f t="shared" ref="DN180:DN181" si="310">IF(DL180&gt;0,(DL180/(300-SUM(DL$187:DL$191)))*(DL180/(300-SUM(DL$187:DL$191))),0)</f>
        <v>0</v>
      </c>
      <c r="DO180" s="71">
        <f t="shared" ref="DO180:DO181" si="311">IF(DL180&gt;0,(DL180/(300-SUM(DL$187:DL$191)))*LN(DL180/(300-SUM(DL$187:DL$191))),0)</f>
        <v>0</v>
      </c>
      <c r="DX180" s="14">
        <f t="shared" ref="DX180:DX181" si="312">IF(DV180&gt;0,(DV180/(200-SUM(DV$187:DV$191)))*(DV180/(200-SUM(DV$187:DV$191))),0)</f>
        <v>0</v>
      </c>
      <c r="DY180" s="71">
        <f t="shared" ref="DY180:DY181" si="313">IF(DV180&gt;0,(DV180/(200-SUM(DV$187:DV$191)))*LN(DV180/(200-SUM(DV$187:DV$191))),0)</f>
        <v>0</v>
      </c>
      <c r="EH180" s="14">
        <f t="shared" ref="EH180:EH181" si="314">IF(EF180&gt;0,(EF180/(200-SUM(EF$187:EF$191)))*(EF180/(200-SUM(EF$187:EF$191))),0)</f>
        <v>0</v>
      </c>
      <c r="EI180" s="71">
        <f t="shared" ref="EI180:EI181" si="315">IF(EF180&gt;0,(EF180/(200-SUM(EF$187:EF$191)))*LN(EF180/(200-SUM(EF$187:EF$191))),0)</f>
        <v>0</v>
      </c>
      <c r="ER180" s="14">
        <f t="shared" ref="ER180:ER181" si="316">IF(EP180&gt;0,(EP180/(200-SUM(EP$187:EP$191)))*(EP180/(200-SUM(EP$187:EP$191))),0)</f>
        <v>0</v>
      </c>
      <c r="ES180" s="71">
        <f t="shared" ref="ES180:ES181" si="317">IF(EP180&gt;0,(EP180/(200-SUM(EP$187:EP$191)))*LN(EP180/(200-SUM(EP$187:EP$191))),0)</f>
        <v>0</v>
      </c>
      <c r="FB180" s="14">
        <f t="shared" ref="FB180:FB181" si="318">IF(EZ180&gt;0,(EZ180/(100-SUM(EZ$187:EZ$191)))*(EZ180/(100-SUM(EZ$187:EZ$191))),0)</f>
        <v>0</v>
      </c>
      <c r="FC180" s="71">
        <f t="shared" ref="FC180:FC181" si="319">IF(EZ180&gt;0,(EZ180/(100-SUM(EZ$187:EZ$191)))*LN(EZ180/(100-SUM(EZ$187:EZ$191))),0)</f>
        <v>0</v>
      </c>
      <c r="FL180" s="14">
        <f t="shared" ref="FL180:FL181" si="320">IF(FJ180&gt;0,(FJ180/(200-SUM(FJ$187:FJ$191)))*(FJ180/(200-SUM(FJ$187:FJ$191))),0)</f>
        <v>0</v>
      </c>
      <c r="FM180" s="71">
        <f t="shared" ref="FM180:FM181" si="321">IF(FJ180&gt;0,(FJ180/(200-SUM(FJ$187:FJ$191)))*LN(FJ180/(200-SUM(FJ$187:FJ$191))),0)</f>
        <v>0</v>
      </c>
      <c r="FV180" s="14">
        <f t="shared" si="281"/>
        <v>0</v>
      </c>
      <c r="FW180" s="71">
        <f t="shared" si="282"/>
        <v>0</v>
      </c>
      <c r="GF180" s="14">
        <f t="shared" ref="GF180:GF181" si="322">IF(GD180&gt;0,(GD180/(200-SUM(GD$187:GD$191)))*(GD180/(200-SUM(GD$187:GD$191))),0)</f>
        <v>0</v>
      </c>
      <c r="GG180" s="71">
        <f t="shared" ref="GG180:GG181" si="323">IF(GD180&gt;0,(GD180/(200-SUM(GD$187:GD$191)))*LN(GD180/(200-SUM(GD$187:GD$191))),0)</f>
        <v>0</v>
      </c>
      <c r="GP180" s="14">
        <f t="shared" ref="GP180:GP181" si="324">IF(GN180&gt;0,(GN180/(100-SUM(GN$187:GN$191)))*(GN180/(100-SUM(GN$187:GN$191))),0)</f>
        <v>0</v>
      </c>
      <c r="GQ180" s="71">
        <f t="shared" ref="GQ180:GQ181" si="325">IF(GN180&gt;0,(GN180/(100-SUM(GN$187:GN$191)))*LN(GN180/(100-SUM(GN$187:GN$191))),0)</f>
        <v>0</v>
      </c>
      <c r="GZ180" s="14">
        <f t="shared" ref="GZ180:GZ181" si="326">IF(GX180&gt;0,(GX180/(200-SUM(GX$187:GX$191)))*(GX180/(200-SUM(GX$187:GX$191))),0)</f>
        <v>0</v>
      </c>
      <c r="HA180" s="71">
        <f t="shared" ref="HA180:HA181" si="327">IF(GX180&gt;0,(GX180/(200-SUM(GX$187:GX$191)))*LN(GX180/(200-SUM(GX$187:GX$191))),0)</f>
        <v>0</v>
      </c>
    </row>
    <row r="181" spans="1:209" x14ac:dyDescent="0.25">
      <c r="A181" s="46">
        <v>150</v>
      </c>
      <c r="B181" s="31" t="s">
        <v>383</v>
      </c>
      <c r="C181" s="31"/>
      <c r="D181" s="90">
        <v>80</v>
      </c>
      <c r="E181" s="6" t="s">
        <v>397</v>
      </c>
      <c r="F181" s="6" t="s">
        <v>397</v>
      </c>
      <c r="G181" s="197" t="s">
        <v>397</v>
      </c>
      <c r="H181" s="58" t="b">
        <f t="shared" si="247"/>
        <v>0</v>
      </c>
      <c r="I181" s="58" t="b">
        <f t="shared" si="248"/>
        <v>0</v>
      </c>
      <c r="J181" s="58"/>
      <c r="R181" s="14">
        <f t="shared" si="290"/>
        <v>0</v>
      </c>
      <c r="S181" s="71">
        <f t="shared" si="291"/>
        <v>0</v>
      </c>
      <c r="AB181" s="14">
        <f t="shared" si="292"/>
        <v>0</v>
      </c>
      <c r="AC181" s="71">
        <f t="shared" si="293"/>
        <v>0</v>
      </c>
      <c r="AL181" s="14">
        <f t="shared" si="294"/>
        <v>0</v>
      </c>
      <c r="AM181" s="71">
        <f t="shared" si="295"/>
        <v>0</v>
      </c>
      <c r="AV181" s="14">
        <f t="shared" si="296"/>
        <v>0</v>
      </c>
      <c r="AW181" s="71">
        <f t="shared" si="297"/>
        <v>0</v>
      </c>
      <c r="BF181" s="14">
        <f t="shared" si="298"/>
        <v>0</v>
      </c>
      <c r="BG181" s="71">
        <f t="shared" si="299"/>
        <v>0</v>
      </c>
      <c r="BP181" s="14">
        <f t="shared" si="300"/>
        <v>0</v>
      </c>
      <c r="BQ181" s="71">
        <f t="shared" si="301"/>
        <v>0</v>
      </c>
      <c r="BZ181" s="14">
        <f t="shared" si="302"/>
        <v>0</v>
      </c>
      <c r="CA181" s="71">
        <f t="shared" si="303"/>
        <v>0</v>
      </c>
      <c r="CJ181" s="14">
        <f t="shared" si="304"/>
        <v>0</v>
      </c>
      <c r="CK181" s="71">
        <f t="shared" si="305"/>
        <v>0</v>
      </c>
      <c r="CT181" s="14">
        <f t="shared" si="306"/>
        <v>0</v>
      </c>
      <c r="CU181" s="71">
        <f t="shared" si="307"/>
        <v>0</v>
      </c>
      <c r="DD181" s="14">
        <f t="shared" si="308"/>
        <v>0</v>
      </c>
      <c r="DE181" s="71">
        <f t="shared" si="309"/>
        <v>0</v>
      </c>
      <c r="DN181" s="14">
        <f t="shared" si="310"/>
        <v>0</v>
      </c>
      <c r="DO181" s="71">
        <f t="shared" si="311"/>
        <v>0</v>
      </c>
      <c r="DX181" s="14">
        <f t="shared" si="312"/>
        <v>0</v>
      </c>
      <c r="DY181" s="71">
        <f t="shared" si="313"/>
        <v>0</v>
      </c>
      <c r="EH181" s="14">
        <f t="shared" si="314"/>
        <v>0</v>
      </c>
      <c r="EI181" s="71">
        <f t="shared" si="315"/>
        <v>0</v>
      </c>
      <c r="ER181" s="14">
        <f t="shared" si="316"/>
        <v>0</v>
      </c>
      <c r="ES181" s="71">
        <f t="shared" si="317"/>
        <v>0</v>
      </c>
      <c r="FB181" s="14">
        <f t="shared" si="318"/>
        <v>0</v>
      </c>
      <c r="FC181" s="71">
        <f t="shared" si="319"/>
        <v>0</v>
      </c>
      <c r="FL181" s="14">
        <f t="shared" si="320"/>
        <v>0</v>
      </c>
      <c r="FM181" s="71">
        <f t="shared" si="321"/>
        <v>0</v>
      </c>
      <c r="FV181" s="14">
        <f t="shared" si="281"/>
        <v>0</v>
      </c>
      <c r="FW181" s="71">
        <f t="shared" si="282"/>
        <v>0</v>
      </c>
      <c r="GF181" s="14">
        <f t="shared" si="322"/>
        <v>0</v>
      </c>
      <c r="GG181" s="71">
        <f t="shared" si="323"/>
        <v>0</v>
      </c>
      <c r="GP181" s="14">
        <f t="shared" si="324"/>
        <v>0</v>
      </c>
      <c r="GQ181" s="71">
        <f t="shared" si="325"/>
        <v>0</v>
      </c>
      <c r="GZ181" s="14">
        <f t="shared" si="326"/>
        <v>0</v>
      </c>
      <c r="HA181" s="71">
        <f t="shared" si="327"/>
        <v>0</v>
      </c>
    </row>
    <row r="182" spans="1:209" x14ac:dyDescent="0.25">
      <c r="A182" s="166"/>
      <c r="B182" s="315"/>
      <c r="C182" s="58"/>
      <c r="D182" s="296"/>
      <c r="E182" s="6"/>
      <c r="F182" s="6"/>
      <c r="G182" s="197"/>
      <c r="H182" s="58"/>
      <c r="I182" s="58"/>
      <c r="J182" s="58"/>
      <c r="R182" s="14"/>
      <c r="S182" s="35"/>
      <c r="AB182" s="14"/>
      <c r="AC182" s="35"/>
      <c r="AL182" s="14"/>
      <c r="AM182" s="35"/>
      <c r="AV182" s="14"/>
      <c r="AW182" s="35"/>
      <c r="BF182" s="14"/>
      <c r="BG182" s="35"/>
      <c r="BP182" s="14"/>
      <c r="BQ182" s="35"/>
      <c r="BZ182" s="14"/>
      <c r="CA182" s="35"/>
      <c r="CJ182" s="14"/>
      <c r="CK182" s="35"/>
      <c r="CT182" s="14"/>
      <c r="CU182" s="35"/>
      <c r="DD182" s="14"/>
      <c r="DE182" s="35"/>
      <c r="DN182" s="14"/>
      <c r="DO182" s="35"/>
      <c r="DX182" s="14"/>
      <c r="DY182" s="35"/>
      <c r="EH182" s="14"/>
      <c r="EI182" s="35"/>
      <c r="ER182" s="14"/>
      <c r="ES182" s="35"/>
      <c r="FB182" s="14"/>
      <c r="FC182" s="35"/>
      <c r="FL182" s="14"/>
      <c r="FM182" s="35"/>
      <c r="FV182" s="14"/>
      <c r="FW182" s="35"/>
      <c r="GF182" s="14"/>
      <c r="GG182" s="35"/>
      <c r="GP182" s="14"/>
      <c r="GQ182" s="35"/>
      <c r="GZ182" s="14"/>
      <c r="HA182" s="35"/>
    </row>
    <row r="183" spans="1:209" x14ac:dyDescent="0.25">
      <c r="A183" s="57"/>
      <c r="B183" s="58"/>
      <c r="C183" s="58"/>
      <c r="D183" s="58"/>
      <c r="E183" s="58"/>
      <c r="F183" s="58"/>
      <c r="G183" s="58"/>
      <c r="H183" s="58"/>
      <c r="I183" s="58"/>
      <c r="J183" s="58"/>
    </row>
    <row r="184" spans="1:209" ht="18.75" x14ac:dyDescent="0.3">
      <c r="A184" s="166"/>
      <c r="B184" s="58"/>
      <c r="C184" s="58"/>
      <c r="D184" s="58"/>
      <c r="E184" s="58"/>
      <c r="F184" s="58"/>
      <c r="G184" s="58"/>
      <c r="H184" s="58"/>
      <c r="I184" s="58"/>
      <c r="J184" s="58"/>
      <c r="K184" s="318" t="str">
        <f>CONCATENATE(L5,": ",L4,", ",L3,", ",L2)</f>
        <v>PN-P1: Tucto, Pacllón , Bolognesi</v>
      </c>
      <c r="U184" s="318" t="str">
        <f>CONCATENATE(V5,": ",V4,", ",V3,", ",V2)</f>
        <v>PN-P2: Incawain, Pacllón , Bolognesi</v>
      </c>
      <c r="AE184" s="318" t="str">
        <f>CONCATENATE(AF5,": ",AF4,", ",AF3,", ",AF2)</f>
        <v>PN-LL1: Jahuacocha, Llámac, Bolognesi</v>
      </c>
      <c r="AO184" s="318" t="str">
        <f>CONCATENATE(AP5,": ",AP4,", ",AP3,", ",AP2)</f>
        <v>PN-LL2: Minapata, Llámac, Bolognesi</v>
      </c>
      <c r="AY184" s="318" t="str">
        <f>CONCATENATE(AZ5,": ",AZ4,", ",AZ3,", ",AZ2)</f>
        <v>PN-LL3: Cuartelwain, Llámac, Bolognesi</v>
      </c>
      <c r="BI184" s="318" t="str">
        <f>CONCATENATE(BJ5,": ",BJ4,", ",BJ3,", ",BJ2)</f>
        <v>PN-PC1: Cuartelwain, Pocpa, Bolognesi</v>
      </c>
      <c r="BS184" s="318" t="str">
        <f>CONCATENATE(BT5,": ",BT4,", ",BT3,", ",BT2)</f>
        <v>PN-U1: Copan , Uramaza, Cajatambo</v>
      </c>
      <c r="CC184" s="318" t="str">
        <f>CONCATENATE(CD5,": ",CD4,", ",CD3,", ",CD2)</f>
        <v>PN-U2: Yanapampa, Uramaza, Cajatambo</v>
      </c>
      <c r="CM184" s="318" t="str">
        <f>CONCATENATE(CN5,": ",CN4,", ",CN3,", ",CN2)</f>
        <v>PN-U3: Alpayacu, Uramaza, Cajatambo</v>
      </c>
      <c r="CW184" s="318" t="str">
        <f>CONCATENATE(CX5,": ",CX4,", ",CX3,", ",CX2)</f>
        <v>PN-H1: Seguia, Huayllapa, Cajatambo</v>
      </c>
      <c r="DG184" s="318" t="str">
        <f>CONCATENATE(DH5,": ",DH4,", ",DH3,", ",DH2)</f>
        <v>PN-H2: Ututupampa, Huayllapa, Cajatambo</v>
      </c>
      <c r="DQ184" s="318" t="str">
        <f>CONCATENATE(DR5,": ",DR4,", ",DR3,", ",DR2)</f>
        <v xml:space="preserve">PN-QP1: Huarazbado, Queropalca, Lauricoha </v>
      </c>
      <c r="EA184" s="318" t="str">
        <f>CONCATENATE(EB5,": ",EB4,", ",EB3,", ",EB2)</f>
        <v xml:space="preserve">PN-QP2: Tuctupampa, Queropalca, Lauriccoha </v>
      </c>
      <c r="EK184" s="318" t="str">
        <f>CONCATENATE(EL5,": ",EL4,", ",EL3,", ",EL2)</f>
        <v xml:space="preserve">PN-QP3: Putgayoc, Queropalca, Lauriccoha </v>
      </c>
      <c r="EU184" s="318" t="str">
        <f>CONCATENATE(EV5,": ",EV4,", ",EV3,", ",EV2)</f>
        <v xml:space="preserve">PN-QP4: Putgayoc-Ahijadero, Queropalca, Lauriccoha </v>
      </c>
      <c r="FE184" s="318" t="str">
        <f>CONCATENATE(FF5,": ",FF4,", ",FF3,", ",FF2)</f>
        <v xml:space="preserve">PN-QC1: Champacuchuna, Quisuarcancha , Lauriccoha </v>
      </c>
      <c r="FO184" s="318" t="str">
        <f>CONCATENATE(FP5,": ",FP4,", ",FP3,", ",FP2)</f>
        <v xml:space="preserve">PN-QC2: Carhuacocha, Quisuarcancha, Lauriccoha </v>
      </c>
      <c r="FY184" s="318" t="str">
        <f>CONCATENATE(FZ5,": ",FZ4,", ",FZ3,", ",FZ2)</f>
        <v xml:space="preserve">PN-QC3: Carbonmina, Quishuarcancha, Lauriccoha </v>
      </c>
      <c r="GI184" s="318" t="str">
        <f>CONCATENATE(GJ5,": ",GJ4,", ",GJ3,", ",GJ2)</f>
        <v xml:space="preserve">PN-T1: Huayhuash, Túpac Amaru, Lauriccoha </v>
      </c>
      <c r="GS184" s="318" t="str">
        <f>CONCATENATE(GT5,": ",GT4,", ",GT3,", ",GT2)</f>
        <v xml:space="preserve">PN-T2: Ilaunioc, Túpac Amaru, Lauriccoha </v>
      </c>
    </row>
    <row r="185" spans="1:209" x14ac:dyDescent="0.25">
      <c r="A185" s="166"/>
      <c r="B185" s="316"/>
      <c r="C185" s="58"/>
      <c r="D185" s="58"/>
      <c r="E185" s="58"/>
      <c r="F185" s="58"/>
      <c r="G185" s="58"/>
      <c r="H185" s="58"/>
      <c r="I185" s="58"/>
      <c r="J185" s="58"/>
    </row>
    <row r="186" spans="1:209" x14ac:dyDescent="0.25">
      <c r="B186" s="30" t="s">
        <v>164</v>
      </c>
      <c r="D186" s="6"/>
      <c r="J186" s="6"/>
      <c r="K186" s="39" t="s">
        <v>164</v>
      </c>
      <c r="L186" s="28"/>
      <c r="M186" s="29"/>
      <c r="N186" s="29"/>
      <c r="O186" s="29"/>
      <c r="P186" s="29"/>
      <c r="Q186" s="128">
        <f t="shared" ref="Q186:Q191" si="328">P186/3</f>
        <v>0</v>
      </c>
      <c r="R186" s="35"/>
      <c r="S186" s="35"/>
      <c r="U186" s="39" t="s">
        <v>164</v>
      </c>
      <c r="V186" s="28"/>
      <c r="W186" s="29"/>
      <c r="X186" s="29"/>
      <c r="Y186" s="29"/>
      <c r="Z186" s="29"/>
      <c r="AA186" s="129"/>
      <c r="AB186" s="35"/>
      <c r="AC186" s="35"/>
      <c r="AE186" s="39" t="s">
        <v>164</v>
      </c>
      <c r="AF186" s="28"/>
      <c r="AG186" s="29"/>
      <c r="AH186" s="29"/>
      <c r="AI186" s="29"/>
      <c r="AJ186" s="29"/>
      <c r="AK186" s="144">
        <f t="shared" ref="AK186:AK191" si="329">AJ186/3</f>
        <v>0</v>
      </c>
      <c r="AL186" s="35"/>
      <c r="AM186" s="35"/>
      <c r="AO186" s="39" t="s">
        <v>164</v>
      </c>
      <c r="AP186" s="28"/>
      <c r="AQ186" s="29"/>
      <c r="AR186" s="29"/>
      <c r="AS186" s="29"/>
      <c r="AT186" s="29"/>
      <c r="AU186" s="144">
        <f t="shared" ref="AU186:AU191" si="330">AT186/3</f>
        <v>0</v>
      </c>
      <c r="AV186" s="35"/>
      <c r="AW186" s="35"/>
      <c r="AY186" s="39" t="s">
        <v>164</v>
      </c>
      <c r="AZ186" s="28"/>
      <c r="BA186" s="29"/>
      <c r="BB186" s="29"/>
      <c r="BC186" s="29"/>
      <c r="BD186" s="29"/>
      <c r="BE186" s="144"/>
      <c r="BF186" s="35"/>
      <c r="BG186" s="35"/>
      <c r="BI186" s="39" t="s">
        <v>164</v>
      </c>
      <c r="BJ186" s="28"/>
      <c r="BK186" s="29"/>
      <c r="BL186" s="29"/>
      <c r="BM186" s="29"/>
      <c r="BN186" s="29"/>
      <c r="BO186" s="27"/>
      <c r="BP186" s="35"/>
      <c r="BQ186" s="35"/>
      <c r="BS186" s="39" t="s">
        <v>164</v>
      </c>
      <c r="BT186" s="28"/>
      <c r="BU186" s="29"/>
      <c r="BV186" s="29"/>
      <c r="BW186" s="29"/>
      <c r="BX186" s="29"/>
      <c r="BY186" s="129"/>
      <c r="BZ186" s="35"/>
      <c r="CA186" s="35"/>
      <c r="CC186" s="39" t="s">
        <v>164</v>
      </c>
      <c r="CD186" s="28"/>
      <c r="CE186" s="29"/>
      <c r="CF186" s="29"/>
      <c r="CG186" s="29"/>
      <c r="CH186" s="29"/>
      <c r="CI186" s="129"/>
      <c r="CJ186" s="35"/>
      <c r="CK186" s="35"/>
      <c r="CM186" s="39" t="s">
        <v>164</v>
      </c>
      <c r="CN186" s="28"/>
      <c r="CO186" s="29"/>
      <c r="CP186" s="29"/>
      <c r="CQ186" s="29"/>
      <c r="CR186" s="29"/>
      <c r="CS186" s="129"/>
      <c r="CT186" s="35"/>
      <c r="CU186" s="35"/>
      <c r="CW186" s="39" t="s">
        <v>164</v>
      </c>
      <c r="CX186" s="28"/>
      <c r="CY186" s="29"/>
      <c r="CZ186" s="29"/>
      <c r="DA186" s="29"/>
      <c r="DB186" s="29"/>
      <c r="DC186" s="129"/>
      <c r="DD186" s="35"/>
      <c r="DE186" s="35"/>
      <c r="DG186" s="39" t="s">
        <v>164</v>
      </c>
      <c r="DH186" s="28"/>
      <c r="DI186" s="29"/>
      <c r="DJ186" s="29"/>
      <c r="DK186" s="29"/>
      <c r="DL186" s="29"/>
      <c r="DM186" s="144"/>
      <c r="DN186" s="35"/>
      <c r="DO186" s="35"/>
      <c r="DQ186" s="39" t="s">
        <v>164</v>
      </c>
      <c r="DR186" s="28"/>
      <c r="DS186" s="29"/>
      <c r="DT186" s="29"/>
      <c r="DU186" s="29"/>
      <c r="DV186" s="29"/>
      <c r="DW186" s="27">
        <f t="shared" ref="DW186:DW191" si="331">DV186/2</f>
        <v>0</v>
      </c>
      <c r="DX186" s="35"/>
      <c r="DY186" s="35"/>
      <c r="EA186" s="39" t="s">
        <v>164</v>
      </c>
      <c r="EB186" s="28"/>
      <c r="EC186" s="29"/>
      <c r="ED186" s="29"/>
      <c r="EE186" s="29"/>
      <c r="EF186" s="29"/>
      <c r="EG186" s="141"/>
      <c r="EH186" s="35"/>
      <c r="EI186" s="35"/>
      <c r="EK186" s="39" t="s">
        <v>164</v>
      </c>
      <c r="EL186" s="28"/>
      <c r="EM186" s="29"/>
      <c r="EN186" s="29"/>
      <c r="EO186" s="29"/>
      <c r="EP186" s="29"/>
      <c r="EQ186" s="141"/>
      <c r="ER186" s="35"/>
      <c r="ES186" s="35"/>
      <c r="EU186" s="39" t="s">
        <v>164</v>
      </c>
      <c r="EV186" s="28"/>
      <c r="EW186" s="29"/>
      <c r="EX186" s="29"/>
      <c r="EY186" s="29"/>
      <c r="EZ186" s="29"/>
      <c r="FA186" s="141"/>
      <c r="FB186" s="35"/>
      <c r="FC186" s="35"/>
      <c r="FE186" s="39" t="s">
        <v>164</v>
      </c>
      <c r="FF186" s="28"/>
      <c r="FG186" s="29"/>
      <c r="FH186" s="29"/>
      <c r="FI186" s="29"/>
      <c r="FJ186" s="29"/>
      <c r="FK186" s="141"/>
      <c r="FL186" s="35"/>
      <c r="FM186" s="35"/>
      <c r="FO186" s="39" t="s">
        <v>164</v>
      </c>
      <c r="FP186" s="28"/>
      <c r="FQ186" s="29"/>
      <c r="FR186" s="29"/>
      <c r="FS186" s="29"/>
      <c r="FT186" s="29"/>
      <c r="FU186" s="141"/>
      <c r="FV186" s="35"/>
      <c r="FW186" s="35"/>
      <c r="FY186" s="39" t="s">
        <v>164</v>
      </c>
      <c r="FZ186" s="28"/>
      <c r="GA186" s="29"/>
      <c r="GB186" s="29"/>
      <c r="GC186" s="29"/>
      <c r="GD186" s="29"/>
      <c r="GE186" s="141"/>
      <c r="GF186" s="35"/>
      <c r="GG186" s="35"/>
      <c r="GI186" s="145" t="s">
        <v>164</v>
      </c>
      <c r="GJ186" s="26"/>
      <c r="GK186" s="27"/>
      <c r="GL186" s="27"/>
      <c r="GM186" s="27"/>
      <c r="GN186" s="27">
        <f>SUM(GK186:GM186)</f>
        <v>0</v>
      </c>
      <c r="GO186" s="27"/>
      <c r="GP186" s="35"/>
      <c r="GQ186" s="35"/>
      <c r="GS186" s="145" t="s">
        <v>164</v>
      </c>
      <c r="GT186" s="26"/>
      <c r="GU186" s="27"/>
      <c r="GV186" s="27"/>
      <c r="GW186" s="27"/>
      <c r="GX186" s="27"/>
      <c r="GY186" s="27"/>
      <c r="GZ186" s="35"/>
      <c r="HA186" s="35"/>
    </row>
    <row r="187" spans="1:209" x14ac:dyDescent="0.25">
      <c r="B187" s="22" t="s">
        <v>386</v>
      </c>
      <c r="D187" s="6"/>
      <c r="J187" s="6"/>
      <c r="K187" s="28" t="s">
        <v>167</v>
      </c>
      <c r="L187" s="28"/>
      <c r="M187" s="29">
        <v>11</v>
      </c>
      <c r="N187" s="29">
        <v>3</v>
      </c>
      <c r="O187" s="29">
        <v>16</v>
      </c>
      <c r="P187" s="29">
        <f>SUM(M187:O187)</f>
        <v>30</v>
      </c>
      <c r="Q187" s="128">
        <f t="shared" si="328"/>
        <v>10</v>
      </c>
      <c r="R187" s="35"/>
      <c r="S187" s="35"/>
      <c r="U187" s="28" t="s">
        <v>167</v>
      </c>
      <c r="V187" s="28"/>
      <c r="W187" s="29">
        <v>18</v>
      </c>
      <c r="X187" s="29">
        <v>12</v>
      </c>
      <c r="Y187" s="29">
        <v>14</v>
      </c>
      <c r="Z187" s="29">
        <f>SUM(W187:Y187)</f>
        <v>44</v>
      </c>
      <c r="AA187" s="129">
        <f>Z187/3</f>
        <v>14.666666666666666</v>
      </c>
      <c r="AB187" s="35"/>
      <c r="AC187" s="35"/>
      <c r="AE187" s="28" t="s">
        <v>167</v>
      </c>
      <c r="AF187" s="28"/>
      <c r="AG187" s="29">
        <v>2</v>
      </c>
      <c r="AH187" s="29">
        <v>2</v>
      </c>
      <c r="AI187" s="29">
        <v>12</v>
      </c>
      <c r="AJ187" s="29">
        <f>SUM(AG187:AI187)</f>
        <v>16</v>
      </c>
      <c r="AK187" s="144">
        <f t="shared" si="329"/>
        <v>5.333333333333333</v>
      </c>
      <c r="AL187" s="35"/>
      <c r="AM187" s="35"/>
      <c r="AO187" s="28" t="s">
        <v>167</v>
      </c>
      <c r="AP187" s="28"/>
      <c r="AQ187" s="29">
        <v>4</v>
      </c>
      <c r="AR187" s="29">
        <v>7</v>
      </c>
      <c r="AS187" s="29">
        <v>8</v>
      </c>
      <c r="AT187" s="29">
        <f>SUM(AQ187:AS187)</f>
        <v>19</v>
      </c>
      <c r="AU187" s="144">
        <f t="shared" si="330"/>
        <v>6.333333333333333</v>
      </c>
      <c r="AV187" s="35"/>
      <c r="AW187" s="35"/>
      <c r="AY187" s="28" t="s">
        <v>167</v>
      </c>
      <c r="AZ187" s="28"/>
      <c r="BA187" s="29"/>
      <c r="BB187" s="29"/>
      <c r="BC187" s="29">
        <v>8</v>
      </c>
      <c r="BD187" s="29">
        <f>SUM(BA187:BC187)</f>
        <v>8</v>
      </c>
      <c r="BE187" s="144">
        <f>BD187/3</f>
        <v>2.6666666666666665</v>
      </c>
      <c r="BF187" s="35"/>
      <c r="BG187" s="35"/>
      <c r="BI187" s="28" t="s">
        <v>167</v>
      </c>
      <c r="BJ187" s="28"/>
      <c r="BK187" s="29">
        <v>2</v>
      </c>
      <c r="BL187" s="29"/>
      <c r="BM187" s="29"/>
      <c r="BN187" s="29">
        <f>SUM(BK187:BM187)</f>
        <v>2</v>
      </c>
      <c r="BO187" s="27">
        <f>BN187/2</f>
        <v>1</v>
      </c>
      <c r="BP187" s="35"/>
      <c r="BQ187" s="35"/>
      <c r="BS187" s="28" t="s">
        <v>167</v>
      </c>
      <c r="BT187" s="28"/>
      <c r="BU187" s="29">
        <v>4</v>
      </c>
      <c r="BV187" s="29">
        <v>3</v>
      </c>
      <c r="BW187" s="29">
        <v>4</v>
      </c>
      <c r="BX187" s="29">
        <f>SUM(BU187:BW187)</f>
        <v>11</v>
      </c>
      <c r="BY187" s="129">
        <f>BX187/3</f>
        <v>3.6666666666666665</v>
      </c>
      <c r="BZ187" s="35"/>
      <c r="CA187" s="35"/>
      <c r="CC187" s="28" t="s">
        <v>167</v>
      </c>
      <c r="CD187" s="28"/>
      <c r="CE187" s="29"/>
      <c r="CF187" s="29">
        <v>0</v>
      </c>
      <c r="CG187" s="29">
        <v>1</v>
      </c>
      <c r="CH187" s="29">
        <f>SUM(CE187:CG187)</f>
        <v>1</v>
      </c>
      <c r="CI187" s="129">
        <f>CH187/3</f>
        <v>0.33333333333333331</v>
      </c>
      <c r="CJ187" s="35"/>
      <c r="CK187" s="35"/>
      <c r="CM187" s="28" t="s">
        <v>167</v>
      </c>
      <c r="CN187" s="28"/>
      <c r="CO187" s="29">
        <v>4</v>
      </c>
      <c r="CP187" s="29">
        <v>6</v>
      </c>
      <c r="CQ187" s="29"/>
      <c r="CR187" s="29">
        <f>SUM(CO187:CQ187)</f>
        <v>10</v>
      </c>
      <c r="CS187" s="129">
        <f>CR187/3</f>
        <v>3.3333333333333335</v>
      </c>
      <c r="CT187" s="35"/>
      <c r="CU187" s="35"/>
      <c r="CW187" s="28" t="s">
        <v>167</v>
      </c>
      <c r="CX187" s="28"/>
      <c r="CY187" s="29">
        <v>3</v>
      </c>
      <c r="CZ187" s="29">
        <v>2</v>
      </c>
      <c r="DA187" s="29">
        <v>4</v>
      </c>
      <c r="DB187" s="29">
        <f>SUM(CY187:DA187)</f>
        <v>9</v>
      </c>
      <c r="DC187" s="129">
        <f>DB187/3</f>
        <v>3</v>
      </c>
      <c r="DD187" s="35"/>
      <c r="DE187" s="35"/>
      <c r="DG187" s="28" t="s">
        <v>167</v>
      </c>
      <c r="DH187" s="28"/>
      <c r="DI187" s="29">
        <v>4</v>
      </c>
      <c r="DJ187" s="29">
        <v>6</v>
      </c>
      <c r="DK187" s="29">
        <v>10</v>
      </c>
      <c r="DL187" s="29">
        <f>SUM(DI187:DK187)</f>
        <v>20</v>
      </c>
      <c r="DM187" s="144">
        <f>DL187/3</f>
        <v>6.666666666666667</v>
      </c>
      <c r="DN187" s="35"/>
      <c r="DO187" s="35"/>
      <c r="DQ187" s="28" t="s">
        <v>167</v>
      </c>
      <c r="DR187" s="28"/>
      <c r="DS187" s="29">
        <v>1</v>
      </c>
      <c r="DT187" s="29">
        <v>2</v>
      </c>
      <c r="DU187" s="29"/>
      <c r="DV187" s="29">
        <f>SUM(DS187:DU187)</f>
        <v>3</v>
      </c>
      <c r="DW187" s="27">
        <f t="shared" si="331"/>
        <v>1.5</v>
      </c>
      <c r="DX187" s="35"/>
      <c r="DY187" s="35"/>
      <c r="EA187" s="28" t="s">
        <v>167</v>
      </c>
      <c r="EB187" s="28"/>
      <c r="EC187" s="29">
        <v>6</v>
      </c>
      <c r="ED187" s="29">
        <v>4</v>
      </c>
      <c r="EE187" s="29"/>
      <c r="EF187" s="29">
        <f t="shared" ref="EF187:EF192" si="332">SUM(EC187:EE187)</f>
        <v>10</v>
      </c>
      <c r="EG187" s="141">
        <f>EF187/2</f>
        <v>5</v>
      </c>
      <c r="EH187" s="35"/>
      <c r="EI187" s="35"/>
      <c r="EK187" s="28" t="s">
        <v>167</v>
      </c>
      <c r="EL187" s="28"/>
      <c r="EM187" s="29">
        <v>3</v>
      </c>
      <c r="EN187" s="29">
        <v>9</v>
      </c>
      <c r="EO187" s="29"/>
      <c r="EP187" s="29">
        <f>SUM(EM187:EO187)</f>
        <v>12</v>
      </c>
      <c r="EQ187" s="141">
        <f t="shared" ref="EQ187:EQ191" si="333">EP187/2</f>
        <v>6</v>
      </c>
      <c r="ER187" s="35"/>
      <c r="ES187" s="35"/>
      <c r="EU187" s="28" t="s">
        <v>167</v>
      </c>
      <c r="EV187" s="28"/>
      <c r="EW187" s="29"/>
      <c r="EX187" s="29"/>
      <c r="EY187" s="29"/>
      <c r="EZ187" s="29"/>
      <c r="FA187" s="141"/>
      <c r="FB187" s="35"/>
      <c r="FC187" s="35"/>
      <c r="FE187" s="28" t="s">
        <v>167</v>
      </c>
      <c r="FF187" s="28"/>
      <c r="FG187" s="29">
        <v>7</v>
      </c>
      <c r="FH187" s="29">
        <v>5</v>
      </c>
      <c r="FI187" s="29"/>
      <c r="FJ187" s="29">
        <f>SUM(FG187:FI187)</f>
        <v>12</v>
      </c>
      <c r="FK187" s="27">
        <f>FJ187/2</f>
        <v>6</v>
      </c>
      <c r="FL187" s="35"/>
      <c r="FM187" s="35"/>
      <c r="FO187" s="28" t="s">
        <v>167</v>
      </c>
      <c r="FP187" s="28"/>
      <c r="FQ187" s="29">
        <v>8</v>
      </c>
      <c r="FR187" s="29"/>
      <c r="FS187" s="29"/>
      <c r="FT187" s="29">
        <f>SUM(FQ187:FS187)</f>
        <v>8</v>
      </c>
      <c r="FU187" s="141">
        <f>FT187/2</f>
        <v>4</v>
      </c>
      <c r="FV187" s="35"/>
      <c r="FW187" s="35"/>
      <c r="FY187" s="28" t="s">
        <v>167</v>
      </c>
      <c r="FZ187" s="28"/>
      <c r="GA187" s="29">
        <v>2</v>
      </c>
      <c r="GB187" s="29"/>
      <c r="GC187" s="29"/>
      <c r="GD187" s="29">
        <f>SUM(GA187:GC187)</f>
        <v>2</v>
      </c>
      <c r="GE187" s="141">
        <f t="shared" ref="GE187:GE192" si="334">GD187/2</f>
        <v>1</v>
      </c>
      <c r="GF187" s="35"/>
      <c r="GG187" s="35"/>
      <c r="GI187" s="28" t="s">
        <v>167</v>
      </c>
      <c r="GJ187" s="28"/>
      <c r="GK187" s="29">
        <v>3</v>
      </c>
      <c r="GL187" s="29"/>
      <c r="GM187" s="29"/>
      <c r="GN187" s="29"/>
      <c r="GO187" s="29">
        <v>3</v>
      </c>
      <c r="GP187" s="35"/>
      <c r="GQ187" s="35"/>
      <c r="GS187" s="28" t="s">
        <v>167</v>
      </c>
      <c r="GT187" s="28"/>
      <c r="GU187" s="29"/>
      <c r="GV187" s="29">
        <v>3</v>
      </c>
      <c r="GW187" s="29"/>
      <c r="GX187" s="29">
        <f>SUM(GU187:GW187)</f>
        <v>3</v>
      </c>
      <c r="GY187" s="27">
        <f>GX187/2</f>
        <v>1.5</v>
      </c>
      <c r="GZ187" s="35"/>
      <c r="HA187" s="35"/>
    </row>
    <row r="188" spans="1:209" x14ac:dyDescent="0.25">
      <c r="B188" s="22" t="s">
        <v>387</v>
      </c>
      <c r="D188" s="6"/>
      <c r="J188" s="6"/>
      <c r="K188" s="28" t="s">
        <v>168</v>
      </c>
      <c r="L188" s="28"/>
      <c r="M188" s="29">
        <v>9</v>
      </c>
      <c r="N188" s="29">
        <v>4</v>
      </c>
      <c r="O188" s="29">
        <v>10</v>
      </c>
      <c r="P188" s="29">
        <f>SUM(M188:O188)</f>
        <v>23</v>
      </c>
      <c r="Q188" s="128">
        <f t="shared" si="328"/>
        <v>7.666666666666667</v>
      </c>
      <c r="R188" s="35"/>
      <c r="S188" s="35"/>
      <c r="U188" s="28" t="s">
        <v>168</v>
      </c>
      <c r="V188" s="28"/>
      <c r="W188" s="29"/>
      <c r="X188" s="29"/>
      <c r="Y188" s="29"/>
      <c r="Z188" s="29"/>
      <c r="AA188" s="129">
        <f>Z188/3</f>
        <v>0</v>
      </c>
      <c r="AB188" s="35"/>
      <c r="AC188" s="35"/>
      <c r="AE188" s="28" t="s">
        <v>168</v>
      </c>
      <c r="AF188" s="28"/>
      <c r="AG188" s="29"/>
      <c r="AH188" s="29"/>
      <c r="AI188" s="29"/>
      <c r="AJ188" s="29"/>
      <c r="AK188" s="144">
        <f t="shared" si="329"/>
        <v>0</v>
      </c>
      <c r="AL188" s="35"/>
      <c r="AM188" s="35"/>
      <c r="AO188" s="28" t="s">
        <v>168</v>
      </c>
      <c r="AP188" s="28"/>
      <c r="AQ188" s="29">
        <v>1</v>
      </c>
      <c r="AR188" s="29">
        <v>2</v>
      </c>
      <c r="AS188" s="29">
        <v>3</v>
      </c>
      <c r="AT188" s="29">
        <f>SUM(AQ188:AS188)</f>
        <v>6</v>
      </c>
      <c r="AU188" s="144">
        <f t="shared" si="330"/>
        <v>2</v>
      </c>
      <c r="AV188" s="35"/>
      <c r="AW188" s="35"/>
      <c r="AY188" s="28" t="s">
        <v>168</v>
      </c>
      <c r="AZ188" s="28"/>
      <c r="BA188" s="29"/>
      <c r="BB188" s="29"/>
      <c r="BC188" s="29">
        <v>5</v>
      </c>
      <c r="BD188" s="29">
        <f>SUM(BA188:BC188)</f>
        <v>5</v>
      </c>
      <c r="BE188" s="144">
        <f>BD188/3</f>
        <v>1.6666666666666667</v>
      </c>
      <c r="BF188" s="35"/>
      <c r="BG188" s="35"/>
      <c r="BI188" s="28" t="s">
        <v>168</v>
      </c>
      <c r="BJ188" s="28"/>
      <c r="BK188" s="29"/>
      <c r="BL188" s="29"/>
      <c r="BM188" s="29"/>
      <c r="BN188" s="29"/>
      <c r="BO188" s="27">
        <f>BN188/2</f>
        <v>0</v>
      </c>
      <c r="BP188" s="35"/>
      <c r="BQ188" s="35"/>
      <c r="BS188" s="28" t="s">
        <v>168</v>
      </c>
      <c r="BT188" s="28"/>
      <c r="BU188" s="29"/>
      <c r="BV188" s="29">
        <v>2</v>
      </c>
      <c r="BW188" s="29">
        <v>4</v>
      </c>
      <c r="BX188" s="29">
        <f>SUM(BU188:BW188)</f>
        <v>6</v>
      </c>
      <c r="BY188" s="129">
        <f>BX188/3</f>
        <v>2</v>
      </c>
      <c r="BZ188" s="35"/>
      <c r="CA188" s="35"/>
      <c r="CC188" s="28" t="s">
        <v>168</v>
      </c>
      <c r="CD188" s="28"/>
      <c r="CE188" s="29">
        <v>2</v>
      </c>
      <c r="CF188" s="29">
        <v>1</v>
      </c>
      <c r="CG188" s="29"/>
      <c r="CH188" s="29">
        <f>SUM(CE188:CG188)</f>
        <v>3</v>
      </c>
      <c r="CI188" s="129">
        <f>CH188/3</f>
        <v>1</v>
      </c>
      <c r="CJ188" s="35"/>
      <c r="CK188" s="35"/>
      <c r="CM188" s="28" t="s">
        <v>168</v>
      </c>
      <c r="CN188" s="28"/>
      <c r="CO188" s="29">
        <v>2</v>
      </c>
      <c r="CP188" s="29">
        <v>2</v>
      </c>
      <c r="CQ188" s="29"/>
      <c r="CR188" s="29">
        <f>SUM(CO188:CQ188)</f>
        <v>4</v>
      </c>
      <c r="CS188" s="129">
        <f>CR188/3</f>
        <v>1.3333333333333333</v>
      </c>
      <c r="CT188" s="35"/>
      <c r="CU188" s="35"/>
      <c r="CW188" s="28" t="s">
        <v>168</v>
      </c>
      <c r="CX188" s="28"/>
      <c r="CY188" s="29">
        <v>2</v>
      </c>
      <c r="CZ188" s="29"/>
      <c r="DA188" s="29"/>
      <c r="DB188" s="29">
        <f>SUM(CY188:DA188)</f>
        <v>2</v>
      </c>
      <c r="DC188" s="129">
        <f>DB188/3</f>
        <v>0.66666666666666663</v>
      </c>
      <c r="DD188" s="35"/>
      <c r="DE188" s="35"/>
      <c r="DG188" s="28" t="s">
        <v>168</v>
      </c>
      <c r="DH188" s="28"/>
      <c r="DI188" s="29"/>
      <c r="DJ188" s="29">
        <v>1</v>
      </c>
      <c r="DK188" s="29"/>
      <c r="DL188" s="29">
        <f>SUM(DI188:DK188)</f>
        <v>1</v>
      </c>
      <c r="DM188" s="144">
        <f>DL188/3</f>
        <v>0.33333333333333331</v>
      </c>
      <c r="DN188" s="35"/>
      <c r="DO188" s="35"/>
      <c r="DQ188" s="28" t="s">
        <v>168</v>
      </c>
      <c r="DR188" s="28"/>
      <c r="DS188" s="29"/>
      <c r="DT188" s="29"/>
      <c r="DU188" s="29"/>
      <c r="DV188" s="29"/>
      <c r="DW188" s="27">
        <f t="shared" si="331"/>
        <v>0</v>
      </c>
      <c r="DX188" s="35"/>
      <c r="DY188" s="35"/>
      <c r="EA188" s="28" t="s">
        <v>168</v>
      </c>
      <c r="EB188" s="28"/>
      <c r="EC188" s="29"/>
      <c r="ED188" s="29">
        <v>1</v>
      </c>
      <c r="EE188" s="29"/>
      <c r="EF188" s="29">
        <f t="shared" si="332"/>
        <v>1</v>
      </c>
      <c r="EG188" s="141">
        <f>EF188/2</f>
        <v>0.5</v>
      </c>
      <c r="EH188" s="35"/>
      <c r="EI188" s="35"/>
      <c r="EK188" s="28" t="s">
        <v>168</v>
      </c>
      <c r="EL188" s="28"/>
      <c r="EM188" s="29"/>
      <c r="EN188" s="29"/>
      <c r="EO188" s="29"/>
      <c r="EP188" s="29"/>
      <c r="EQ188" s="141">
        <f t="shared" si="333"/>
        <v>0</v>
      </c>
      <c r="ER188" s="35"/>
      <c r="ES188" s="35"/>
      <c r="EU188" s="28" t="s">
        <v>168</v>
      </c>
      <c r="EV188" s="28"/>
      <c r="EW188" s="29">
        <v>3</v>
      </c>
      <c r="EX188" s="29"/>
      <c r="EY188" s="29"/>
      <c r="EZ188" s="29"/>
      <c r="FA188" s="141">
        <v>3</v>
      </c>
      <c r="FB188" s="35"/>
      <c r="FC188" s="35"/>
      <c r="FE188" s="28" t="s">
        <v>168</v>
      </c>
      <c r="FF188" s="28"/>
      <c r="FG188" s="29"/>
      <c r="FH188" s="29"/>
      <c r="FI188" s="29"/>
      <c r="FJ188" s="29"/>
      <c r="FK188" s="27">
        <f>FJ188/2</f>
        <v>0</v>
      </c>
      <c r="FL188" s="35"/>
      <c r="FM188" s="35"/>
      <c r="FO188" s="28" t="s">
        <v>168</v>
      </c>
      <c r="FP188" s="28"/>
      <c r="FQ188" s="29"/>
      <c r="FR188" s="29"/>
      <c r="FS188" s="29"/>
      <c r="FT188" s="29"/>
      <c r="FU188" s="141">
        <f>FT188/2</f>
        <v>0</v>
      </c>
      <c r="FV188" s="35"/>
      <c r="FW188" s="35"/>
      <c r="FY188" s="28" t="s">
        <v>168</v>
      </c>
      <c r="FZ188" s="28"/>
      <c r="GA188" s="29"/>
      <c r="GB188" s="29"/>
      <c r="GC188" s="29"/>
      <c r="GD188" s="29"/>
      <c r="GE188" s="141">
        <f t="shared" si="334"/>
        <v>0</v>
      </c>
      <c r="GF188" s="35"/>
      <c r="GG188" s="35"/>
      <c r="GI188" s="28" t="s">
        <v>168</v>
      </c>
      <c r="GJ188" s="28"/>
      <c r="GK188" s="29"/>
      <c r="GL188" s="29"/>
      <c r="GM188" s="29"/>
      <c r="GN188" s="29"/>
      <c r="GO188" s="29"/>
      <c r="GP188" s="35"/>
      <c r="GQ188" s="35"/>
      <c r="GS188" s="28" t="s">
        <v>168</v>
      </c>
      <c r="GT188" s="28"/>
      <c r="GU188" s="29"/>
      <c r="GV188" s="29"/>
      <c r="GW188" s="29"/>
      <c r="GX188" s="29"/>
      <c r="GY188" s="27">
        <f>GX188/2</f>
        <v>0</v>
      </c>
      <c r="GZ188" s="35"/>
      <c r="HA188" s="35"/>
    </row>
    <row r="189" spans="1:209" x14ac:dyDescent="0.25">
      <c r="B189" s="38" t="s">
        <v>388</v>
      </c>
      <c r="D189" s="6"/>
      <c r="J189" s="6"/>
      <c r="K189" s="28" t="s">
        <v>169</v>
      </c>
      <c r="L189" s="28"/>
      <c r="M189" s="29"/>
      <c r="N189" s="29"/>
      <c r="O189" s="29"/>
      <c r="P189" s="29"/>
      <c r="Q189" s="128">
        <f t="shared" si="328"/>
        <v>0</v>
      </c>
      <c r="R189" s="35"/>
      <c r="S189" s="35"/>
      <c r="U189" s="28" t="s">
        <v>169</v>
      </c>
      <c r="V189" s="28"/>
      <c r="W189" s="29">
        <v>1</v>
      </c>
      <c r="X189" s="29">
        <v>2</v>
      </c>
      <c r="Y189" s="29">
        <v>6</v>
      </c>
      <c r="Z189" s="29">
        <f>SUM(W189:Y189)</f>
        <v>9</v>
      </c>
      <c r="AA189" s="129">
        <f>Z189/3</f>
        <v>3</v>
      </c>
      <c r="AB189" s="35"/>
      <c r="AC189" s="35"/>
      <c r="AE189" s="28" t="s">
        <v>169</v>
      </c>
      <c r="AF189" s="28"/>
      <c r="AG189" s="29"/>
      <c r="AH189" s="29"/>
      <c r="AI189" s="29">
        <v>3</v>
      </c>
      <c r="AJ189" s="29">
        <f>SUM(AG189:AI189)</f>
        <v>3</v>
      </c>
      <c r="AK189" s="144">
        <f t="shared" si="329"/>
        <v>1</v>
      </c>
      <c r="AL189" s="35"/>
      <c r="AM189" s="35"/>
      <c r="AO189" s="28" t="s">
        <v>169</v>
      </c>
      <c r="AP189" s="28"/>
      <c r="AQ189" s="29"/>
      <c r="AR189" s="29"/>
      <c r="AS189" s="29"/>
      <c r="AT189" s="29"/>
      <c r="AU189" s="144">
        <f t="shared" si="330"/>
        <v>0</v>
      </c>
      <c r="AV189" s="35"/>
      <c r="AW189" s="35"/>
      <c r="AY189" s="28" t="s">
        <v>169</v>
      </c>
      <c r="AZ189" s="28"/>
      <c r="BA189" s="29"/>
      <c r="BB189" s="29"/>
      <c r="BC189" s="29">
        <v>4</v>
      </c>
      <c r="BD189" s="29">
        <f>SUM(BA189:BC189)</f>
        <v>4</v>
      </c>
      <c r="BE189" s="144">
        <f>BD189/3</f>
        <v>1.3333333333333333</v>
      </c>
      <c r="BF189" s="35"/>
      <c r="BG189" s="35"/>
      <c r="BI189" s="28" t="s">
        <v>169</v>
      </c>
      <c r="BJ189" s="28"/>
      <c r="BK189" s="29"/>
      <c r="BL189" s="29"/>
      <c r="BM189" s="29"/>
      <c r="BN189" s="29"/>
      <c r="BO189" s="27">
        <f>BN189/2</f>
        <v>0</v>
      </c>
      <c r="BP189" s="35"/>
      <c r="BQ189" s="35"/>
      <c r="BS189" s="28" t="s">
        <v>169</v>
      </c>
      <c r="BT189" s="28"/>
      <c r="BU189" s="29">
        <v>7</v>
      </c>
      <c r="BV189" s="29">
        <v>3</v>
      </c>
      <c r="BW189" s="29">
        <v>2</v>
      </c>
      <c r="BX189" s="29">
        <f>SUM(BU189:BW189)</f>
        <v>12</v>
      </c>
      <c r="BY189" s="129">
        <f>BX189/3</f>
        <v>4</v>
      </c>
      <c r="BZ189" s="35"/>
      <c r="CA189" s="35"/>
      <c r="CC189" s="28" t="s">
        <v>169</v>
      </c>
      <c r="CD189" s="28"/>
      <c r="CE189" s="29"/>
      <c r="CF189" s="29"/>
      <c r="CG189" s="29"/>
      <c r="CH189" s="29"/>
      <c r="CI189" s="129">
        <f>CH189/3</f>
        <v>0</v>
      </c>
      <c r="CJ189" s="35"/>
      <c r="CK189" s="35"/>
      <c r="CM189" s="28" t="s">
        <v>169</v>
      </c>
      <c r="CN189" s="28"/>
      <c r="CO189" s="29"/>
      <c r="CP189" s="29"/>
      <c r="CQ189" s="29"/>
      <c r="CR189" s="29"/>
      <c r="CS189" s="129">
        <f>CR189/3</f>
        <v>0</v>
      </c>
      <c r="CT189" s="35"/>
      <c r="CU189" s="35"/>
      <c r="CW189" s="28" t="s">
        <v>169</v>
      </c>
      <c r="CX189" s="28"/>
      <c r="CY189" s="29"/>
      <c r="CZ189" s="29">
        <v>7</v>
      </c>
      <c r="DA189" s="29"/>
      <c r="DB189" s="29">
        <f>SUM(CY189:DA189)</f>
        <v>7</v>
      </c>
      <c r="DC189" s="129">
        <f>DB189/3</f>
        <v>2.3333333333333335</v>
      </c>
      <c r="DD189" s="35"/>
      <c r="DE189" s="35"/>
      <c r="DG189" s="28" t="s">
        <v>169</v>
      </c>
      <c r="DH189" s="28"/>
      <c r="DI189" s="29"/>
      <c r="DJ189" s="29"/>
      <c r="DK189" s="29"/>
      <c r="DL189" s="29"/>
      <c r="DM189" s="144">
        <f>DL189/3</f>
        <v>0</v>
      </c>
      <c r="DN189" s="35"/>
      <c r="DO189" s="35"/>
      <c r="DQ189" s="28" t="s">
        <v>169</v>
      </c>
      <c r="DR189" s="28"/>
      <c r="DS189" s="29">
        <v>1</v>
      </c>
      <c r="DT189" s="29">
        <v>1</v>
      </c>
      <c r="DU189" s="29"/>
      <c r="DV189" s="29">
        <f>SUM(DS189:DU189)</f>
        <v>2</v>
      </c>
      <c r="DW189" s="27">
        <f t="shared" si="331"/>
        <v>1</v>
      </c>
      <c r="DX189" s="35"/>
      <c r="DY189" s="35"/>
      <c r="EA189" s="28" t="s">
        <v>169</v>
      </c>
      <c r="EB189" s="28"/>
      <c r="EC189" s="29">
        <v>2</v>
      </c>
      <c r="ED189" s="29"/>
      <c r="EE189" s="29"/>
      <c r="EF189" s="29">
        <f t="shared" si="332"/>
        <v>2</v>
      </c>
      <c r="EG189" s="141">
        <f>EF189/2</f>
        <v>1</v>
      </c>
      <c r="EH189" s="35"/>
      <c r="EI189" s="35"/>
      <c r="EK189" s="28" t="s">
        <v>169</v>
      </c>
      <c r="EL189" s="28"/>
      <c r="EM189" s="29">
        <v>1</v>
      </c>
      <c r="EN189" s="29">
        <v>8</v>
      </c>
      <c r="EO189" s="29"/>
      <c r="EP189" s="29">
        <f>SUM(EL189:EO189)</f>
        <v>9</v>
      </c>
      <c r="EQ189" s="141">
        <f t="shared" si="333"/>
        <v>4.5</v>
      </c>
      <c r="ER189" s="35"/>
      <c r="ES189" s="35"/>
      <c r="EU189" s="28" t="s">
        <v>169</v>
      </c>
      <c r="EV189" s="28"/>
      <c r="EW189" s="29"/>
      <c r="EX189" s="29"/>
      <c r="EY189" s="29"/>
      <c r="EZ189" s="29"/>
      <c r="FA189" s="141"/>
      <c r="FB189" s="35"/>
      <c r="FC189" s="35"/>
      <c r="FE189" s="28" t="s">
        <v>169</v>
      </c>
      <c r="FF189" s="28"/>
      <c r="FG189" s="29">
        <v>3</v>
      </c>
      <c r="FH189" s="29">
        <v>4</v>
      </c>
      <c r="FI189" s="29"/>
      <c r="FJ189" s="29">
        <f>SUM(FG189:FI189)</f>
        <v>7</v>
      </c>
      <c r="FK189" s="27">
        <f>FJ189/2</f>
        <v>3.5</v>
      </c>
      <c r="FL189" s="35"/>
      <c r="FM189" s="35"/>
      <c r="FO189" s="28" t="s">
        <v>169</v>
      </c>
      <c r="FP189" s="28"/>
      <c r="FQ189" s="29">
        <v>4</v>
      </c>
      <c r="FR189" s="29"/>
      <c r="FS189" s="29"/>
      <c r="FT189" s="29">
        <f>SUM(FQ189:FS189)</f>
        <v>4</v>
      </c>
      <c r="FU189" s="141">
        <f>FT189/2</f>
        <v>2</v>
      </c>
      <c r="FV189" s="35"/>
      <c r="FW189" s="35"/>
      <c r="FY189" s="28" t="s">
        <v>169</v>
      </c>
      <c r="FZ189" s="28"/>
      <c r="GA189" s="29"/>
      <c r="GB189" s="29"/>
      <c r="GC189" s="29"/>
      <c r="GD189" s="29"/>
      <c r="GE189" s="141">
        <f t="shared" si="334"/>
        <v>0</v>
      </c>
      <c r="GF189" s="35"/>
      <c r="GG189" s="35"/>
      <c r="GI189" s="28" t="s">
        <v>169</v>
      </c>
      <c r="GJ189" s="28"/>
      <c r="GK189" s="29">
        <v>3</v>
      </c>
      <c r="GL189" s="29"/>
      <c r="GM189" s="29"/>
      <c r="GN189" s="29"/>
      <c r="GO189" s="29">
        <v>3</v>
      </c>
      <c r="GP189" s="35"/>
      <c r="GQ189" s="35"/>
      <c r="GS189" s="28" t="s">
        <v>169</v>
      </c>
      <c r="GT189" s="28"/>
      <c r="GU189" s="29"/>
      <c r="GV189" s="29"/>
      <c r="GW189" s="29"/>
      <c r="GX189" s="29"/>
      <c r="GY189" s="27">
        <f>GX189/2</f>
        <v>0</v>
      </c>
      <c r="GZ189" s="35"/>
      <c r="HA189" s="35"/>
    </row>
    <row r="190" spans="1:209" x14ac:dyDescent="0.25">
      <c r="B190" s="38" t="s">
        <v>389</v>
      </c>
      <c r="D190" s="6"/>
      <c r="J190" s="6"/>
      <c r="K190" s="28" t="s">
        <v>170</v>
      </c>
      <c r="L190" s="28"/>
      <c r="M190" s="29">
        <v>2</v>
      </c>
      <c r="N190" s="29"/>
      <c r="O190" s="29">
        <v>2</v>
      </c>
      <c r="P190" s="29">
        <f>SUM(M190:O190)</f>
        <v>4</v>
      </c>
      <c r="Q190" s="128">
        <f t="shared" si="328"/>
        <v>1.3333333333333333</v>
      </c>
      <c r="R190" s="35"/>
      <c r="S190" s="35"/>
      <c r="U190" s="28" t="s">
        <v>170</v>
      </c>
      <c r="V190" s="28"/>
      <c r="W190" s="29"/>
      <c r="X190" s="29"/>
      <c r="Y190" s="29"/>
      <c r="Z190" s="29"/>
      <c r="AA190" s="129">
        <f>Z190/3</f>
        <v>0</v>
      </c>
      <c r="AB190" s="35"/>
      <c r="AC190" s="35"/>
      <c r="AE190" s="28" t="s">
        <v>170</v>
      </c>
      <c r="AF190" s="28"/>
      <c r="AG190" s="29">
        <v>2</v>
      </c>
      <c r="AH190" s="29"/>
      <c r="AI190" s="29"/>
      <c r="AJ190" s="29">
        <f>SUM(AG190:AI190)</f>
        <v>2</v>
      </c>
      <c r="AK190" s="144">
        <f t="shared" si="329"/>
        <v>0.66666666666666663</v>
      </c>
      <c r="AL190" s="35"/>
      <c r="AM190" s="35"/>
      <c r="AO190" s="28" t="s">
        <v>170</v>
      </c>
      <c r="AP190" s="28"/>
      <c r="AQ190" s="29">
        <v>3</v>
      </c>
      <c r="AR190" s="29">
        <v>5</v>
      </c>
      <c r="AS190" s="29">
        <v>6</v>
      </c>
      <c r="AT190" s="29">
        <f>SUM(AQ190:AS190)</f>
        <v>14</v>
      </c>
      <c r="AU190" s="144">
        <f t="shared" si="330"/>
        <v>4.666666666666667</v>
      </c>
      <c r="AV190" s="35"/>
      <c r="AW190" s="35"/>
      <c r="AY190" s="28" t="s">
        <v>170</v>
      </c>
      <c r="AZ190" s="28"/>
      <c r="BA190" s="29">
        <v>1</v>
      </c>
      <c r="BB190" s="29"/>
      <c r="BC190" s="29"/>
      <c r="BD190" s="29">
        <f>SUM(BA190:BC190)</f>
        <v>1</v>
      </c>
      <c r="BE190" s="144">
        <f>BD190/3</f>
        <v>0.33333333333333331</v>
      </c>
      <c r="BF190" s="35"/>
      <c r="BG190" s="35"/>
      <c r="BI190" s="28" t="s">
        <v>170</v>
      </c>
      <c r="BJ190" s="28"/>
      <c r="BK190" s="29"/>
      <c r="BL190" s="29"/>
      <c r="BM190" s="29"/>
      <c r="BN190" s="29"/>
      <c r="BO190" s="27">
        <f>BN190/2</f>
        <v>0</v>
      </c>
      <c r="BP190" s="35"/>
      <c r="BQ190" s="35"/>
      <c r="BS190" s="28" t="s">
        <v>170</v>
      </c>
      <c r="BT190" s="28"/>
      <c r="BU190" s="29"/>
      <c r="BV190" s="29">
        <v>1</v>
      </c>
      <c r="BW190" s="29"/>
      <c r="BX190" s="29">
        <f>SUM(BU190:BW190)</f>
        <v>1</v>
      </c>
      <c r="BY190" s="129">
        <f>BX190/3</f>
        <v>0.33333333333333331</v>
      </c>
      <c r="BZ190" s="35"/>
      <c r="CA190" s="35"/>
      <c r="CC190" s="28" t="s">
        <v>170</v>
      </c>
      <c r="CD190" s="28"/>
      <c r="CE190" s="29"/>
      <c r="CF190" s="29"/>
      <c r="CG190" s="29"/>
      <c r="CH190" s="29"/>
      <c r="CI190" s="129">
        <f>CH190/3</f>
        <v>0</v>
      </c>
      <c r="CJ190" s="35"/>
      <c r="CK190" s="35"/>
      <c r="CM190" s="28" t="s">
        <v>170</v>
      </c>
      <c r="CN190" s="28"/>
      <c r="CO190" s="29">
        <v>1</v>
      </c>
      <c r="CP190" s="29">
        <v>2</v>
      </c>
      <c r="CQ190" s="29"/>
      <c r="CR190" s="29">
        <f>SUM(CO190:CQ190)</f>
        <v>3</v>
      </c>
      <c r="CS190" s="129">
        <f>CR190/3</f>
        <v>1</v>
      </c>
      <c r="CT190" s="35"/>
      <c r="CU190" s="35"/>
      <c r="CW190" s="28" t="s">
        <v>170</v>
      </c>
      <c r="CX190" s="28"/>
      <c r="CY190" s="29">
        <v>2</v>
      </c>
      <c r="CZ190" s="29">
        <v>1</v>
      </c>
      <c r="DA190" s="29"/>
      <c r="DB190" s="29">
        <f>SUM(CY190:DA190)</f>
        <v>3</v>
      </c>
      <c r="DC190" s="129">
        <f>DB190/3</f>
        <v>1</v>
      </c>
      <c r="DD190" s="35"/>
      <c r="DE190" s="35"/>
      <c r="DG190" s="28" t="s">
        <v>170</v>
      </c>
      <c r="DH190" s="28"/>
      <c r="DI190" s="29"/>
      <c r="DJ190" s="29">
        <v>1</v>
      </c>
      <c r="DK190" s="29"/>
      <c r="DL190" s="29">
        <f>SUM(DI190:DK190)</f>
        <v>1</v>
      </c>
      <c r="DM190" s="144">
        <f>DL190/3</f>
        <v>0.33333333333333331</v>
      </c>
      <c r="DN190" s="35"/>
      <c r="DO190" s="35"/>
      <c r="DQ190" s="28" t="s">
        <v>170</v>
      </c>
      <c r="DR190" s="28"/>
      <c r="DS190" s="29"/>
      <c r="DT190" s="29"/>
      <c r="DU190" s="29"/>
      <c r="DV190" s="29"/>
      <c r="DW190" s="27">
        <f t="shared" si="331"/>
        <v>0</v>
      </c>
      <c r="DX190" s="35"/>
      <c r="DY190" s="35"/>
      <c r="EA190" s="28" t="s">
        <v>170</v>
      </c>
      <c r="EB190" s="28"/>
      <c r="EC190" s="29"/>
      <c r="ED190" s="29">
        <v>1</v>
      </c>
      <c r="EE190" s="29"/>
      <c r="EF190" s="29">
        <f t="shared" si="332"/>
        <v>1</v>
      </c>
      <c r="EG190" s="141">
        <f>EF190/2</f>
        <v>0.5</v>
      </c>
      <c r="EH190" s="35"/>
      <c r="EI190" s="35"/>
      <c r="EK190" s="28" t="s">
        <v>170</v>
      </c>
      <c r="EL190" s="28"/>
      <c r="EM190" s="29">
        <v>1</v>
      </c>
      <c r="EN190" s="29"/>
      <c r="EO190" s="29"/>
      <c r="EP190" s="29">
        <f>SUM(EM190:EO190)</f>
        <v>1</v>
      </c>
      <c r="EQ190" s="141">
        <f t="shared" si="333"/>
        <v>0.5</v>
      </c>
      <c r="ER190" s="35"/>
      <c r="ES190" s="35"/>
      <c r="EU190" s="28" t="s">
        <v>170</v>
      </c>
      <c r="EV190" s="28"/>
      <c r="EW190" s="29">
        <v>1</v>
      </c>
      <c r="EX190" s="29"/>
      <c r="EY190" s="29"/>
      <c r="EZ190" s="29"/>
      <c r="FA190" s="141">
        <v>1</v>
      </c>
      <c r="FB190" s="35"/>
      <c r="FC190" s="35"/>
      <c r="FE190" s="28" t="s">
        <v>170</v>
      </c>
      <c r="FF190" s="28"/>
      <c r="FG190" s="29"/>
      <c r="FH190" s="29">
        <v>1</v>
      </c>
      <c r="FI190" s="29"/>
      <c r="FJ190" s="29">
        <f>SUM(FG190:FI190)</f>
        <v>1</v>
      </c>
      <c r="FK190" s="27">
        <f>FJ190/2</f>
        <v>0.5</v>
      </c>
      <c r="FL190" s="35"/>
      <c r="FM190" s="35"/>
      <c r="FO190" s="28" t="s">
        <v>170</v>
      </c>
      <c r="FP190" s="28"/>
      <c r="FQ190" s="29">
        <v>2</v>
      </c>
      <c r="FR190" s="29"/>
      <c r="FS190" s="29"/>
      <c r="FT190" s="29">
        <f>SUM(FQ190:FS190)</f>
        <v>2</v>
      </c>
      <c r="FU190" s="141">
        <f>FT190/2</f>
        <v>1</v>
      </c>
      <c r="FV190" s="35"/>
      <c r="FW190" s="35"/>
      <c r="FY190" s="28" t="s">
        <v>170</v>
      </c>
      <c r="FZ190" s="28"/>
      <c r="GA190" s="29"/>
      <c r="GB190" s="29"/>
      <c r="GC190" s="29"/>
      <c r="GD190" s="29"/>
      <c r="GE190" s="141">
        <f t="shared" si="334"/>
        <v>0</v>
      </c>
      <c r="GF190" s="35"/>
      <c r="GG190" s="35"/>
      <c r="GI190" s="28" t="s">
        <v>170</v>
      </c>
      <c r="GJ190" s="28"/>
      <c r="GK190" s="29">
        <v>2</v>
      </c>
      <c r="GL190" s="29"/>
      <c r="GM190" s="29"/>
      <c r="GN190" s="29"/>
      <c r="GO190" s="29">
        <v>2</v>
      </c>
      <c r="GP190" s="35"/>
      <c r="GQ190" s="35"/>
      <c r="GS190" s="28" t="s">
        <v>170</v>
      </c>
      <c r="GT190" s="28"/>
      <c r="GU190" s="29"/>
      <c r="GV190" s="29"/>
      <c r="GW190" s="29"/>
      <c r="GX190" s="29"/>
      <c r="GY190" s="27">
        <f>GX190/2</f>
        <v>0</v>
      </c>
      <c r="GZ190" s="35"/>
      <c r="HA190" s="35"/>
    </row>
    <row r="191" spans="1:209" x14ac:dyDescent="0.25">
      <c r="B191" s="314" t="s">
        <v>246</v>
      </c>
      <c r="D191" s="6"/>
      <c r="J191" s="6"/>
      <c r="K191" s="28" t="s">
        <v>171</v>
      </c>
      <c r="L191" s="28"/>
      <c r="M191" s="29"/>
      <c r="N191" s="29">
        <v>2</v>
      </c>
      <c r="O191" s="29"/>
      <c r="P191" s="29">
        <f>SUM(M191:O191)</f>
        <v>2</v>
      </c>
      <c r="Q191" s="129">
        <f t="shared" si="328"/>
        <v>0.66666666666666663</v>
      </c>
      <c r="R191" s="35"/>
      <c r="S191" s="35"/>
      <c r="U191" s="28" t="s">
        <v>171</v>
      </c>
      <c r="V191" s="28"/>
      <c r="W191" s="29"/>
      <c r="X191" s="29"/>
      <c r="Y191" s="29"/>
      <c r="Z191" s="29">
        <f>SUM(W191:Y191)</f>
        <v>0</v>
      </c>
      <c r="AA191" s="129">
        <f>Z191/3</f>
        <v>0</v>
      </c>
      <c r="AB191" s="35"/>
      <c r="AC191" s="35"/>
      <c r="AE191" s="28" t="s">
        <v>171</v>
      </c>
      <c r="AF191" s="28"/>
      <c r="AG191" s="29"/>
      <c r="AH191" s="29"/>
      <c r="AI191" s="29"/>
      <c r="AJ191" s="29"/>
      <c r="AK191" s="27">
        <f t="shared" si="329"/>
        <v>0</v>
      </c>
      <c r="AL191" s="35"/>
      <c r="AM191" s="35"/>
      <c r="AO191" s="28" t="s">
        <v>171</v>
      </c>
      <c r="AP191" s="28"/>
      <c r="AQ191" s="29"/>
      <c r="AR191" s="29"/>
      <c r="AS191" s="29">
        <v>7</v>
      </c>
      <c r="AT191" s="29">
        <f>SUM(AQ191:AS191)</f>
        <v>7</v>
      </c>
      <c r="AU191" s="144">
        <f t="shared" si="330"/>
        <v>2.3333333333333335</v>
      </c>
      <c r="AV191" s="35"/>
      <c r="AW191" s="35"/>
      <c r="AY191" s="28" t="s">
        <v>171</v>
      </c>
      <c r="AZ191" s="28"/>
      <c r="BA191" s="29"/>
      <c r="BB191" s="29"/>
      <c r="BC191" s="29"/>
      <c r="BD191" s="29"/>
      <c r="BE191" s="144"/>
      <c r="BF191" s="35"/>
      <c r="BG191" s="35"/>
      <c r="BI191" s="28" t="s">
        <v>171</v>
      </c>
      <c r="BJ191" s="28"/>
      <c r="BK191" s="29"/>
      <c r="BL191" s="29"/>
      <c r="BM191" s="29"/>
      <c r="BN191" s="29"/>
      <c r="BO191" s="29"/>
      <c r="BP191" s="35"/>
      <c r="BQ191" s="35"/>
      <c r="BS191" s="28" t="s">
        <v>171</v>
      </c>
      <c r="BT191" s="28"/>
      <c r="BU191" s="29">
        <v>2</v>
      </c>
      <c r="BV191" s="29"/>
      <c r="BW191" s="29">
        <v>1</v>
      </c>
      <c r="BX191" s="29">
        <f>SUM(BU191:BW191)</f>
        <v>3</v>
      </c>
      <c r="BY191" s="129">
        <f>BX191/3</f>
        <v>1</v>
      </c>
      <c r="BZ191" s="35"/>
      <c r="CA191" s="35"/>
      <c r="CC191" s="28" t="s">
        <v>171</v>
      </c>
      <c r="CD191" s="28"/>
      <c r="CE191" s="29"/>
      <c r="CF191" s="29">
        <v>1</v>
      </c>
      <c r="CG191" s="29"/>
      <c r="CH191" s="29">
        <f>SUM(CE191:CG191)</f>
        <v>1</v>
      </c>
      <c r="CI191" s="129">
        <f>CH191/3</f>
        <v>0.33333333333333331</v>
      </c>
      <c r="CJ191" s="35"/>
      <c r="CK191" s="35"/>
      <c r="CM191" s="28" t="s">
        <v>171</v>
      </c>
      <c r="CN191" s="28"/>
      <c r="CO191" s="29"/>
      <c r="CP191" s="29">
        <v>1</v>
      </c>
      <c r="CQ191" s="29"/>
      <c r="CR191" s="29">
        <f>SUM(CO191:CQ191)</f>
        <v>1</v>
      </c>
      <c r="CS191" s="129">
        <f>CR191/3</f>
        <v>0.33333333333333331</v>
      </c>
      <c r="CT191" s="35"/>
      <c r="CU191" s="35"/>
      <c r="CW191" s="28" t="s">
        <v>171</v>
      </c>
      <c r="CX191" s="28"/>
      <c r="CY191" s="29"/>
      <c r="CZ191" s="29"/>
      <c r="DA191" s="29"/>
      <c r="DB191" s="29"/>
      <c r="DC191" s="129">
        <f>DB191/3</f>
        <v>0</v>
      </c>
      <c r="DD191" s="35"/>
      <c r="DE191" s="35"/>
      <c r="DG191" s="28" t="s">
        <v>171</v>
      </c>
      <c r="DH191" s="28"/>
      <c r="DI191" s="29"/>
      <c r="DJ191" s="29">
        <v>5</v>
      </c>
      <c r="DK191" s="29"/>
      <c r="DL191" s="29">
        <f>SUM(DI191:DK191)</f>
        <v>5</v>
      </c>
      <c r="DM191" s="144">
        <f>DL191/3</f>
        <v>1.6666666666666667</v>
      </c>
      <c r="DN191" s="35"/>
      <c r="DO191" s="35"/>
      <c r="DQ191" s="28" t="s">
        <v>171</v>
      </c>
      <c r="DR191" s="28"/>
      <c r="DS191" s="29"/>
      <c r="DT191" s="29"/>
      <c r="DU191" s="29"/>
      <c r="DV191" s="29"/>
      <c r="DW191" s="27">
        <f t="shared" si="331"/>
        <v>0</v>
      </c>
      <c r="DX191" s="35"/>
      <c r="DY191" s="35"/>
      <c r="EA191" s="28" t="s">
        <v>171</v>
      </c>
      <c r="EB191" s="28"/>
      <c r="EC191" s="29"/>
      <c r="ED191" s="29"/>
      <c r="EE191" s="29"/>
      <c r="EF191" s="29">
        <f t="shared" si="332"/>
        <v>0</v>
      </c>
      <c r="EG191" s="141">
        <f>EF191/2</f>
        <v>0</v>
      </c>
      <c r="EH191" s="35"/>
      <c r="EI191" s="35"/>
      <c r="EK191" s="28" t="s">
        <v>171</v>
      </c>
      <c r="EL191" s="28"/>
      <c r="EM191" s="29"/>
      <c r="EN191" s="29"/>
      <c r="EO191" s="29"/>
      <c r="EP191" s="29">
        <f>SUM(EM191:EO191)</f>
        <v>0</v>
      </c>
      <c r="EQ191" s="141">
        <f t="shared" si="333"/>
        <v>0</v>
      </c>
      <c r="ER191" s="35"/>
      <c r="ES191" s="35"/>
      <c r="EU191" s="28" t="s">
        <v>171</v>
      </c>
      <c r="EV191" s="28"/>
      <c r="EW191" s="29"/>
      <c r="EX191" s="29"/>
      <c r="EY191" s="29"/>
      <c r="EZ191" s="29"/>
      <c r="FA191" s="29"/>
      <c r="FB191" s="35"/>
      <c r="FC191" s="35"/>
      <c r="FE191" s="28" t="s">
        <v>171</v>
      </c>
      <c r="FF191" s="28"/>
      <c r="FG191" s="29"/>
      <c r="FH191" s="29"/>
      <c r="FI191" s="29"/>
      <c r="FJ191" s="29"/>
      <c r="FK191" s="27">
        <f>FJ191/2</f>
        <v>0</v>
      </c>
      <c r="FL191" s="35"/>
      <c r="FM191" s="35"/>
      <c r="FO191" s="28" t="s">
        <v>171</v>
      </c>
      <c r="FP191" s="28"/>
      <c r="FQ191" s="29">
        <v>4</v>
      </c>
      <c r="FR191" s="29"/>
      <c r="FS191" s="29"/>
      <c r="FT191" s="29">
        <f>SUM(FQ191:FS191)</f>
        <v>4</v>
      </c>
      <c r="FU191" s="141">
        <f>FT191/2</f>
        <v>2</v>
      </c>
      <c r="FV191" s="35"/>
      <c r="FW191" s="35"/>
      <c r="FY191" s="28" t="s">
        <v>171</v>
      </c>
      <c r="FZ191" s="28"/>
      <c r="GA191" s="29">
        <v>2</v>
      </c>
      <c r="GB191" s="29">
        <v>6</v>
      </c>
      <c r="GC191" s="29"/>
      <c r="GD191" s="29">
        <f>SUM(GA191:GC191)</f>
        <v>8</v>
      </c>
      <c r="GE191" s="141">
        <f t="shared" si="334"/>
        <v>4</v>
      </c>
      <c r="GF191" s="35"/>
      <c r="GG191" s="35"/>
      <c r="GI191" s="28" t="s">
        <v>171</v>
      </c>
      <c r="GJ191" s="28"/>
      <c r="GK191" s="29"/>
      <c r="GL191" s="29"/>
      <c r="GM191" s="29"/>
      <c r="GN191" s="29"/>
      <c r="GO191" s="29"/>
      <c r="GP191" s="35"/>
      <c r="GQ191" s="35"/>
      <c r="GS191" s="28" t="s">
        <v>171</v>
      </c>
      <c r="GT191" s="28"/>
      <c r="GU191" s="29"/>
      <c r="GV191" s="29">
        <v>1</v>
      </c>
      <c r="GW191" s="29"/>
      <c r="GX191" s="29">
        <f>SUM(GU191:GW191)</f>
        <v>1</v>
      </c>
      <c r="GY191" s="27">
        <f>GX191/2</f>
        <v>0.5</v>
      </c>
      <c r="GZ191" s="35"/>
      <c r="HA191" s="35"/>
    </row>
    <row r="192" spans="1:209" x14ac:dyDescent="0.25">
      <c r="D192" s="6"/>
      <c r="J192" s="6"/>
      <c r="K192" s="73"/>
      <c r="L192" s="73"/>
      <c r="M192" s="75">
        <f>SUM(M27:M191)</f>
        <v>100</v>
      </c>
      <c r="N192" s="75">
        <f>SUM(N18:N191)</f>
        <v>100</v>
      </c>
      <c r="O192" s="75">
        <f>SUM(O18:O191)</f>
        <v>100</v>
      </c>
      <c r="P192" s="75">
        <f>SUM(P18:P191)</f>
        <v>300</v>
      </c>
      <c r="Q192" s="75">
        <f>SUM(Q17:Q191)</f>
        <v>100.00000000000001</v>
      </c>
      <c r="R192" s="35"/>
      <c r="S192" s="35"/>
      <c r="U192" s="73"/>
      <c r="V192" s="73"/>
      <c r="W192" s="75">
        <f>SUM(W22:W191)</f>
        <v>100</v>
      </c>
      <c r="X192" s="75">
        <f>SUM(X22:X191)</f>
        <v>100</v>
      </c>
      <c r="Y192" s="75">
        <f>SUM(Y22:Y191)</f>
        <v>100</v>
      </c>
      <c r="Z192" s="75">
        <f>SUM(W192:Y192)</f>
        <v>300</v>
      </c>
      <c r="AA192" s="75"/>
      <c r="AB192" s="35"/>
      <c r="AC192" s="35"/>
      <c r="AE192" s="73"/>
      <c r="AF192" s="73"/>
      <c r="AG192" s="75">
        <f>SUM(AG22:AG191)</f>
        <v>100</v>
      </c>
      <c r="AH192" s="75">
        <f>SUM(AH22:AH191)</f>
        <v>100</v>
      </c>
      <c r="AI192" s="75">
        <f>SUM(AI22:AI191)</f>
        <v>100</v>
      </c>
      <c r="AJ192" s="75">
        <f>SUM(AG192:AI192)</f>
        <v>300</v>
      </c>
      <c r="AK192" s="75">
        <f>SUM(AK22:AK191)</f>
        <v>99.999999999999972</v>
      </c>
      <c r="AL192" s="35"/>
      <c r="AM192" s="35"/>
      <c r="AO192" s="73"/>
      <c r="AP192" s="73"/>
      <c r="AQ192" s="75">
        <f>SUM(AQ18:AQ191)</f>
        <v>100</v>
      </c>
      <c r="AR192" s="75">
        <f>SUM(AR18:AR191)</f>
        <v>100</v>
      </c>
      <c r="AS192" s="75">
        <f>SUM(AS18:AS191)</f>
        <v>100</v>
      </c>
      <c r="AT192" s="75">
        <f>SUM(AT18:AT191)</f>
        <v>300</v>
      </c>
      <c r="AU192" s="75">
        <f>SUM(AU18:AU191)</f>
        <v>100</v>
      </c>
      <c r="AV192" s="35"/>
      <c r="AW192" s="35"/>
      <c r="AY192" s="153"/>
      <c r="AZ192" s="153"/>
      <c r="BA192" s="146">
        <f>SUM(BA22:BA191)</f>
        <v>100</v>
      </c>
      <c r="BB192" s="146">
        <f>SUM(BB22:BB191)</f>
        <v>100</v>
      </c>
      <c r="BC192" s="146">
        <f>SUM(BC22:BC191)</f>
        <v>100</v>
      </c>
      <c r="BD192" s="153">
        <f>SUM(BA192:BC192)</f>
        <v>300</v>
      </c>
      <c r="BE192" s="146">
        <f>SUM(BE22:BE191)</f>
        <v>100.00000000000003</v>
      </c>
      <c r="BF192" s="35"/>
      <c r="BG192" s="35"/>
      <c r="BI192" s="153"/>
      <c r="BJ192" s="153"/>
      <c r="BK192" s="154">
        <f>SUM(BK27:BK191)</f>
        <v>100</v>
      </c>
      <c r="BL192" s="154">
        <f>SUM(BL27:BL191)</f>
        <v>100</v>
      </c>
      <c r="BM192" s="154"/>
      <c r="BN192" s="154">
        <f>SUM(BK192:BM192)</f>
        <v>200</v>
      </c>
      <c r="BO192" s="146">
        <f>SUM(BO21:BO191)</f>
        <v>100</v>
      </c>
      <c r="BP192" s="35"/>
      <c r="BQ192" s="35"/>
      <c r="BS192" s="73"/>
      <c r="BT192" s="73"/>
      <c r="BU192" s="75">
        <f>SUM(BU21:BU191)</f>
        <v>100</v>
      </c>
      <c r="BV192" s="75">
        <f>SUM(BV21:BV191)</f>
        <v>100</v>
      </c>
      <c r="BW192" s="75">
        <f>SUM(BW22:BW191)</f>
        <v>100</v>
      </c>
      <c r="BX192" s="75"/>
      <c r="BY192" s="75">
        <f>SUM(BY22:BY191)</f>
        <v>100</v>
      </c>
      <c r="BZ192" s="35"/>
      <c r="CA192" s="35"/>
      <c r="CC192" s="73"/>
      <c r="CD192" s="73"/>
      <c r="CE192" s="75">
        <f>SUM(CE22:CE191)</f>
        <v>100</v>
      </c>
      <c r="CF192" s="75">
        <f>SUM(CF22:CF191)</f>
        <v>100</v>
      </c>
      <c r="CG192" s="75">
        <f>SUM(CG22:CG191)</f>
        <v>100</v>
      </c>
      <c r="CH192" s="75"/>
      <c r="CI192" s="75">
        <f>SUM(CI22:CI191)</f>
        <v>100.00000000000001</v>
      </c>
      <c r="CJ192" s="35"/>
      <c r="CK192" s="35"/>
      <c r="CM192" s="73"/>
      <c r="CN192" s="73"/>
      <c r="CO192" s="75">
        <f>SUM(CO18:CO191)</f>
        <v>100</v>
      </c>
      <c r="CP192" s="73">
        <f>SUM(CP18:CP191)</f>
        <v>100</v>
      </c>
      <c r="CQ192" s="73">
        <f>SUM(CQ18:CQ191)</f>
        <v>100</v>
      </c>
      <c r="CR192" s="73"/>
      <c r="CS192" s="73">
        <f>SUM(CS18:CS191)</f>
        <v>99.999999999999986</v>
      </c>
      <c r="CT192" s="35"/>
      <c r="CU192" s="35"/>
      <c r="CW192" s="73"/>
      <c r="CX192" s="73"/>
      <c r="CY192" s="75">
        <f>SUM(CY22:CY191)</f>
        <v>100</v>
      </c>
      <c r="CZ192" s="75">
        <f>SUM(CZ22:CZ191)</f>
        <v>100</v>
      </c>
      <c r="DA192" s="75">
        <f>SUM(DA22:DA191)</f>
        <v>100</v>
      </c>
      <c r="DB192" s="75">
        <f>SUM(CY192:DA192)</f>
        <v>300</v>
      </c>
      <c r="DC192" s="75">
        <f>SUM(DC22:DC191)</f>
        <v>100</v>
      </c>
      <c r="DD192" s="35"/>
      <c r="DE192" s="35"/>
      <c r="DG192" s="153"/>
      <c r="DH192" s="153"/>
      <c r="DI192" s="146">
        <f>SUM(DI27:DI191)</f>
        <v>100</v>
      </c>
      <c r="DJ192" s="146">
        <f>SUM(DJ27:DJ191)</f>
        <v>100</v>
      </c>
      <c r="DK192" s="146">
        <f>SUM(DK27:DK191)</f>
        <v>100</v>
      </c>
      <c r="DL192" s="153">
        <f>SUM(DI192:DK192)</f>
        <v>300</v>
      </c>
      <c r="DM192" s="153">
        <f>SUM(DM27:DM191)</f>
        <v>99.999999999999986</v>
      </c>
      <c r="DN192" s="35"/>
      <c r="DO192" s="35"/>
      <c r="DQ192" s="153"/>
      <c r="DR192" s="153"/>
      <c r="DS192" s="146">
        <f>SUM(DS23:DS191)</f>
        <v>100</v>
      </c>
      <c r="DT192" s="146">
        <f>SUM(DT23:DT191)</f>
        <v>100</v>
      </c>
      <c r="DU192" s="146"/>
      <c r="DV192" s="146">
        <f>SUM(DS192:DU192)</f>
        <v>200</v>
      </c>
      <c r="DW192" s="160">
        <f>SUM(DW23:DW191)</f>
        <v>100</v>
      </c>
      <c r="DX192" s="35"/>
      <c r="DY192" s="35"/>
      <c r="EA192" s="153"/>
      <c r="EB192" s="153"/>
      <c r="EC192" s="146">
        <f>SUM(EC15:EC191)</f>
        <v>100</v>
      </c>
      <c r="ED192" s="146">
        <f>SUM(ED15:ED191)</f>
        <v>100</v>
      </c>
      <c r="EE192" s="146"/>
      <c r="EF192" s="146">
        <f t="shared" si="332"/>
        <v>200</v>
      </c>
      <c r="EG192" s="146">
        <f>SUM(EG15:EG191)</f>
        <v>100</v>
      </c>
      <c r="EH192" s="35"/>
      <c r="EI192" s="35"/>
      <c r="EK192" s="153"/>
      <c r="EL192" s="153"/>
      <c r="EM192" s="146">
        <f>SUM(EM12:EM191)</f>
        <v>100</v>
      </c>
      <c r="EN192" s="146">
        <f>SUM(EN12:EN191)</f>
        <v>100</v>
      </c>
      <c r="EO192" s="146"/>
      <c r="EP192" s="160">
        <f>SUM(EP12:EP191)</f>
        <v>200</v>
      </c>
      <c r="EQ192" s="160">
        <f>SUM(EQ12:EQ191)</f>
        <v>100</v>
      </c>
      <c r="ER192" s="35"/>
      <c r="ES192" s="35"/>
      <c r="EU192" s="153"/>
      <c r="EV192" s="153"/>
      <c r="EW192" s="146">
        <f>SUM(EW16:EW191)</f>
        <v>100</v>
      </c>
      <c r="EX192" s="146"/>
      <c r="EY192" s="146"/>
      <c r="EZ192" s="146"/>
      <c r="FA192" s="146"/>
      <c r="FB192" s="35"/>
      <c r="FC192" s="35"/>
      <c r="FE192" s="153"/>
      <c r="FF192" s="153"/>
      <c r="FG192" s="146">
        <f>SUM(FG27:FG191)</f>
        <v>100</v>
      </c>
      <c r="FH192" s="146">
        <f>SUM(FH27:FH191)</f>
        <v>100</v>
      </c>
      <c r="FI192" s="153"/>
      <c r="FJ192" s="153"/>
      <c r="FK192" s="146"/>
      <c r="FL192" s="35"/>
      <c r="FM192" s="35"/>
      <c r="FO192" s="153"/>
      <c r="FP192" s="153"/>
      <c r="FQ192" s="146">
        <f>SUM(FQ16:FQ191)</f>
        <v>100</v>
      </c>
      <c r="FR192" s="146">
        <f>SUM(FR16:FR191)</f>
        <v>100</v>
      </c>
      <c r="FS192" s="146"/>
      <c r="FT192" s="146">
        <f>SUM(FQ192:FS192)</f>
        <v>200</v>
      </c>
      <c r="FU192" s="160">
        <f t="shared" ref="FU192" si="335">FT192/2</f>
        <v>100</v>
      </c>
      <c r="FV192" s="35"/>
      <c r="FW192" s="35"/>
      <c r="FY192" s="153"/>
      <c r="FZ192" s="153"/>
      <c r="GA192" s="146">
        <f>SUM(GA15:GA191)</f>
        <v>100</v>
      </c>
      <c r="GB192" s="146">
        <f>SUM(GB15:GB191)</f>
        <v>100</v>
      </c>
      <c r="GC192" s="146"/>
      <c r="GD192" s="146">
        <f>SUM(GA192:GC192)</f>
        <v>200</v>
      </c>
      <c r="GE192" s="160">
        <f t="shared" si="334"/>
        <v>100</v>
      </c>
      <c r="GF192" s="35"/>
      <c r="GG192" s="35"/>
      <c r="GI192" s="153"/>
      <c r="GJ192" s="153"/>
      <c r="GK192" s="146">
        <f>SUM(GK13:GK191)</f>
        <v>100</v>
      </c>
      <c r="GL192" s="146"/>
      <c r="GM192" s="146"/>
      <c r="GN192" s="146">
        <f>SUM(GK192:GM192)</f>
        <v>100</v>
      </c>
      <c r="GO192" s="146"/>
      <c r="GP192" s="35"/>
      <c r="GQ192" s="35"/>
      <c r="GS192" s="153"/>
      <c r="GT192" s="153"/>
      <c r="GU192" s="146">
        <f>SUM(GU23:GU191)</f>
        <v>100</v>
      </c>
      <c r="GV192" s="146">
        <f>SUM(GV23:GV191)</f>
        <v>100</v>
      </c>
      <c r="GW192" s="146"/>
      <c r="GX192" s="146"/>
      <c r="GY192" s="146">
        <f>SUM(GY21:GY191)</f>
        <v>100</v>
      </c>
      <c r="GZ192" s="35"/>
      <c r="HA192" s="35"/>
    </row>
    <row r="193" spans="1:209" ht="18" x14ac:dyDescent="0.25">
      <c r="B193" s="55" t="s">
        <v>390</v>
      </c>
      <c r="D193" s="6"/>
      <c r="J193" s="6"/>
      <c r="K193" s="73"/>
      <c r="L193" s="73"/>
      <c r="M193" s="75"/>
      <c r="N193" s="75"/>
      <c r="O193" s="75"/>
      <c r="P193" s="75"/>
      <c r="Q193" s="75"/>
      <c r="U193" s="73"/>
      <c r="V193" s="73"/>
      <c r="W193" s="75"/>
      <c r="X193" s="75"/>
      <c r="Y193" s="75"/>
      <c r="Z193" s="75"/>
      <c r="AA193" s="75"/>
      <c r="AE193" s="73"/>
      <c r="AF193" s="73"/>
      <c r="AG193" s="75"/>
      <c r="AH193" s="75"/>
      <c r="AI193" s="75"/>
      <c r="AJ193" s="75"/>
      <c r="AK193" s="75"/>
      <c r="AO193" s="73"/>
      <c r="AP193" s="73"/>
      <c r="AQ193" s="75"/>
      <c r="AR193" s="75"/>
      <c r="AS193" s="75"/>
      <c r="AT193" s="75"/>
      <c r="AU193" s="75"/>
      <c r="AY193" s="153"/>
      <c r="AZ193" s="153"/>
      <c r="BA193" s="146"/>
      <c r="BB193" s="146"/>
      <c r="BC193" s="146"/>
      <c r="BD193" s="153"/>
      <c r="BE193" s="146"/>
      <c r="BI193" s="153"/>
      <c r="BJ193" s="153"/>
      <c r="BK193" s="75"/>
      <c r="BL193" s="75"/>
      <c r="BM193" s="75"/>
      <c r="BN193" s="75"/>
      <c r="BO193" s="146"/>
      <c r="BS193" s="73"/>
      <c r="BT193" s="73"/>
      <c r="BU193" s="75"/>
      <c r="BV193" s="75"/>
      <c r="BW193" s="75"/>
      <c r="BX193" s="75"/>
      <c r="BY193" s="73"/>
      <c r="CC193" s="73"/>
      <c r="CD193" s="73"/>
      <c r="CE193" s="73"/>
      <c r="CF193" s="73"/>
      <c r="CG193" s="73"/>
      <c r="CH193" s="73"/>
      <c r="CI193" s="73"/>
      <c r="CM193" s="73"/>
      <c r="CN193" s="73"/>
      <c r="CO193" s="75"/>
      <c r="CP193" s="73"/>
      <c r="CQ193" s="73"/>
      <c r="CR193" s="73"/>
      <c r="CS193" s="73"/>
      <c r="CW193" s="73"/>
      <c r="CX193" s="73"/>
      <c r="CY193" s="75"/>
      <c r="CZ193" s="73"/>
      <c r="DA193" s="73"/>
      <c r="DB193" s="73"/>
      <c r="DC193" s="73"/>
      <c r="DG193" s="153"/>
      <c r="DH193" s="153"/>
      <c r="DI193" s="146"/>
      <c r="DJ193" s="146"/>
      <c r="DK193" s="146"/>
      <c r="DL193" s="153"/>
      <c r="DM193" s="153"/>
      <c r="DQ193" s="153"/>
      <c r="DR193" s="153"/>
      <c r="DS193" s="146"/>
      <c r="DT193" s="146"/>
      <c r="DU193" s="146"/>
      <c r="DV193" s="153"/>
      <c r="DW193" s="146"/>
      <c r="EA193" s="130"/>
      <c r="EB193" s="130"/>
      <c r="EC193" s="117"/>
      <c r="ED193" s="117"/>
      <c r="EE193" s="117"/>
      <c r="EF193" s="117"/>
      <c r="EG193" s="117"/>
      <c r="EK193" s="117"/>
      <c r="EL193" s="117"/>
      <c r="EM193" s="117"/>
      <c r="EN193" s="117"/>
      <c r="EO193" s="117"/>
      <c r="EP193" s="117"/>
      <c r="EQ193" s="117"/>
      <c r="EU193" s="153"/>
      <c r="EV193" s="153"/>
      <c r="EW193" s="146"/>
      <c r="EX193" s="146"/>
      <c r="EY193" s="146"/>
      <c r="EZ193" s="146"/>
      <c r="FA193" s="146"/>
      <c r="FE193" s="153"/>
      <c r="FF193" s="153"/>
      <c r="FG193" s="146"/>
      <c r="FH193" s="146"/>
      <c r="FI193" s="153"/>
      <c r="FJ193" s="153"/>
      <c r="FK193" s="153"/>
      <c r="FO193" s="153"/>
      <c r="FP193" s="153"/>
      <c r="FQ193" s="146"/>
      <c r="FR193" s="146"/>
      <c r="FS193" s="146"/>
      <c r="FT193" s="146"/>
      <c r="FU193" s="146"/>
      <c r="FY193" s="130"/>
      <c r="FZ193" s="130"/>
      <c r="GA193" s="117"/>
      <c r="GB193" s="117"/>
      <c r="GC193" s="117"/>
      <c r="GD193" s="117"/>
      <c r="GE193" s="117"/>
      <c r="GI193" s="153"/>
      <c r="GJ193" s="153"/>
      <c r="GK193" s="146"/>
      <c r="GL193" s="146"/>
      <c r="GM193" s="146"/>
      <c r="GN193" s="146"/>
      <c r="GO193" s="146"/>
      <c r="GX193" s="405"/>
      <c r="GY193" s="405"/>
    </row>
    <row r="194" spans="1:209" s="25" customFormat="1" ht="12.75" x14ac:dyDescent="0.2">
      <c r="D194" s="36"/>
      <c r="H194" s="317"/>
      <c r="I194" s="317"/>
      <c r="J194" s="36"/>
      <c r="K194" s="131"/>
      <c r="L194" s="131"/>
      <c r="M194" s="132"/>
      <c r="N194" s="24"/>
      <c r="O194" s="24"/>
      <c r="P194" s="24"/>
      <c r="Q194" s="24"/>
      <c r="R194" s="24"/>
      <c r="S194" s="34"/>
      <c r="U194" s="131"/>
      <c r="V194" s="131"/>
      <c r="W194" s="132"/>
      <c r="X194" s="24"/>
      <c r="Y194" s="24"/>
      <c r="Z194" s="24"/>
      <c r="AA194" s="24"/>
      <c r="AB194" s="24"/>
      <c r="AC194" s="34"/>
      <c r="AE194" s="131"/>
      <c r="AF194" s="131"/>
      <c r="AG194" s="132"/>
      <c r="AH194" s="24"/>
      <c r="AI194" s="24"/>
      <c r="AJ194" s="24"/>
      <c r="AK194" s="24"/>
      <c r="AL194" s="24"/>
      <c r="AM194" s="34"/>
      <c r="AO194" s="131"/>
      <c r="AP194" s="131"/>
      <c r="AQ194" s="132"/>
      <c r="AR194" s="24"/>
      <c r="AS194" s="24"/>
      <c r="AT194" s="24"/>
      <c r="AU194" s="24"/>
      <c r="AV194" s="24"/>
      <c r="AW194" s="34"/>
      <c r="AY194" s="131"/>
      <c r="AZ194" s="131"/>
      <c r="BA194" s="132"/>
      <c r="BB194" s="24"/>
      <c r="BC194" s="24"/>
      <c r="BD194" s="24"/>
      <c r="BE194" s="24"/>
      <c r="BF194" s="24"/>
      <c r="BG194" s="34"/>
      <c r="BI194" s="131"/>
      <c r="BJ194" s="131"/>
      <c r="BK194" s="132"/>
      <c r="BL194" s="24"/>
      <c r="BM194" s="24"/>
      <c r="BN194" s="24"/>
      <c r="BO194" s="24"/>
      <c r="BP194" s="24"/>
      <c r="BQ194" s="34"/>
      <c r="BS194" s="131"/>
      <c r="BT194" s="131"/>
      <c r="BU194" s="132"/>
      <c r="BV194" s="24"/>
      <c r="BW194" s="24"/>
      <c r="BX194" s="24"/>
      <c r="BY194" s="24"/>
      <c r="BZ194" s="24"/>
      <c r="CA194" s="34"/>
      <c r="CC194" s="131"/>
      <c r="CD194" s="131"/>
      <c r="CE194" s="132"/>
      <c r="CF194" s="24"/>
      <c r="CG194" s="24"/>
      <c r="CH194" s="24"/>
      <c r="CI194" s="24"/>
      <c r="CJ194" s="24"/>
      <c r="CK194" s="34"/>
      <c r="CM194" s="131"/>
      <c r="CN194" s="131"/>
      <c r="CO194" s="132"/>
      <c r="CP194" s="24"/>
      <c r="CQ194" s="24"/>
      <c r="CR194" s="24"/>
      <c r="CS194" s="24"/>
      <c r="CT194" s="24"/>
      <c r="CU194" s="34"/>
      <c r="CW194" s="131"/>
      <c r="CX194" s="131"/>
      <c r="CY194" s="132"/>
      <c r="CZ194" s="24"/>
      <c r="DA194" s="24"/>
      <c r="DB194" s="24"/>
      <c r="DC194" s="24"/>
      <c r="DD194" s="24"/>
      <c r="DE194" s="34"/>
      <c r="DG194" s="131"/>
      <c r="DH194" s="131"/>
      <c r="DI194" s="132"/>
      <c r="DJ194" s="24"/>
      <c r="DK194" s="24"/>
      <c r="DL194" s="24"/>
      <c r="DM194" s="24"/>
      <c r="DN194" s="24"/>
      <c r="DO194" s="34"/>
      <c r="DQ194" s="131"/>
      <c r="DR194" s="131"/>
      <c r="DS194" s="132"/>
      <c r="DT194" s="24"/>
      <c r="DU194" s="24"/>
      <c r="DV194" s="24"/>
      <c r="DW194" s="24"/>
      <c r="DX194" s="24"/>
      <c r="DY194" s="34"/>
      <c r="EA194" s="131"/>
      <c r="EB194" s="131"/>
      <c r="EC194" s="132"/>
      <c r="ED194" s="24"/>
      <c r="EE194" s="24"/>
      <c r="EF194" s="24"/>
      <c r="EG194" s="24"/>
      <c r="EH194" s="24"/>
      <c r="EI194" s="34"/>
      <c r="EK194" s="131"/>
      <c r="EL194" s="131"/>
      <c r="EM194" s="132"/>
      <c r="EN194" s="132"/>
      <c r="EO194" s="132"/>
      <c r="EP194" s="166" t="s">
        <v>484</v>
      </c>
      <c r="EQ194" s="166"/>
      <c r="ER194" s="24"/>
      <c r="ES194" s="34"/>
      <c r="EU194" s="131"/>
      <c r="EV194" s="131"/>
      <c r="EW194" s="132"/>
      <c r="EX194" s="24"/>
      <c r="EY194" s="24"/>
      <c r="EZ194" s="24"/>
      <c r="FA194" s="24"/>
      <c r="FB194" s="24"/>
      <c r="FC194" s="34"/>
      <c r="FE194" s="131"/>
      <c r="FF194" s="131"/>
      <c r="FG194" s="132"/>
      <c r="FH194" s="24"/>
      <c r="FI194" s="24"/>
      <c r="FJ194" s="24"/>
      <c r="FK194" s="24"/>
      <c r="FL194" s="24"/>
      <c r="FM194" s="34"/>
      <c r="FO194" s="131"/>
      <c r="FP194" s="131"/>
      <c r="FQ194" s="132"/>
      <c r="FR194" s="132"/>
      <c r="FS194" s="132"/>
      <c r="FT194" s="166" t="s">
        <v>192</v>
      </c>
      <c r="FU194" s="166"/>
      <c r="FV194" s="24"/>
      <c r="FW194" s="34"/>
      <c r="FY194" s="131"/>
      <c r="FZ194" s="131"/>
      <c r="GA194" s="132"/>
      <c r="GB194" s="24"/>
      <c r="GC194" s="24"/>
      <c r="GD194" s="24"/>
      <c r="GE194" s="24"/>
      <c r="GF194" s="24"/>
      <c r="GG194" s="34"/>
      <c r="GI194" s="131"/>
      <c r="GJ194" s="131"/>
      <c r="GK194" s="132"/>
      <c r="GL194" s="24"/>
      <c r="GM194" s="24"/>
      <c r="GN194" s="24"/>
      <c r="GO194" s="24"/>
      <c r="GP194" s="24"/>
      <c r="GQ194" s="34"/>
      <c r="GS194" s="131"/>
      <c r="GT194" s="131"/>
      <c r="GU194" s="132"/>
      <c r="GV194" s="24"/>
      <c r="GW194" s="24"/>
      <c r="GX194" s="24"/>
      <c r="GY194" s="24"/>
      <c r="GZ194" s="24"/>
      <c r="HA194" s="34"/>
    </row>
    <row r="195" spans="1:209" s="218" customFormat="1" ht="26.25" x14ac:dyDescent="0.4">
      <c r="A195" s="217" t="s">
        <v>635</v>
      </c>
      <c r="D195" s="219"/>
      <c r="H195" s="261"/>
      <c r="I195" s="261"/>
      <c r="J195" s="219"/>
      <c r="K195" s="319" t="s">
        <v>643</v>
      </c>
      <c r="L195" s="265"/>
      <c r="M195" s="265"/>
      <c r="N195" s="265"/>
      <c r="O195" s="265"/>
      <c r="P195" s="266"/>
      <c r="Q195" s="267"/>
      <c r="R195" s="220"/>
      <c r="S195" s="222"/>
      <c r="U195" s="319" t="s">
        <v>643</v>
      </c>
      <c r="V195" s="265"/>
      <c r="W195" s="265"/>
      <c r="X195" s="265"/>
      <c r="Y195" s="265"/>
      <c r="Z195" s="266"/>
      <c r="AA195" s="267"/>
      <c r="AB195" s="220"/>
      <c r="AC195" s="222"/>
      <c r="AE195" s="319" t="s">
        <v>643</v>
      </c>
      <c r="AF195" s="265"/>
      <c r="AG195" s="265"/>
      <c r="AH195" s="265"/>
      <c r="AI195" s="265"/>
      <c r="AJ195" s="265"/>
      <c r="AK195" s="265"/>
      <c r="AL195" s="220"/>
      <c r="AM195" s="222"/>
      <c r="AO195" s="319" t="s">
        <v>643</v>
      </c>
      <c r="AP195" s="265"/>
      <c r="AQ195" s="265"/>
      <c r="AR195" s="265" t="s">
        <v>627</v>
      </c>
      <c r="AS195" s="265"/>
      <c r="AT195" s="268" t="s">
        <v>628</v>
      </c>
      <c r="AU195" s="268"/>
      <c r="AV195" s="220"/>
      <c r="AW195" s="222"/>
      <c r="AY195" s="319" t="s">
        <v>643</v>
      </c>
      <c r="AZ195" s="269"/>
      <c r="BA195" s="265"/>
      <c r="BB195" s="270" t="s">
        <v>250</v>
      </c>
      <c r="BC195" s="265"/>
      <c r="BD195" s="268" t="s">
        <v>192</v>
      </c>
      <c r="BE195" s="265"/>
      <c r="BF195" s="220"/>
      <c r="BG195" s="222"/>
      <c r="BI195" s="319" t="s">
        <v>643</v>
      </c>
      <c r="BJ195" s="269"/>
      <c r="BK195" s="265"/>
      <c r="BL195" s="270" t="s">
        <v>250</v>
      </c>
      <c r="BM195" s="265"/>
      <c r="BN195" s="268" t="s">
        <v>192</v>
      </c>
      <c r="BO195" s="265"/>
      <c r="BP195" s="220"/>
      <c r="BQ195" s="222"/>
      <c r="BS195" s="319" t="s">
        <v>643</v>
      </c>
      <c r="BT195" s="271"/>
      <c r="BU195" s="271"/>
      <c r="BV195" s="271"/>
      <c r="BW195" s="271"/>
      <c r="BX195" s="271"/>
      <c r="BY195" s="267"/>
      <c r="BZ195" s="220"/>
      <c r="CA195" s="222"/>
      <c r="CC195" s="319" t="s">
        <v>643</v>
      </c>
      <c r="CD195" s="271"/>
      <c r="CE195" s="271"/>
      <c r="CF195" s="272" t="s">
        <v>250</v>
      </c>
      <c r="CG195" s="271"/>
      <c r="CH195" s="272" t="s">
        <v>427</v>
      </c>
      <c r="CI195" s="271"/>
      <c r="CJ195" s="220"/>
      <c r="CK195" s="222"/>
      <c r="CM195" s="319" t="s">
        <v>643</v>
      </c>
      <c r="CN195" s="271"/>
      <c r="CO195" s="271"/>
      <c r="CP195" s="271"/>
      <c r="CQ195" s="271"/>
      <c r="CR195" s="266"/>
      <c r="CS195" s="267"/>
      <c r="CT195" s="220"/>
      <c r="CU195" s="222"/>
      <c r="CW195" s="319" t="s">
        <v>643</v>
      </c>
      <c r="CX195" s="271"/>
      <c r="CY195" s="271"/>
      <c r="CZ195" s="271"/>
      <c r="DA195" s="271"/>
      <c r="DB195" s="266"/>
      <c r="DC195" s="267"/>
      <c r="DD195" s="220"/>
      <c r="DE195" s="222"/>
      <c r="DG195" s="319" t="s">
        <v>643</v>
      </c>
      <c r="DH195" s="265"/>
      <c r="DI195" s="265"/>
      <c r="DJ195" s="265"/>
      <c r="DK195" s="265"/>
      <c r="DL195" s="266"/>
      <c r="DM195" s="267"/>
      <c r="DN195" s="220"/>
      <c r="DO195" s="222"/>
      <c r="DQ195" s="319" t="s">
        <v>643</v>
      </c>
      <c r="DR195" s="269"/>
      <c r="DS195" s="265"/>
      <c r="DT195" s="265"/>
      <c r="DU195" s="265"/>
      <c r="DV195" s="273"/>
      <c r="DW195" s="273"/>
      <c r="DX195" s="220"/>
      <c r="DY195" s="222"/>
      <c r="EA195" s="319" t="s">
        <v>643</v>
      </c>
      <c r="EB195" s="269"/>
      <c r="EC195" s="265"/>
      <c r="ED195" s="265" t="s">
        <v>627</v>
      </c>
      <c r="EE195" s="265"/>
      <c r="EF195" s="273" t="s">
        <v>628</v>
      </c>
      <c r="EG195" s="273"/>
      <c r="EH195" s="220"/>
      <c r="EI195" s="222"/>
      <c r="EK195" s="319" t="s">
        <v>643</v>
      </c>
      <c r="EL195" s="269"/>
      <c r="EM195" s="265"/>
      <c r="EN195" s="265"/>
      <c r="EO195" s="265"/>
      <c r="EP195" s="273"/>
      <c r="EQ195" s="273"/>
      <c r="ER195" s="220"/>
      <c r="ES195" s="222"/>
      <c r="EU195" s="319" t="s">
        <v>643</v>
      </c>
      <c r="EV195" s="269"/>
      <c r="EW195" s="265"/>
      <c r="EX195" s="265"/>
      <c r="EY195" s="265"/>
      <c r="EZ195" s="273"/>
      <c r="FA195" s="273"/>
      <c r="FB195" s="220"/>
      <c r="FC195" s="222"/>
      <c r="FE195" s="319" t="s">
        <v>643</v>
      </c>
      <c r="FF195" s="269"/>
      <c r="FG195" s="265"/>
      <c r="FH195" s="265"/>
      <c r="FI195" s="265"/>
      <c r="FJ195" s="273"/>
      <c r="FK195" s="273"/>
      <c r="FL195" s="220"/>
      <c r="FM195" s="222"/>
      <c r="FO195" s="319" t="s">
        <v>643</v>
      </c>
      <c r="FP195" s="269"/>
      <c r="FQ195" s="265"/>
      <c r="FR195" s="265"/>
      <c r="FS195" s="265"/>
      <c r="FT195" s="273"/>
      <c r="FU195" s="273"/>
      <c r="FV195" s="220"/>
      <c r="FW195" s="222"/>
      <c r="FY195" s="319" t="s">
        <v>643</v>
      </c>
      <c r="FZ195" s="269"/>
      <c r="GA195" s="265"/>
      <c r="GB195" s="265"/>
      <c r="GC195" s="265"/>
      <c r="GD195" s="273"/>
      <c r="GE195" s="273"/>
      <c r="GF195" s="220"/>
      <c r="GG195" s="222"/>
      <c r="GI195" s="319" t="s">
        <v>643</v>
      </c>
      <c r="GJ195" s="269"/>
      <c r="GK195" s="265"/>
      <c r="GL195" s="265"/>
      <c r="GM195" s="265"/>
      <c r="GN195" s="273"/>
      <c r="GO195" s="273"/>
      <c r="GP195" s="220"/>
      <c r="GQ195" s="222"/>
      <c r="GS195" s="319" t="s">
        <v>643</v>
      </c>
      <c r="GT195" s="269"/>
      <c r="GU195" s="265"/>
      <c r="GV195" s="265"/>
      <c r="GW195" s="265"/>
      <c r="GX195" s="274"/>
      <c r="GY195" s="266"/>
      <c r="GZ195" s="220"/>
      <c r="HA195" s="222"/>
    </row>
    <row r="196" spans="1:209" s="218" customFormat="1" x14ac:dyDescent="0.25">
      <c r="D196" s="219"/>
      <c r="H196" s="261"/>
      <c r="I196" s="261"/>
      <c r="J196" s="219"/>
      <c r="K196" s="272" t="s">
        <v>158</v>
      </c>
      <c r="L196" s="272"/>
      <c r="M196" s="275" t="s">
        <v>159</v>
      </c>
      <c r="N196" s="248">
        <v>2.66</v>
      </c>
      <c r="O196" s="248">
        <f>N196*0.5</f>
        <v>1.33</v>
      </c>
      <c r="P196" s="265"/>
      <c r="Q196" s="265"/>
      <c r="R196" s="222"/>
      <c r="S196" s="222"/>
      <c r="U196" s="272" t="s">
        <v>158</v>
      </c>
      <c r="V196" s="272"/>
      <c r="W196" s="275" t="s">
        <v>159</v>
      </c>
      <c r="X196" s="248">
        <v>48</v>
      </c>
      <c r="Y196" s="248">
        <f>X196*0.5</f>
        <v>24</v>
      </c>
      <c r="Z196" s="271"/>
      <c r="AA196" s="271"/>
      <c r="AB196" s="222"/>
      <c r="AC196" s="222"/>
      <c r="AE196" s="272" t="s">
        <v>158</v>
      </c>
      <c r="AF196" s="272"/>
      <c r="AG196" s="275" t="s">
        <v>159</v>
      </c>
      <c r="AH196" s="248">
        <v>21</v>
      </c>
      <c r="AI196" s="248">
        <f>AH196*0.5</f>
        <v>10.5</v>
      </c>
      <c r="AJ196" s="271"/>
      <c r="AK196" s="271"/>
      <c r="AL196" s="222"/>
      <c r="AM196" s="222"/>
      <c r="AO196" s="272" t="s">
        <v>158</v>
      </c>
      <c r="AP196" s="272"/>
      <c r="AQ196" s="275" t="s">
        <v>159</v>
      </c>
      <c r="AR196" s="248">
        <v>2</v>
      </c>
      <c r="AS196" s="248">
        <f>AR196*0.5</f>
        <v>1</v>
      </c>
      <c r="AT196" s="248">
        <v>27</v>
      </c>
      <c r="AU196" s="248">
        <f>AT196*0.5</f>
        <v>13.5</v>
      </c>
      <c r="AV196" s="222"/>
      <c r="AW196" s="222"/>
      <c r="AY196" s="272" t="s">
        <v>158</v>
      </c>
      <c r="AZ196" s="272"/>
      <c r="BA196" s="275" t="s">
        <v>159</v>
      </c>
      <c r="BB196" s="248">
        <v>16.5</v>
      </c>
      <c r="BC196" s="248">
        <f>BB196*0.5</f>
        <v>8.25</v>
      </c>
      <c r="BD196" s="248">
        <v>55</v>
      </c>
      <c r="BE196" s="248">
        <f>BD196*0.5</f>
        <v>27.5</v>
      </c>
      <c r="BF196" s="222"/>
      <c r="BG196" s="222"/>
      <c r="BI196" s="272" t="s">
        <v>158</v>
      </c>
      <c r="BJ196" s="272"/>
      <c r="BK196" s="275" t="s">
        <v>159</v>
      </c>
      <c r="BL196" s="248">
        <v>12</v>
      </c>
      <c r="BM196" s="248">
        <f>BL196*0.5</f>
        <v>6</v>
      </c>
      <c r="BN196" s="248">
        <v>51</v>
      </c>
      <c r="BO196" s="248">
        <f>BN196*0.5</f>
        <v>25.5</v>
      </c>
      <c r="BP196" s="222"/>
      <c r="BQ196" s="222"/>
      <c r="BS196" s="272" t="s">
        <v>158</v>
      </c>
      <c r="BT196" s="272"/>
      <c r="BU196" s="275" t="s">
        <v>159</v>
      </c>
      <c r="BV196" s="276">
        <v>33</v>
      </c>
      <c r="BW196" s="276">
        <f>BV196*0.5</f>
        <v>16.5</v>
      </c>
      <c r="BX196" s="271"/>
      <c r="BY196" s="271"/>
      <c r="BZ196" s="222"/>
      <c r="CA196" s="222"/>
      <c r="CC196" s="272" t="s">
        <v>158</v>
      </c>
      <c r="CD196" s="272"/>
      <c r="CE196" s="275" t="s">
        <v>159</v>
      </c>
      <c r="CF196" s="276">
        <v>13.33</v>
      </c>
      <c r="CG196" s="276">
        <f>CF196*0.5</f>
        <v>6.665</v>
      </c>
      <c r="CH196" s="276">
        <v>38</v>
      </c>
      <c r="CI196" s="276">
        <f>CH196*0.5</f>
        <v>19</v>
      </c>
      <c r="CJ196" s="222"/>
      <c r="CK196" s="222"/>
      <c r="CM196" s="272" t="s">
        <v>158</v>
      </c>
      <c r="CN196" s="272"/>
      <c r="CO196" s="275" t="s">
        <v>159</v>
      </c>
      <c r="CP196" s="248">
        <v>10</v>
      </c>
      <c r="CQ196" s="248">
        <f>CP196*0.5</f>
        <v>5</v>
      </c>
      <c r="CR196" s="271"/>
      <c r="CS196" s="271"/>
      <c r="CT196" s="222"/>
      <c r="CU196" s="222"/>
      <c r="CW196" s="272" t="s">
        <v>158</v>
      </c>
      <c r="CX196" s="272"/>
      <c r="CY196" s="275" t="s">
        <v>159</v>
      </c>
      <c r="CZ196" s="248">
        <v>47</v>
      </c>
      <c r="DA196" s="248">
        <f>CZ196*0.5</f>
        <v>23.5</v>
      </c>
      <c r="DB196" s="271"/>
      <c r="DC196" s="271"/>
      <c r="DD196" s="222"/>
      <c r="DE196" s="222"/>
      <c r="DG196" s="272" t="s">
        <v>158</v>
      </c>
      <c r="DH196" s="272"/>
      <c r="DI196" s="275" t="s">
        <v>159</v>
      </c>
      <c r="DJ196" s="248">
        <v>12.33</v>
      </c>
      <c r="DK196" s="248">
        <f>DJ196*0.5</f>
        <v>6.165</v>
      </c>
      <c r="DL196" s="265"/>
      <c r="DM196" s="265"/>
      <c r="DN196" s="222"/>
      <c r="DO196" s="222"/>
      <c r="DQ196" s="272" t="s">
        <v>158</v>
      </c>
      <c r="DR196" s="272"/>
      <c r="DS196" s="275" t="s">
        <v>159</v>
      </c>
      <c r="DT196" s="248">
        <v>22</v>
      </c>
      <c r="DU196" s="248">
        <f>DT196*0.5</f>
        <v>11</v>
      </c>
      <c r="DV196" s="266"/>
      <c r="DW196" s="266"/>
      <c r="DX196" s="222"/>
      <c r="DY196" s="222"/>
      <c r="EA196" s="272" t="s">
        <v>158</v>
      </c>
      <c r="EB196" s="272"/>
      <c r="EC196" s="275" t="s">
        <v>159</v>
      </c>
      <c r="ED196" s="248">
        <v>6</v>
      </c>
      <c r="EE196" s="248">
        <f>ED196*0.5</f>
        <v>3</v>
      </c>
      <c r="EF196" s="248">
        <v>73</v>
      </c>
      <c r="EG196" s="248">
        <f>EF196*0.5</f>
        <v>36.5</v>
      </c>
      <c r="EH196" s="222"/>
      <c r="EI196" s="222"/>
      <c r="EK196" s="272" t="s">
        <v>158</v>
      </c>
      <c r="EL196" s="272"/>
      <c r="EM196" s="275" t="s">
        <v>159</v>
      </c>
      <c r="EN196" s="248">
        <v>8</v>
      </c>
      <c r="EO196" s="248">
        <f>EN196*0.5</f>
        <v>4</v>
      </c>
      <c r="EP196" s="248">
        <v>76</v>
      </c>
      <c r="EQ196" s="248">
        <f>EP196*0.5</f>
        <v>38</v>
      </c>
      <c r="ER196" s="222"/>
      <c r="ES196" s="222"/>
      <c r="EU196" s="272" t="s">
        <v>158</v>
      </c>
      <c r="EV196" s="272"/>
      <c r="EW196" s="275" t="s">
        <v>159</v>
      </c>
      <c r="EX196" s="248">
        <v>54</v>
      </c>
      <c r="EY196" s="248">
        <f>EX196*0.5</f>
        <v>27</v>
      </c>
      <c r="EZ196" s="266"/>
      <c r="FA196" s="266"/>
      <c r="FB196" s="222"/>
      <c r="FC196" s="222"/>
      <c r="FE196" s="272" t="s">
        <v>158</v>
      </c>
      <c r="FF196" s="272"/>
      <c r="FG196" s="275" t="s">
        <v>159</v>
      </c>
      <c r="FH196" s="277">
        <v>25.5</v>
      </c>
      <c r="FI196" s="248">
        <f>FH196*0.5</f>
        <v>12.75</v>
      </c>
      <c r="FJ196" s="266"/>
      <c r="FK196" s="266"/>
      <c r="FL196" s="222"/>
      <c r="FM196" s="222"/>
      <c r="FO196" s="272" t="s">
        <v>158</v>
      </c>
      <c r="FP196" s="272"/>
      <c r="FQ196" s="275" t="s">
        <v>159</v>
      </c>
      <c r="FR196" s="277">
        <v>4</v>
      </c>
      <c r="FS196" s="248">
        <f>FR196*0.5</f>
        <v>2</v>
      </c>
      <c r="FT196" s="248">
        <v>20</v>
      </c>
      <c r="FU196" s="248">
        <f>FT196*0.5</f>
        <v>10</v>
      </c>
      <c r="FV196" s="222"/>
      <c r="FW196" s="222"/>
      <c r="FY196" s="272" t="s">
        <v>158</v>
      </c>
      <c r="FZ196" s="272"/>
      <c r="GA196" s="278" t="s">
        <v>159</v>
      </c>
      <c r="GB196" s="277">
        <v>16</v>
      </c>
      <c r="GC196" s="248">
        <f>GB196*0.5</f>
        <v>8</v>
      </c>
      <c r="GD196" s="248">
        <v>46</v>
      </c>
      <c r="GE196" s="248">
        <f>GD196*0.5</f>
        <v>23</v>
      </c>
      <c r="GF196" s="222"/>
      <c r="GG196" s="222"/>
      <c r="GI196" s="272" t="s">
        <v>158</v>
      </c>
      <c r="GJ196" s="272"/>
      <c r="GK196" s="275" t="s">
        <v>159</v>
      </c>
      <c r="GL196" s="277">
        <v>3</v>
      </c>
      <c r="GM196" s="248">
        <f>GL196*0.5</f>
        <v>1.5</v>
      </c>
      <c r="GN196" s="248">
        <v>57</v>
      </c>
      <c r="GO196" s="248">
        <f>GN196*0.5</f>
        <v>28.5</v>
      </c>
      <c r="GP196" s="222"/>
      <c r="GQ196" s="222"/>
      <c r="GS196" s="272" t="s">
        <v>158</v>
      </c>
      <c r="GT196" s="272"/>
      <c r="GU196" s="275" t="s">
        <v>159</v>
      </c>
      <c r="GV196" s="277">
        <v>16</v>
      </c>
      <c r="GW196" s="248">
        <f>GV196*0.5</f>
        <v>8</v>
      </c>
      <c r="GX196" s="274"/>
      <c r="GY196" s="266"/>
      <c r="GZ196" s="222"/>
      <c r="HA196" s="222"/>
    </row>
    <row r="197" spans="1:209" s="218" customFormat="1" x14ac:dyDescent="0.25">
      <c r="D197" s="219"/>
      <c r="H197" s="261"/>
      <c r="I197" s="261"/>
      <c r="J197" s="219"/>
      <c r="K197" s="272" t="s">
        <v>160</v>
      </c>
      <c r="L197" s="272"/>
      <c r="M197" s="275" t="s">
        <v>161</v>
      </c>
      <c r="N197" s="248">
        <v>55.6</v>
      </c>
      <c r="O197" s="248">
        <f>N197*0.2</f>
        <v>11.120000000000001</v>
      </c>
      <c r="P197" s="265"/>
      <c r="Q197" s="265"/>
      <c r="R197" s="227"/>
      <c r="S197" s="227"/>
      <c r="U197" s="272" t="s">
        <v>160</v>
      </c>
      <c r="V197" s="272"/>
      <c r="W197" s="275" t="s">
        <v>161</v>
      </c>
      <c r="X197" s="248">
        <v>92</v>
      </c>
      <c r="Y197" s="248">
        <f>X197*0.2</f>
        <v>18.400000000000002</v>
      </c>
      <c r="Z197" s="265"/>
      <c r="AA197" s="265"/>
      <c r="AB197" s="227"/>
      <c r="AC197" s="227"/>
      <c r="AE197" s="272" t="s">
        <v>160</v>
      </c>
      <c r="AF197" s="272"/>
      <c r="AG197" s="275" t="s">
        <v>161</v>
      </c>
      <c r="AH197" s="248">
        <v>87</v>
      </c>
      <c r="AI197" s="248">
        <f>AH197*0.2</f>
        <v>17.400000000000002</v>
      </c>
      <c r="AJ197" s="271"/>
      <c r="AK197" s="271"/>
      <c r="AL197" s="227"/>
      <c r="AM197" s="227"/>
      <c r="AO197" s="272" t="s">
        <v>160</v>
      </c>
      <c r="AP197" s="272"/>
      <c r="AQ197" s="275" t="s">
        <v>161</v>
      </c>
      <c r="AR197" s="248">
        <v>76</v>
      </c>
      <c r="AS197" s="248">
        <f>AR197*0.2</f>
        <v>15.200000000000001</v>
      </c>
      <c r="AT197" s="248">
        <v>76</v>
      </c>
      <c r="AU197" s="248">
        <f>AT197*0.2</f>
        <v>15.200000000000001</v>
      </c>
      <c r="AV197" s="227"/>
      <c r="AW197" s="227"/>
      <c r="AY197" s="272" t="s">
        <v>160</v>
      </c>
      <c r="AZ197" s="272"/>
      <c r="BA197" s="275" t="s">
        <v>161</v>
      </c>
      <c r="BB197" s="248">
        <v>95.5</v>
      </c>
      <c r="BC197" s="248">
        <f>BB197*0.2</f>
        <v>19.100000000000001</v>
      </c>
      <c r="BD197" s="248">
        <v>95.5</v>
      </c>
      <c r="BE197" s="248">
        <f>BD197*0.2</f>
        <v>19.100000000000001</v>
      </c>
      <c r="BF197" s="227"/>
      <c r="BG197" s="227"/>
      <c r="BI197" s="272" t="s">
        <v>160</v>
      </c>
      <c r="BJ197" s="272"/>
      <c r="BK197" s="275" t="s">
        <v>161</v>
      </c>
      <c r="BL197" s="248">
        <v>93</v>
      </c>
      <c r="BM197" s="248">
        <f>BL197*0.2</f>
        <v>18.600000000000001</v>
      </c>
      <c r="BN197" s="248">
        <v>93</v>
      </c>
      <c r="BO197" s="248">
        <f>BN197*0.2</f>
        <v>18.600000000000001</v>
      </c>
      <c r="BP197" s="227"/>
      <c r="BQ197" s="227"/>
      <c r="BS197" s="272" t="s">
        <v>160</v>
      </c>
      <c r="BT197" s="272"/>
      <c r="BU197" s="275" t="s">
        <v>161</v>
      </c>
      <c r="BV197" s="276">
        <v>84.66</v>
      </c>
      <c r="BW197" s="276">
        <f>BV197*0.2</f>
        <v>16.931999999999999</v>
      </c>
      <c r="BX197" s="271"/>
      <c r="BY197" s="271"/>
      <c r="BZ197" s="227"/>
      <c r="CA197" s="227"/>
      <c r="CC197" s="272" t="s">
        <v>160</v>
      </c>
      <c r="CD197" s="272"/>
      <c r="CE197" s="275" t="s">
        <v>161</v>
      </c>
      <c r="CF197" s="276">
        <v>86</v>
      </c>
      <c r="CG197" s="276">
        <f>CF197*0.2</f>
        <v>17.2</v>
      </c>
      <c r="CH197" s="276">
        <v>86</v>
      </c>
      <c r="CI197" s="276">
        <v>17.2</v>
      </c>
      <c r="CJ197" s="227"/>
      <c r="CK197" s="227"/>
      <c r="CM197" s="272" t="s">
        <v>160</v>
      </c>
      <c r="CN197" s="272"/>
      <c r="CO197" s="275" t="s">
        <v>161</v>
      </c>
      <c r="CP197" s="248">
        <v>83</v>
      </c>
      <c r="CQ197" s="248">
        <f>CP197*0.2</f>
        <v>16.600000000000001</v>
      </c>
      <c r="CR197" s="271"/>
      <c r="CS197" s="271"/>
      <c r="CT197" s="227"/>
      <c r="CU197" s="227"/>
      <c r="CW197" s="272" t="s">
        <v>160</v>
      </c>
      <c r="CX197" s="272"/>
      <c r="CY197" s="275" t="s">
        <v>161</v>
      </c>
      <c r="CZ197" s="248">
        <v>81</v>
      </c>
      <c r="DA197" s="248">
        <f>CZ197*0.2</f>
        <v>16.2</v>
      </c>
      <c r="DB197" s="271"/>
      <c r="DC197" s="271"/>
      <c r="DD197" s="227"/>
      <c r="DE197" s="227"/>
      <c r="DG197" s="272" t="s">
        <v>160</v>
      </c>
      <c r="DH197" s="272"/>
      <c r="DI197" s="275" t="s">
        <v>161</v>
      </c>
      <c r="DJ197" s="248">
        <v>85.332999999999998</v>
      </c>
      <c r="DK197" s="248">
        <f>DJ197*0.2</f>
        <v>17.066600000000001</v>
      </c>
      <c r="DL197" s="265"/>
      <c r="DM197" s="265"/>
      <c r="DN197" s="227"/>
      <c r="DO197" s="227"/>
      <c r="DQ197" s="272" t="s">
        <v>160</v>
      </c>
      <c r="DR197" s="272"/>
      <c r="DS197" s="275" t="s">
        <v>161</v>
      </c>
      <c r="DT197" s="248">
        <v>95.5</v>
      </c>
      <c r="DU197" s="248">
        <f>DT197*0.2</f>
        <v>19.100000000000001</v>
      </c>
      <c r="DV197" s="266"/>
      <c r="DW197" s="266"/>
      <c r="DX197" s="227"/>
      <c r="DY197" s="227"/>
      <c r="EA197" s="272" t="s">
        <v>160</v>
      </c>
      <c r="EB197" s="272"/>
      <c r="EC197" s="275" t="s">
        <v>161</v>
      </c>
      <c r="ED197" s="248">
        <v>83.5</v>
      </c>
      <c r="EE197" s="248">
        <f>ED197*0.2</f>
        <v>16.7</v>
      </c>
      <c r="EF197" s="248">
        <v>83.5</v>
      </c>
      <c r="EG197" s="248">
        <f>EF197*0.2</f>
        <v>16.7</v>
      </c>
      <c r="EH197" s="227"/>
      <c r="EI197" s="227"/>
      <c r="EK197" s="272" t="s">
        <v>160</v>
      </c>
      <c r="EL197" s="272"/>
      <c r="EM197" s="275" t="s">
        <v>161</v>
      </c>
      <c r="EN197" s="248">
        <v>85</v>
      </c>
      <c r="EO197" s="248">
        <f>EN197*0.2</f>
        <v>17</v>
      </c>
      <c r="EP197" s="248">
        <v>85</v>
      </c>
      <c r="EQ197" s="248">
        <f>EP197*0.2</f>
        <v>17</v>
      </c>
      <c r="ER197" s="227"/>
      <c r="ES197" s="227"/>
      <c r="EU197" s="272" t="s">
        <v>160</v>
      </c>
      <c r="EV197" s="272"/>
      <c r="EW197" s="275" t="s">
        <v>161</v>
      </c>
      <c r="EX197" s="248">
        <v>85</v>
      </c>
      <c r="EY197" s="248">
        <f>EX197*0.2</f>
        <v>17</v>
      </c>
      <c r="EZ197" s="266"/>
      <c r="FA197" s="266"/>
      <c r="FB197" s="227"/>
      <c r="FC197" s="227"/>
      <c r="FE197" s="272" t="s">
        <v>160</v>
      </c>
      <c r="FF197" s="272"/>
      <c r="FG197" s="275" t="s">
        <v>161</v>
      </c>
      <c r="FH197" s="277">
        <v>86</v>
      </c>
      <c r="FI197" s="248">
        <f>FH197*0.2</f>
        <v>17.2</v>
      </c>
      <c r="FJ197" s="266"/>
      <c r="FK197" s="266"/>
      <c r="FL197" s="227"/>
      <c r="FM197" s="227"/>
      <c r="FO197" s="272" t="s">
        <v>160</v>
      </c>
      <c r="FP197" s="272"/>
      <c r="FQ197" s="275" t="s">
        <v>161</v>
      </c>
      <c r="FR197" s="277">
        <v>77</v>
      </c>
      <c r="FS197" s="248">
        <f>FR197*0.2</f>
        <v>15.4</v>
      </c>
      <c r="FT197" s="277">
        <v>77</v>
      </c>
      <c r="FU197" s="248">
        <f>FT197*0.2</f>
        <v>15.4</v>
      </c>
      <c r="FV197" s="227"/>
      <c r="FW197" s="227"/>
      <c r="FY197" s="272" t="s">
        <v>160</v>
      </c>
      <c r="FZ197" s="272"/>
      <c r="GA197" s="278" t="s">
        <v>161</v>
      </c>
      <c r="GB197" s="277">
        <v>81.5</v>
      </c>
      <c r="GC197" s="248">
        <f>GB197*0.2</f>
        <v>16.3</v>
      </c>
      <c r="GD197" s="277">
        <v>81.5</v>
      </c>
      <c r="GE197" s="248">
        <f>GD197*0.2</f>
        <v>16.3</v>
      </c>
      <c r="GF197" s="227"/>
      <c r="GG197" s="227"/>
      <c r="GI197" s="272" t="s">
        <v>160</v>
      </c>
      <c r="GJ197" s="272"/>
      <c r="GK197" s="275" t="s">
        <v>161</v>
      </c>
      <c r="GL197" s="277">
        <v>82</v>
      </c>
      <c r="GM197" s="248">
        <f>GL197*0.2</f>
        <v>16.400000000000002</v>
      </c>
      <c r="GN197" s="277">
        <v>82</v>
      </c>
      <c r="GO197" s="248">
        <f>GN197*0.2</f>
        <v>16.400000000000002</v>
      </c>
      <c r="GP197" s="227"/>
      <c r="GQ197" s="227"/>
      <c r="GS197" s="272" t="s">
        <v>160</v>
      </c>
      <c r="GT197" s="272"/>
      <c r="GU197" s="275" t="s">
        <v>161</v>
      </c>
      <c r="GV197" s="277">
        <v>89</v>
      </c>
      <c r="GW197" s="248">
        <f>GV197*0.2</f>
        <v>17.8</v>
      </c>
      <c r="GX197" s="279"/>
      <c r="GY197" s="266"/>
      <c r="GZ197" s="227"/>
      <c r="HA197" s="227"/>
    </row>
    <row r="198" spans="1:209" s="218" customFormat="1" x14ac:dyDescent="0.25">
      <c r="D198" s="219"/>
      <c r="H198" s="261"/>
      <c r="I198" s="261"/>
      <c r="J198" s="219"/>
      <c r="K198" s="272" t="s">
        <v>162</v>
      </c>
      <c r="L198" s="272"/>
      <c r="M198" s="275" t="s">
        <v>163</v>
      </c>
      <c r="N198" s="247">
        <v>68</v>
      </c>
      <c r="O198" s="248">
        <f>N198*0.1</f>
        <v>6.8000000000000007</v>
      </c>
      <c r="P198" s="271"/>
      <c r="Q198" s="271"/>
      <c r="R198" s="227"/>
      <c r="S198" s="227"/>
      <c r="U198" s="272" t="s">
        <v>162</v>
      </c>
      <c r="V198" s="272"/>
      <c r="W198" s="275" t="s">
        <v>163</v>
      </c>
      <c r="X198" s="247">
        <v>88</v>
      </c>
      <c r="Y198" s="248">
        <f>X198*0.1</f>
        <v>8.8000000000000007</v>
      </c>
      <c r="Z198" s="271"/>
      <c r="AA198" s="271"/>
      <c r="AB198" s="227"/>
      <c r="AC198" s="227"/>
      <c r="AE198" s="272" t="s">
        <v>162</v>
      </c>
      <c r="AF198" s="272"/>
      <c r="AG198" s="275" t="s">
        <v>163</v>
      </c>
      <c r="AH198" s="247">
        <v>65</v>
      </c>
      <c r="AI198" s="248">
        <f>AH198*0.1</f>
        <v>6.5</v>
      </c>
      <c r="AJ198" s="271"/>
      <c r="AK198" s="271"/>
      <c r="AL198" s="227"/>
      <c r="AM198" s="227"/>
      <c r="AO198" s="272" t="s">
        <v>162</v>
      </c>
      <c r="AP198" s="272"/>
      <c r="AQ198" s="275" t="s">
        <v>163</v>
      </c>
      <c r="AR198" s="247">
        <v>25</v>
      </c>
      <c r="AS198" s="248">
        <f>AR198*0.1</f>
        <v>2.5</v>
      </c>
      <c r="AT198" s="247">
        <v>25</v>
      </c>
      <c r="AU198" s="248">
        <f>AT198*0.1</f>
        <v>2.5</v>
      </c>
      <c r="AV198" s="227"/>
      <c r="AW198" s="227"/>
      <c r="AY198" s="272" t="s">
        <v>162</v>
      </c>
      <c r="AZ198" s="272"/>
      <c r="BA198" s="275" t="s">
        <v>163</v>
      </c>
      <c r="BB198" s="247">
        <v>67</v>
      </c>
      <c r="BC198" s="248">
        <f>BB198*0.1</f>
        <v>6.7</v>
      </c>
      <c r="BD198" s="247">
        <v>67</v>
      </c>
      <c r="BE198" s="248">
        <f>BD198*0.1</f>
        <v>6.7</v>
      </c>
      <c r="BF198" s="227"/>
      <c r="BG198" s="227"/>
      <c r="BI198" s="272" t="s">
        <v>162</v>
      </c>
      <c r="BJ198" s="272"/>
      <c r="BK198" s="275" t="s">
        <v>163</v>
      </c>
      <c r="BL198" s="247">
        <v>75</v>
      </c>
      <c r="BM198" s="248">
        <f>BL198*0.1</f>
        <v>7.5</v>
      </c>
      <c r="BN198" s="247">
        <v>85.71</v>
      </c>
      <c r="BO198" s="248">
        <f>BN198*0.1</f>
        <v>8.5709999999999997</v>
      </c>
      <c r="BP198" s="227"/>
      <c r="BQ198" s="227"/>
      <c r="BS198" s="272" t="s">
        <v>162</v>
      </c>
      <c r="BT198" s="272"/>
      <c r="BU198" s="275" t="s">
        <v>163</v>
      </c>
      <c r="BV198" s="276">
        <v>67.5</v>
      </c>
      <c r="BW198" s="276">
        <f>BV198*0.1</f>
        <v>6.75</v>
      </c>
      <c r="BX198" s="271"/>
      <c r="BY198" s="271"/>
      <c r="BZ198" s="227"/>
      <c r="CA198" s="227"/>
      <c r="CC198" s="272" t="s">
        <v>162</v>
      </c>
      <c r="CD198" s="272"/>
      <c r="CE198" s="275" t="s">
        <v>163</v>
      </c>
      <c r="CF198" s="276">
        <v>88</v>
      </c>
      <c r="CG198" s="276">
        <f>CF198*0.1</f>
        <v>8.8000000000000007</v>
      </c>
      <c r="CH198" s="276">
        <v>88</v>
      </c>
      <c r="CI198" s="276">
        <v>8.8000000000000007</v>
      </c>
      <c r="CJ198" s="227"/>
      <c r="CK198" s="227"/>
      <c r="CM198" s="272" t="s">
        <v>162</v>
      </c>
      <c r="CN198" s="272"/>
      <c r="CO198" s="275" t="s">
        <v>163</v>
      </c>
      <c r="CP198" s="247">
        <v>56</v>
      </c>
      <c r="CQ198" s="248">
        <f>CP198*0.1</f>
        <v>5.6000000000000005</v>
      </c>
      <c r="CR198" s="271"/>
      <c r="CS198" s="271"/>
      <c r="CT198" s="227"/>
      <c r="CU198" s="227"/>
      <c r="CW198" s="272" t="s">
        <v>162</v>
      </c>
      <c r="CX198" s="272"/>
      <c r="CY198" s="275" t="s">
        <v>163</v>
      </c>
      <c r="CZ198" s="247">
        <v>65</v>
      </c>
      <c r="DA198" s="248">
        <f>CZ198*0.1</f>
        <v>6.5</v>
      </c>
      <c r="DB198" s="271"/>
      <c r="DC198" s="271"/>
      <c r="DD198" s="227"/>
      <c r="DE198" s="227"/>
      <c r="DG198" s="272" t="s">
        <v>162</v>
      </c>
      <c r="DH198" s="272"/>
      <c r="DI198" s="275" t="s">
        <v>163</v>
      </c>
      <c r="DJ198" s="247">
        <v>82.85</v>
      </c>
      <c r="DK198" s="248">
        <f>DJ198*0.1</f>
        <v>8.2850000000000001</v>
      </c>
      <c r="DL198" s="271"/>
      <c r="DM198" s="271"/>
      <c r="DN198" s="227"/>
      <c r="DO198" s="227"/>
      <c r="DQ198" s="272" t="s">
        <v>162</v>
      </c>
      <c r="DR198" s="272"/>
      <c r="DS198" s="275" t="s">
        <v>163</v>
      </c>
      <c r="DT198" s="247">
        <v>83.3</v>
      </c>
      <c r="DU198" s="248">
        <f>DT198*0.1</f>
        <v>8.33</v>
      </c>
      <c r="DV198" s="280"/>
      <c r="DW198" s="266"/>
      <c r="DX198" s="227"/>
      <c r="DY198" s="227"/>
      <c r="EA198" s="272" t="s">
        <v>162</v>
      </c>
      <c r="EB198" s="272"/>
      <c r="EC198" s="275" t="s">
        <v>163</v>
      </c>
      <c r="ED198" s="247">
        <v>71.400000000000006</v>
      </c>
      <c r="EE198" s="248">
        <f>ED198*0.1</f>
        <v>7.1400000000000006</v>
      </c>
      <c r="EF198" s="247">
        <v>71.400000000000006</v>
      </c>
      <c r="EG198" s="248">
        <f>EF198*0.1</f>
        <v>7.1400000000000006</v>
      </c>
      <c r="EH198" s="227"/>
      <c r="EI198" s="227"/>
      <c r="EK198" s="272" t="s">
        <v>162</v>
      </c>
      <c r="EL198" s="272"/>
      <c r="EM198" s="275" t="s">
        <v>163</v>
      </c>
      <c r="EN198" s="247">
        <v>60</v>
      </c>
      <c r="EO198" s="248">
        <f>EN198*0.1</f>
        <v>6</v>
      </c>
      <c r="EP198" s="247">
        <v>60</v>
      </c>
      <c r="EQ198" s="248">
        <f>EP198*0.1</f>
        <v>6</v>
      </c>
      <c r="ER198" s="227"/>
      <c r="ES198" s="227"/>
      <c r="EU198" s="272" t="s">
        <v>162</v>
      </c>
      <c r="EV198" s="272"/>
      <c r="EW198" s="275" t="s">
        <v>163</v>
      </c>
      <c r="EX198" s="247">
        <v>66</v>
      </c>
      <c r="EY198" s="248">
        <f>EX198*0.1</f>
        <v>6.6000000000000005</v>
      </c>
      <c r="EZ198" s="280"/>
      <c r="FA198" s="266"/>
      <c r="FB198" s="227"/>
      <c r="FC198" s="227"/>
      <c r="FE198" s="272" t="s">
        <v>162</v>
      </c>
      <c r="FF198" s="272"/>
      <c r="FG198" s="275" t="s">
        <v>163</v>
      </c>
      <c r="FH198" s="247">
        <v>80.2</v>
      </c>
      <c r="FI198" s="248">
        <f>FH198*0.1</f>
        <v>8.0200000000000014</v>
      </c>
      <c r="FJ198" s="280"/>
      <c r="FK198" s="266"/>
      <c r="FL198" s="227"/>
      <c r="FM198" s="227"/>
      <c r="FO198" s="272" t="s">
        <v>162</v>
      </c>
      <c r="FP198" s="272"/>
      <c r="FQ198" s="275" t="s">
        <v>163</v>
      </c>
      <c r="FR198" s="247">
        <v>80</v>
      </c>
      <c r="FS198" s="248">
        <f>FR198*0.1</f>
        <v>8</v>
      </c>
      <c r="FT198" s="247">
        <v>80</v>
      </c>
      <c r="FU198" s="248">
        <f>FT198*0.1</f>
        <v>8</v>
      </c>
      <c r="FV198" s="227"/>
      <c r="FW198" s="227"/>
      <c r="FY198" s="272" t="s">
        <v>162</v>
      </c>
      <c r="FZ198" s="272"/>
      <c r="GA198" s="278" t="s">
        <v>163</v>
      </c>
      <c r="GB198" s="247">
        <v>76</v>
      </c>
      <c r="GC198" s="248">
        <f>GB198*0.1</f>
        <v>7.6000000000000005</v>
      </c>
      <c r="GD198" s="247">
        <v>76</v>
      </c>
      <c r="GE198" s="248">
        <f>GD198*0.1</f>
        <v>7.6000000000000005</v>
      </c>
      <c r="GF198" s="227"/>
      <c r="GG198" s="227"/>
      <c r="GI198" s="272" t="s">
        <v>162</v>
      </c>
      <c r="GJ198" s="272"/>
      <c r="GK198" s="275" t="s">
        <v>163</v>
      </c>
      <c r="GL198" s="247">
        <v>80</v>
      </c>
      <c r="GM198" s="248">
        <f>GL198*0.1</f>
        <v>8</v>
      </c>
      <c r="GN198" s="247">
        <v>80</v>
      </c>
      <c r="GO198" s="248">
        <f>GN198*0.1</f>
        <v>8</v>
      </c>
      <c r="GP198" s="227"/>
      <c r="GQ198" s="227"/>
      <c r="GS198" s="272" t="s">
        <v>162</v>
      </c>
      <c r="GT198" s="272"/>
      <c r="GU198" s="275" t="s">
        <v>163</v>
      </c>
      <c r="GV198" s="247">
        <v>76</v>
      </c>
      <c r="GW198" s="248">
        <f>GV198*0.1</f>
        <v>7.6000000000000005</v>
      </c>
      <c r="GX198" s="274"/>
      <c r="GY198" s="266"/>
      <c r="GZ198" s="227"/>
      <c r="HA198" s="227"/>
    </row>
    <row r="199" spans="1:209" s="218" customFormat="1" x14ac:dyDescent="0.25">
      <c r="D199" s="219"/>
      <c r="H199" s="261"/>
      <c r="I199" s="261"/>
      <c r="J199" s="219"/>
      <c r="K199" s="272" t="s">
        <v>164</v>
      </c>
      <c r="L199" s="272"/>
      <c r="M199" s="275" t="s">
        <v>195</v>
      </c>
      <c r="N199" s="281">
        <v>80.333299999999994</v>
      </c>
      <c r="O199" s="281">
        <f>N199*0.2</f>
        <v>16.066659999999999</v>
      </c>
      <c r="P199" s="271"/>
      <c r="Q199" s="271"/>
      <c r="R199" s="227"/>
      <c r="S199" s="227"/>
      <c r="U199" s="272" t="s">
        <v>164</v>
      </c>
      <c r="V199" s="272"/>
      <c r="W199" s="275" t="s">
        <v>195</v>
      </c>
      <c r="X199" s="248">
        <v>82.3</v>
      </c>
      <c r="Y199" s="248">
        <f>X199*0.2</f>
        <v>16.46</v>
      </c>
      <c r="Z199" s="271"/>
      <c r="AA199" s="271"/>
      <c r="AB199" s="227"/>
      <c r="AC199" s="227"/>
      <c r="AE199" s="272" t="s">
        <v>164</v>
      </c>
      <c r="AF199" s="272"/>
      <c r="AG199" s="275" t="s">
        <v>195</v>
      </c>
      <c r="AH199" s="248">
        <v>93</v>
      </c>
      <c r="AI199" s="248">
        <f>AH199*0.2</f>
        <v>18.600000000000001</v>
      </c>
      <c r="AJ199" s="271"/>
      <c r="AK199" s="271"/>
      <c r="AL199" s="227"/>
      <c r="AM199" s="227"/>
      <c r="AO199" s="272" t="s">
        <v>164</v>
      </c>
      <c r="AP199" s="272"/>
      <c r="AQ199" s="275" t="s">
        <v>198</v>
      </c>
      <c r="AR199" s="248">
        <v>84.66</v>
      </c>
      <c r="AS199" s="248">
        <f>AR199*0.2</f>
        <v>16.931999999999999</v>
      </c>
      <c r="AT199" s="248">
        <v>84.66</v>
      </c>
      <c r="AU199" s="248">
        <f>AT199*0.2</f>
        <v>16.931999999999999</v>
      </c>
      <c r="AV199" s="227"/>
      <c r="AW199" s="227"/>
      <c r="AY199" s="272" t="s">
        <v>164</v>
      </c>
      <c r="AZ199" s="272"/>
      <c r="BA199" s="275" t="s">
        <v>165</v>
      </c>
      <c r="BB199" s="248">
        <v>94</v>
      </c>
      <c r="BC199" s="248">
        <f>BB199*0.2</f>
        <v>18.8</v>
      </c>
      <c r="BD199" s="248">
        <v>94</v>
      </c>
      <c r="BE199" s="248">
        <f>BD199*0.2</f>
        <v>18.8</v>
      </c>
      <c r="BF199" s="227"/>
      <c r="BG199" s="227"/>
      <c r="BI199" s="272" t="s">
        <v>164</v>
      </c>
      <c r="BJ199" s="272"/>
      <c r="BK199" s="275" t="s">
        <v>165</v>
      </c>
      <c r="BL199" s="248">
        <v>99</v>
      </c>
      <c r="BM199" s="248">
        <f>BL199*0.2</f>
        <v>19.8</v>
      </c>
      <c r="BN199" s="248">
        <v>99</v>
      </c>
      <c r="BO199" s="248">
        <f>BN199*0.2</f>
        <v>19.8</v>
      </c>
      <c r="BP199" s="227"/>
      <c r="BQ199" s="227"/>
      <c r="BS199" s="272" t="s">
        <v>164</v>
      </c>
      <c r="BT199" s="272"/>
      <c r="BU199" s="275" t="s">
        <v>195</v>
      </c>
      <c r="BV199" s="276">
        <v>89</v>
      </c>
      <c r="BW199" s="276">
        <f>BV199*0.2</f>
        <v>17.8</v>
      </c>
      <c r="BX199" s="271"/>
      <c r="BY199" s="271"/>
      <c r="BZ199" s="227"/>
      <c r="CA199" s="227"/>
      <c r="CC199" s="272" t="s">
        <v>164</v>
      </c>
      <c r="CD199" s="272"/>
      <c r="CE199" s="275" t="s">
        <v>195</v>
      </c>
      <c r="CF199" s="276">
        <v>98.33</v>
      </c>
      <c r="CG199" s="276">
        <f>CF199*0.2</f>
        <v>19.666</v>
      </c>
      <c r="CH199" s="276">
        <v>98.33</v>
      </c>
      <c r="CI199" s="276">
        <v>19.666</v>
      </c>
      <c r="CJ199" s="227"/>
      <c r="CK199" s="227"/>
      <c r="CM199" s="272" t="s">
        <v>164</v>
      </c>
      <c r="CN199" s="272"/>
      <c r="CO199" s="275" t="s">
        <v>195</v>
      </c>
      <c r="CP199" s="248">
        <v>94</v>
      </c>
      <c r="CQ199" s="248">
        <f>CP199*0.2</f>
        <v>18.8</v>
      </c>
      <c r="CR199" s="271"/>
      <c r="CS199" s="271"/>
      <c r="CT199" s="227"/>
      <c r="CU199" s="227"/>
      <c r="CW199" s="272" t="s">
        <v>164</v>
      </c>
      <c r="CX199" s="272"/>
      <c r="CY199" s="275" t="s">
        <v>195</v>
      </c>
      <c r="CZ199" s="248">
        <v>93</v>
      </c>
      <c r="DA199" s="248">
        <f>CZ199*0.2</f>
        <v>18.600000000000001</v>
      </c>
      <c r="DB199" s="271"/>
      <c r="DC199" s="271"/>
      <c r="DD199" s="227"/>
      <c r="DE199" s="227"/>
      <c r="DG199" s="272" t="s">
        <v>164</v>
      </c>
      <c r="DH199" s="272"/>
      <c r="DI199" s="275" t="s">
        <v>195</v>
      </c>
      <c r="DJ199" s="248">
        <v>90.666667000000004</v>
      </c>
      <c r="DK199" s="248">
        <f>DJ199*0.2</f>
        <v>18.133333400000001</v>
      </c>
      <c r="DL199" s="271"/>
      <c r="DM199" s="271"/>
      <c r="DN199" s="227"/>
      <c r="DO199" s="227"/>
      <c r="DQ199" s="272" t="s">
        <v>164</v>
      </c>
      <c r="DR199" s="272"/>
      <c r="DS199" s="275" t="s">
        <v>195</v>
      </c>
      <c r="DT199" s="248">
        <v>97.5</v>
      </c>
      <c r="DU199" s="248">
        <f>DT199*0.2</f>
        <v>19.5</v>
      </c>
      <c r="DV199" s="266"/>
      <c r="DW199" s="266"/>
      <c r="DX199" s="227"/>
      <c r="DY199" s="227"/>
      <c r="EA199" s="272" t="s">
        <v>164</v>
      </c>
      <c r="EB199" s="272"/>
      <c r="EC199" s="275" t="s">
        <v>195</v>
      </c>
      <c r="ED199" s="248">
        <v>93</v>
      </c>
      <c r="EE199" s="248">
        <f>ED199*0.2</f>
        <v>18.600000000000001</v>
      </c>
      <c r="EF199" s="248">
        <v>93</v>
      </c>
      <c r="EG199" s="248">
        <f>EF199*0.2</f>
        <v>18.600000000000001</v>
      </c>
      <c r="EH199" s="227"/>
      <c r="EI199" s="227"/>
      <c r="EK199" s="272" t="s">
        <v>164</v>
      </c>
      <c r="EL199" s="272"/>
      <c r="EM199" s="275" t="s">
        <v>195</v>
      </c>
      <c r="EN199" s="248">
        <v>89</v>
      </c>
      <c r="EO199" s="248">
        <f>EN199*0.2</f>
        <v>17.8</v>
      </c>
      <c r="EP199" s="248">
        <v>89</v>
      </c>
      <c r="EQ199" s="248">
        <f>EP199*0.2</f>
        <v>17.8</v>
      </c>
      <c r="ER199" s="227"/>
      <c r="ES199" s="227"/>
      <c r="EU199" s="272" t="s">
        <v>164</v>
      </c>
      <c r="EV199" s="272"/>
      <c r="EW199" s="275" t="s">
        <v>195</v>
      </c>
      <c r="EX199" s="248">
        <v>96</v>
      </c>
      <c r="EY199" s="248">
        <f>EX199*0.2</f>
        <v>19.200000000000003</v>
      </c>
      <c r="EZ199" s="266"/>
      <c r="FA199" s="266"/>
      <c r="FB199" s="227"/>
      <c r="FC199" s="227"/>
      <c r="FE199" s="272" t="s">
        <v>164</v>
      </c>
      <c r="FF199" s="272"/>
      <c r="FG199" s="275" t="s">
        <v>195</v>
      </c>
      <c r="FH199" s="277">
        <v>90</v>
      </c>
      <c r="FI199" s="248">
        <f>FH199*0.2</f>
        <v>18</v>
      </c>
      <c r="FJ199" s="266"/>
      <c r="FK199" s="266"/>
      <c r="FL199" s="227"/>
      <c r="FM199" s="227"/>
      <c r="FO199" s="272" t="s">
        <v>164</v>
      </c>
      <c r="FP199" s="272"/>
      <c r="FQ199" s="275" t="s">
        <v>195</v>
      </c>
      <c r="FR199" s="277">
        <v>82</v>
      </c>
      <c r="FS199" s="248">
        <f>FR199*0.2</f>
        <v>16.400000000000002</v>
      </c>
      <c r="FT199" s="277">
        <v>82</v>
      </c>
      <c r="FU199" s="248">
        <f>FT199*0.2</f>
        <v>16.400000000000002</v>
      </c>
      <c r="FV199" s="227"/>
      <c r="FW199" s="227"/>
      <c r="FY199" s="272" t="s">
        <v>164</v>
      </c>
      <c r="FZ199" s="272"/>
      <c r="GA199" s="278" t="s">
        <v>195</v>
      </c>
      <c r="GB199" s="277">
        <v>95</v>
      </c>
      <c r="GC199" s="248">
        <f>GB199*0.2</f>
        <v>19</v>
      </c>
      <c r="GD199" s="277">
        <v>95</v>
      </c>
      <c r="GE199" s="248">
        <f>GD199*0.2</f>
        <v>19</v>
      </c>
      <c r="GF199" s="227"/>
      <c r="GG199" s="227"/>
      <c r="GI199" s="272" t="s">
        <v>164</v>
      </c>
      <c r="GJ199" s="272"/>
      <c r="GK199" s="275" t="s">
        <v>195</v>
      </c>
      <c r="GL199" s="277">
        <v>92</v>
      </c>
      <c r="GM199" s="248">
        <f>GL199*0.2</f>
        <v>18.400000000000002</v>
      </c>
      <c r="GN199" s="277">
        <v>92</v>
      </c>
      <c r="GO199" s="248">
        <f>GN199*0.2</f>
        <v>18.400000000000002</v>
      </c>
      <c r="GP199" s="227"/>
      <c r="GQ199" s="227"/>
      <c r="GS199" s="272" t="s">
        <v>164</v>
      </c>
      <c r="GT199" s="272"/>
      <c r="GU199" s="275" t="s">
        <v>165</v>
      </c>
      <c r="GV199" s="277">
        <v>98</v>
      </c>
      <c r="GW199" s="248">
        <f>GV199*0.2</f>
        <v>19.600000000000001</v>
      </c>
      <c r="GX199" s="282"/>
      <c r="GY199" s="282"/>
      <c r="GZ199" s="227"/>
      <c r="HA199" s="227"/>
    </row>
    <row r="200" spans="1:209" s="218" customFormat="1" x14ac:dyDescent="0.25">
      <c r="H200" s="261"/>
      <c r="I200" s="261"/>
      <c r="K200" s="270"/>
      <c r="L200" s="270"/>
      <c r="M200" s="270"/>
      <c r="N200" s="283"/>
      <c r="O200" s="283">
        <f>SUM(O196:O199)</f>
        <v>35.316659999999999</v>
      </c>
      <c r="P200" s="271"/>
      <c r="Q200" s="271"/>
      <c r="R200" s="220"/>
      <c r="S200" s="222"/>
      <c r="U200" s="270"/>
      <c r="V200" s="270"/>
      <c r="W200" s="270"/>
      <c r="X200" s="265"/>
      <c r="Y200" s="245">
        <f>SUM(Y196:Y199)</f>
        <v>67.66</v>
      </c>
      <c r="Z200" s="271"/>
      <c r="AA200" s="271"/>
      <c r="AB200" s="220"/>
      <c r="AC200" s="222"/>
      <c r="AE200" s="270"/>
      <c r="AI200" s="218">
        <f>SUM(AI196:AI199)</f>
        <v>53.000000000000007</v>
      </c>
      <c r="AL200" s="220"/>
      <c r="AM200" s="222"/>
      <c r="AO200" s="270"/>
      <c r="AP200" s="270"/>
      <c r="AQ200" s="270"/>
      <c r="AR200" s="270" t="s">
        <v>201</v>
      </c>
      <c r="AS200" s="245">
        <f>SUM(AS196:AS199)</f>
        <v>35.632000000000005</v>
      </c>
      <c r="AT200" s="270" t="s">
        <v>202</v>
      </c>
      <c r="AU200" s="265">
        <f>SUM(AU196:AU199)</f>
        <v>48.132000000000005</v>
      </c>
      <c r="AV200" s="220"/>
      <c r="AW200" s="222"/>
      <c r="AY200" s="270"/>
      <c r="AZ200" s="270"/>
      <c r="BA200" s="270"/>
      <c r="BB200" s="265"/>
      <c r="BC200" s="245">
        <f>SUM(BC196:BC199)</f>
        <v>52.850000000000009</v>
      </c>
      <c r="BD200" s="265"/>
      <c r="BE200" s="245">
        <f>SUM(BE196:BE199)</f>
        <v>72.100000000000009</v>
      </c>
      <c r="BF200" s="220"/>
      <c r="BG200" s="222"/>
      <c r="BI200" s="270"/>
      <c r="BJ200" s="270"/>
      <c r="BK200" s="270"/>
      <c r="BL200" s="265"/>
      <c r="BM200" s="245">
        <f>SUM(BM196:BM199)</f>
        <v>51.900000000000006</v>
      </c>
      <c r="BN200" s="265"/>
      <c r="BO200" s="245">
        <f>SUM(BO196:BO199)</f>
        <v>72.471000000000004</v>
      </c>
      <c r="BP200" s="220"/>
      <c r="BQ200" s="222"/>
      <c r="BS200" s="270"/>
      <c r="BT200" s="271"/>
      <c r="BU200" s="437" t="s">
        <v>415</v>
      </c>
      <c r="BV200" s="437"/>
      <c r="BW200" s="284">
        <f>SUM(BW196:BW199)</f>
        <v>57.981999999999999</v>
      </c>
      <c r="BX200" s="285" t="s">
        <v>416</v>
      </c>
      <c r="BY200" s="271"/>
      <c r="BZ200" s="220"/>
      <c r="CA200" s="222"/>
      <c r="CC200" s="270"/>
      <c r="CD200" s="271"/>
      <c r="CE200" s="271"/>
      <c r="CF200" s="271"/>
      <c r="CG200" s="284">
        <f>SUM(CG196:CG199)</f>
        <v>52.331000000000003</v>
      </c>
      <c r="CH200" s="272" t="s">
        <v>202</v>
      </c>
      <c r="CI200" s="271">
        <f>SUM(CI196:CI199)</f>
        <v>64.665999999999997</v>
      </c>
      <c r="CJ200" s="220"/>
      <c r="CK200" s="222"/>
      <c r="CM200" s="270"/>
      <c r="CN200" s="271"/>
      <c r="CO200" s="271"/>
      <c r="CP200" s="271"/>
      <c r="CQ200" s="244">
        <f>SUM(CQ196:CQ199)</f>
        <v>46</v>
      </c>
      <c r="CR200" s="271"/>
      <c r="CS200" s="271"/>
      <c r="CT200" s="220"/>
      <c r="CU200" s="222"/>
      <c r="CW200" s="270"/>
      <c r="CX200" s="272"/>
      <c r="CY200" s="272"/>
      <c r="CZ200" s="271"/>
      <c r="DA200" s="244">
        <f>SUM(DA196:DA199)</f>
        <v>64.800000000000011</v>
      </c>
      <c r="DB200" s="271"/>
      <c r="DC200" s="271"/>
      <c r="DD200" s="220"/>
      <c r="DE200" s="222"/>
      <c r="DG200" s="270"/>
      <c r="DH200" s="265"/>
      <c r="DI200" s="265"/>
      <c r="DJ200" s="265"/>
      <c r="DK200" s="265">
        <f>SUM(DK196:DK199)</f>
        <v>49.649933400000002</v>
      </c>
      <c r="DL200" s="271"/>
      <c r="DM200" s="271"/>
      <c r="DN200" s="220"/>
      <c r="DO200" s="222"/>
      <c r="DQ200" s="270"/>
      <c r="DR200" s="270"/>
      <c r="DS200" s="270"/>
      <c r="DT200" s="265"/>
      <c r="DU200" s="245">
        <f>SUM(DU196:DU199)</f>
        <v>57.93</v>
      </c>
      <c r="DV200" s="286" t="s">
        <v>416</v>
      </c>
      <c r="DW200" s="273"/>
      <c r="DX200" s="220"/>
      <c r="DY200" s="222"/>
      <c r="EA200" s="270"/>
      <c r="EB200" s="270"/>
      <c r="EC200" s="270"/>
      <c r="ED200" s="272" t="s">
        <v>202</v>
      </c>
      <c r="EE200" s="244">
        <f>SUM(EE196:EE199)</f>
        <v>45.44</v>
      </c>
      <c r="EF200" s="287" t="s">
        <v>416</v>
      </c>
      <c r="EG200" s="267">
        <f>SUM(EG196:EG199)</f>
        <v>78.94</v>
      </c>
      <c r="EH200" s="220"/>
      <c r="EI200" s="222"/>
      <c r="EK200" s="270"/>
      <c r="EL200" s="270"/>
      <c r="EM200" s="270"/>
      <c r="EN200" s="268" t="s">
        <v>202</v>
      </c>
      <c r="EO200" s="245">
        <f>SUM(EO196:EO199)</f>
        <v>44.8</v>
      </c>
      <c r="EP200" s="286" t="s">
        <v>416</v>
      </c>
      <c r="EQ200" s="273">
        <f>SUM(EQ196:EQ199)</f>
        <v>78.8</v>
      </c>
      <c r="ER200" s="220"/>
      <c r="ES200" s="222"/>
      <c r="EU200" s="270"/>
      <c r="EV200" s="270"/>
      <c r="EW200" s="270"/>
      <c r="EX200" s="268" t="s">
        <v>416</v>
      </c>
      <c r="EY200" s="288">
        <f>SUM(EY196:EY199)</f>
        <v>69.800000000000011</v>
      </c>
      <c r="EZ200" s="273"/>
      <c r="FA200" s="273"/>
      <c r="FB200" s="220"/>
      <c r="FC200" s="222"/>
      <c r="FE200" s="270"/>
      <c r="FF200" s="270"/>
      <c r="FG200" s="270"/>
      <c r="FH200" s="268" t="s">
        <v>416</v>
      </c>
      <c r="FI200" s="288">
        <f>SUM(FI196:FI199)</f>
        <v>55.97</v>
      </c>
      <c r="FJ200" s="273"/>
      <c r="FK200" s="273"/>
      <c r="FL200" s="220"/>
      <c r="FM200" s="222"/>
      <c r="FO200" s="270"/>
      <c r="FP200" s="270"/>
      <c r="FQ200" s="270"/>
      <c r="FR200" s="265"/>
      <c r="FS200" s="288">
        <f>SUM(FS196:FS199)</f>
        <v>41.8</v>
      </c>
      <c r="FT200" s="289"/>
      <c r="FU200" s="289">
        <f>SUM(FU196:FU199)</f>
        <v>49.8</v>
      </c>
      <c r="FV200" s="220"/>
      <c r="FW200" s="222"/>
      <c r="FY200" s="270"/>
      <c r="FZ200" s="270"/>
      <c r="GA200" s="268"/>
      <c r="GB200" s="285" t="s">
        <v>202</v>
      </c>
      <c r="GC200" s="288">
        <f>SUM(GC196:GC199)</f>
        <v>50.900000000000006</v>
      </c>
      <c r="GD200" s="290" t="s">
        <v>416</v>
      </c>
      <c r="GE200" s="288">
        <f>SUM(GE196:GE199)</f>
        <v>65.900000000000006</v>
      </c>
      <c r="GF200" s="220"/>
      <c r="GG200" s="222"/>
      <c r="GI200" s="270"/>
      <c r="GJ200" s="270"/>
      <c r="GK200" s="272"/>
      <c r="GL200" s="285" t="s">
        <v>202</v>
      </c>
      <c r="GM200" s="248">
        <f>SUM(GM196:GM199)</f>
        <v>44.300000000000004</v>
      </c>
      <c r="GN200" s="278" t="s">
        <v>416</v>
      </c>
      <c r="GO200" s="248">
        <f>SUM(GO196:GO199)</f>
        <v>71.300000000000011</v>
      </c>
      <c r="GP200" s="220"/>
      <c r="GQ200" s="222"/>
      <c r="GS200" s="270"/>
      <c r="GT200" s="270"/>
      <c r="GU200" s="270"/>
      <c r="GV200" s="285" t="s">
        <v>416</v>
      </c>
      <c r="GW200" s="288">
        <f>SUM(GW196:GW199)</f>
        <v>53</v>
      </c>
      <c r="GZ200" s="220"/>
      <c r="HA200" s="222"/>
    </row>
    <row r="201" spans="1:209" x14ac:dyDescent="0.25">
      <c r="P201" s="132"/>
      <c r="Q201" s="132"/>
      <c r="Z201" s="132"/>
      <c r="AA201" s="132"/>
      <c r="BY201" s="132"/>
      <c r="CR201" s="132"/>
      <c r="CS201" s="132"/>
      <c r="DB201" s="132"/>
      <c r="DC201" s="132"/>
      <c r="DL201" s="132"/>
      <c r="DM201" s="132"/>
    </row>
    <row r="202" spans="1:209" x14ac:dyDescent="0.25">
      <c r="D202" s="6"/>
      <c r="J202" s="6"/>
      <c r="O202" s="84" t="s">
        <v>398</v>
      </c>
      <c r="P202">
        <f>COUNTIF(P13:P181,"&gt;0")</f>
        <v>27</v>
      </c>
      <c r="T202" s="6"/>
      <c r="Y202" s="84" t="s">
        <v>398</v>
      </c>
      <c r="Z202">
        <f>COUNTIF(Z13:Z181,"&gt;0")</f>
        <v>28</v>
      </c>
      <c r="AD202" s="6"/>
      <c r="AI202" s="84" t="s">
        <v>398</v>
      </c>
      <c r="AJ202">
        <f>COUNTIF(AJ13:AJ181,"&gt;0")</f>
        <v>35</v>
      </c>
      <c r="AN202" s="6"/>
      <c r="AS202" s="84" t="s">
        <v>398</v>
      </c>
      <c r="AT202">
        <f>COUNTIF(AT13:AT181,"&gt;0")</f>
        <v>29</v>
      </c>
      <c r="AX202" s="6"/>
      <c r="BC202" s="84" t="s">
        <v>398</v>
      </c>
      <c r="BD202">
        <f>COUNTIF(BD13:BD181,"&gt;0")</f>
        <v>44</v>
      </c>
      <c r="BM202" s="84" t="s">
        <v>398</v>
      </c>
      <c r="BN202">
        <f>COUNTIF(BN13:BN181,"&gt;0")</f>
        <v>30</v>
      </c>
      <c r="BR202" s="6"/>
      <c r="BW202" s="84" t="s">
        <v>398</v>
      </c>
      <c r="BX202">
        <f>COUNTIF(BX13:BX181,"&gt;0")</f>
        <v>43</v>
      </c>
      <c r="CB202" s="6"/>
      <c r="CG202" s="84" t="s">
        <v>398</v>
      </c>
      <c r="CH202">
        <f>COUNTIF(CH13:CH181,"&gt;0")</f>
        <v>33</v>
      </c>
      <c r="CQ202" s="84" t="s">
        <v>398</v>
      </c>
      <c r="CR202">
        <f>COUNTIF(CR13:CR181,"&gt;0")</f>
        <v>32</v>
      </c>
      <c r="CV202" s="6"/>
      <c r="DA202" s="84" t="s">
        <v>398</v>
      </c>
      <c r="DB202">
        <f>COUNTIF(DB13:DB181,"&gt;0")</f>
        <v>28</v>
      </c>
      <c r="DF202" s="6"/>
      <c r="DH202" s="94"/>
      <c r="DI202" s="34"/>
      <c r="DK202" s="84" t="s">
        <v>398</v>
      </c>
      <c r="DL202">
        <f>COUNTIF(DL13:DL181,"&gt;0")</f>
        <v>22</v>
      </c>
      <c r="DM202" s="24"/>
      <c r="DP202" s="1"/>
      <c r="DU202" s="84" t="s">
        <v>398</v>
      </c>
      <c r="DV202">
        <f>COUNTIF(DV13:DV181,"&gt;0")</f>
        <v>23</v>
      </c>
      <c r="DZ202" s="6"/>
      <c r="EE202" s="84" t="s">
        <v>398</v>
      </c>
      <c r="EF202">
        <f>COUNTIF(EF13:EF181,"&gt;0")</f>
        <v>27</v>
      </c>
      <c r="EJ202" s="6"/>
      <c r="EO202" s="84" t="s">
        <v>398</v>
      </c>
      <c r="EP202">
        <f>COUNTIF(EP13:EP181,"&gt;0")</f>
        <v>24</v>
      </c>
      <c r="ET202" s="6"/>
      <c r="EY202" s="84" t="s">
        <v>398</v>
      </c>
      <c r="EZ202">
        <f>COUNTIF(EZ13:EZ181,"&gt;0")</f>
        <v>19</v>
      </c>
      <c r="FD202" s="6"/>
      <c r="FI202" s="84" t="s">
        <v>398</v>
      </c>
      <c r="FJ202">
        <f>COUNTIF(FJ13:FJ181,"&gt;0")</f>
        <v>31</v>
      </c>
      <c r="FN202" s="6"/>
      <c r="FS202" s="84" t="s">
        <v>398</v>
      </c>
      <c r="FT202">
        <f>COUNTIF(FT13:FT181,"&gt;0")</f>
        <v>17</v>
      </c>
      <c r="FX202" s="6"/>
      <c r="GC202" s="84" t="s">
        <v>398</v>
      </c>
      <c r="GD202">
        <f>COUNTIF(GD13:GD181,"&gt;0")</f>
        <v>28</v>
      </c>
      <c r="GH202" s="6"/>
      <c r="GM202" s="84" t="s">
        <v>398</v>
      </c>
      <c r="GN202">
        <f>COUNTIF(GN13:GN181,"&gt;0")</f>
        <v>21</v>
      </c>
      <c r="GW202" s="84" t="s">
        <v>398</v>
      </c>
      <c r="GX202">
        <f>COUNTIF(GX13:GX181,"&gt;0")</f>
        <v>30</v>
      </c>
      <c r="HA202"/>
    </row>
    <row r="203" spans="1:209" x14ac:dyDescent="0.25">
      <c r="D203" s="6"/>
      <c r="J203" s="6"/>
      <c r="O203" s="84" t="s">
        <v>399</v>
      </c>
      <c r="P203">
        <f>SUM(S13:S181)*(-1)</f>
        <v>2.7187980609437981</v>
      </c>
      <c r="T203" s="6"/>
      <c r="Y203" s="84" t="s">
        <v>399</v>
      </c>
      <c r="Z203">
        <f>SUM(AC13:AC181)*(-1)</f>
        <v>3.0693471242279013</v>
      </c>
      <c r="AD203" s="6"/>
      <c r="AI203" s="84" t="s">
        <v>399</v>
      </c>
      <c r="AJ203">
        <f>SUM(AM13:AM181)*(-1)</f>
        <v>3.3503058299786352</v>
      </c>
      <c r="AN203" s="6"/>
      <c r="AS203" s="84" t="s">
        <v>399</v>
      </c>
      <c r="AT203">
        <f>SUM(AW13:AW181)*(-1)</f>
        <v>3.0666650790524246</v>
      </c>
      <c r="AX203" s="6"/>
      <c r="BA203" s="23"/>
      <c r="BC203" s="84" t="s">
        <v>399</v>
      </c>
      <c r="BD203">
        <f>SUM(BG13:BG181)*(-1)</f>
        <v>3.4404265081370249</v>
      </c>
      <c r="BE203" s="24"/>
      <c r="BH203" s="24"/>
      <c r="BM203" s="84" t="s">
        <v>399</v>
      </c>
      <c r="BN203">
        <f>SUM(BQ13:BQ181)*(-1)</f>
        <v>3.1740622350058212</v>
      </c>
      <c r="BR203" s="6"/>
      <c r="BW203" s="84" t="s">
        <v>399</v>
      </c>
      <c r="BX203">
        <f>SUM(CA13:CA181)*(-1)</f>
        <v>3.0764125157348201</v>
      </c>
      <c r="CB203" s="6"/>
      <c r="CG203" s="84" t="s">
        <v>399</v>
      </c>
      <c r="CH203">
        <f>SUM(CK13:CK181)*(-1)</f>
        <v>3.0088287869847221</v>
      </c>
      <c r="CQ203" s="84" t="s">
        <v>399</v>
      </c>
      <c r="CR203">
        <f>SUM(CU13:CU181)*(-1)</f>
        <v>3.2157757677537355</v>
      </c>
      <c r="CV203" s="6"/>
      <c r="DA203" s="84" t="s">
        <v>399</v>
      </c>
      <c r="DB203">
        <f>SUM(DE13:DE181)*(-1)</f>
        <v>3.0030210099031764</v>
      </c>
      <c r="DF203" s="6"/>
      <c r="DK203" s="84" t="s">
        <v>399</v>
      </c>
      <c r="DL203">
        <f>SUM(DO13:DO181)*(-1)</f>
        <v>2.7486889500480385</v>
      </c>
      <c r="DU203" s="84" t="s">
        <v>399</v>
      </c>
      <c r="DV203">
        <f>SUM(DY13:DY181)*(-1)</f>
        <v>2.6449620316815721</v>
      </c>
      <c r="DZ203" s="6"/>
      <c r="EE203" s="84" t="s">
        <v>399</v>
      </c>
      <c r="EF203">
        <f>SUM(EI13:EI181)*(-1)</f>
        <v>2.7918015746049365</v>
      </c>
      <c r="EJ203" s="6"/>
      <c r="EO203" s="84" t="s">
        <v>399</v>
      </c>
      <c r="EP203">
        <f>SUM(ES13:ES181)*(-1)</f>
        <v>2.8402562252442092</v>
      </c>
      <c r="ET203" s="6"/>
      <c r="EY203" s="84" t="s">
        <v>399</v>
      </c>
      <c r="EZ203">
        <f>SUM(FC13:FC181)*(-1)</f>
        <v>2.6778856633830403</v>
      </c>
      <c r="FD203" s="6"/>
      <c r="FI203" s="84" t="s">
        <v>399</v>
      </c>
      <c r="FJ203">
        <f>SUM(FM13:FM181)*(-1)</f>
        <v>3.1175400964589519</v>
      </c>
      <c r="FN203" s="6"/>
      <c r="FS203" s="84" t="s">
        <v>399</v>
      </c>
      <c r="FT203">
        <f>SUM(FW13:FW181)*(-1)</f>
        <v>2.4416072997629947</v>
      </c>
      <c r="FX203" s="6"/>
      <c r="GC203" s="84" t="s">
        <v>399</v>
      </c>
      <c r="GD203">
        <f>SUM(GG13:GG181)*(-1)</f>
        <v>2.9088989169502173</v>
      </c>
      <c r="GH203" s="6"/>
      <c r="GM203" s="84" t="s">
        <v>399</v>
      </c>
      <c r="GN203">
        <f>SUM(GQ13:GQ181)*(-1)</f>
        <v>2.554825259571293</v>
      </c>
      <c r="GW203" s="84" t="s">
        <v>399</v>
      </c>
      <c r="GX203">
        <f>SUM(HA13:HA181)*(-1)</f>
        <v>3.0776697972367786</v>
      </c>
      <c r="HA203"/>
    </row>
    <row r="204" spans="1:209" x14ac:dyDescent="0.25">
      <c r="D204" s="6"/>
      <c r="J204" s="6"/>
      <c r="O204" s="84" t="s">
        <v>458</v>
      </c>
      <c r="P204">
        <f>SUM(R13:R181)</f>
        <v>0.10714347204765755</v>
      </c>
      <c r="T204" s="6"/>
      <c r="Y204" s="84" t="s">
        <v>458</v>
      </c>
      <c r="Z204">
        <f>SUM(AB13:AB181)</f>
        <v>5.6926027307446433E-2</v>
      </c>
      <c r="AD204" s="6"/>
      <c r="AI204" s="84" t="s">
        <v>458</v>
      </c>
      <c r="AJ204">
        <f>SUM(AL13:AL181)</f>
        <v>4.0942433935843577E-2</v>
      </c>
      <c r="AN204" s="6"/>
      <c r="AS204" s="84" t="s">
        <v>458</v>
      </c>
      <c r="AT204">
        <f>SUM(AV13:AV181)</f>
        <v>5.7288114576229149E-2</v>
      </c>
      <c r="AX204" s="6"/>
      <c r="BC204" s="84" t="s">
        <v>458</v>
      </c>
      <c r="BD204">
        <f>SUM(BF13:BF181)</f>
        <v>4.1999899401438563E-2</v>
      </c>
      <c r="BM204" s="84" t="s">
        <v>458</v>
      </c>
      <c r="BN204">
        <f>SUM(BP13:BP181)</f>
        <v>5.0607080910111214E-2</v>
      </c>
      <c r="BR204" s="6"/>
      <c r="BW204" s="84" t="s">
        <v>458</v>
      </c>
      <c r="BX204">
        <f>SUM(BZ13:BZ181)</f>
        <v>8.3168511271023621E-2</v>
      </c>
      <c r="CB204" s="6"/>
      <c r="CG204" s="84" t="s">
        <v>458</v>
      </c>
      <c r="CH204">
        <f>SUM(CJ13:CJ181)</f>
        <v>6.2935937948865275E-2</v>
      </c>
      <c r="CQ204" s="84" t="s">
        <v>458</v>
      </c>
      <c r="CR204">
        <f>SUM(CT13:CT181)</f>
        <v>4.7180725315627982E-2</v>
      </c>
      <c r="CV204" s="6"/>
      <c r="DA204" s="84" t="s">
        <v>458</v>
      </c>
      <c r="DB204">
        <f>SUM(DD13:DD181)</f>
        <v>6.452897573258308E-2</v>
      </c>
      <c r="DF204" s="6"/>
      <c r="DK204" s="84" t="s">
        <v>458</v>
      </c>
      <c r="DL204">
        <f>SUM(DN13:DN181)</f>
        <v>7.6198526747977294E-2</v>
      </c>
      <c r="DU204" s="84" t="s">
        <v>458</v>
      </c>
      <c r="DV204">
        <f>SUM(DX13:DX181)</f>
        <v>9.5489809335963183E-2</v>
      </c>
      <c r="DZ204" s="6"/>
      <c r="EE204" s="84" t="s">
        <v>458</v>
      </c>
      <c r="EF204">
        <f>SUM(EH13:EH181)</f>
        <v>8.6830847496820407E-2</v>
      </c>
      <c r="EJ204" s="6"/>
      <c r="EO204" s="84" t="s">
        <v>458</v>
      </c>
      <c r="EP204">
        <f>SUM(ER13:ER181)</f>
        <v>8.262845600302994E-2</v>
      </c>
      <c r="ET204" s="6"/>
      <c r="EY204" s="84" t="s">
        <v>458</v>
      </c>
      <c r="EZ204">
        <f>SUM(FB13:FB181)</f>
        <v>6.88E-2</v>
      </c>
      <c r="FD204" s="6"/>
      <c r="FI204" s="84" t="s">
        <v>458</v>
      </c>
      <c r="FJ204">
        <f>SUM(FL13:FL181)</f>
        <v>5.6234567901234572E-2</v>
      </c>
      <c r="FN204" s="6"/>
      <c r="FS204" s="84" t="s">
        <v>458</v>
      </c>
      <c r="FT204">
        <f>SUM(FV13:FV181)</f>
        <v>0.12456225093587731</v>
      </c>
      <c r="FX204" s="6"/>
      <c r="GC204" s="84" t="s">
        <v>458</v>
      </c>
      <c r="GD204">
        <f>SUM(GF13:GF181)</f>
        <v>7.4349030470914124E-2</v>
      </c>
      <c r="GH204" s="6"/>
      <c r="GM204" s="84" t="s">
        <v>458</v>
      </c>
      <c r="GN204">
        <f>SUM(GP13:GP181)</f>
        <v>7.46E-2</v>
      </c>
      <c r="GW204" s="84" t="s">
        <v>458</v>
      </c>
      <c r="GX204">
        <f>SUM(GZ13:GZ181)</f>
        <v>5.8725531028738023E-2</v>
      </c>
      <c r="HA204"/>
    </row>
    <row r="205" spans="1:209" s="197" customFormat="1" x14ac:dyDescent="0.25">
      <c r="A205"/>
      <c r="B205"/>
      <c r="C205"/>
      <c r="D205" s="6"/>
      <c r="E205"/>
      <c r="F205"/>
      <c r="G205"/>
      <c r="H205" s="116"/>
      <c r="I205" s="116"/>
      <c r="J205" s="6"/>
      <c r="K205"/>
      <c r="L205"/>
      <c r="M205"/>
      <c r="N205"/>
      <c r="O205" s="210" t="s">
        <v>632</v>
      </c>
      <c r="P205" s="132">
        <f>(SUMIF($F13:$F181,"=NC",Q13:Q181)*(0)+SUMIF($F13:$F181,"=PD",Q13:Q181)*(-1)+SUMIF($F13:$F181,"=D",Q13:Q181)*(-2)+SUMIF($F13:$F181,"=MD",Q13:Q181)*(-3))/100</f>
        <v>-0.72333333333333338</v>
      </c>
      <c r="Q205"/>
      <c r="R205"/>
      <c r="S205" s="6"/>
      <c r="T205" s="6"/>
      <c r="U205"/>
      <c r="V205"/>
      <c r="W205"/>
      <c r="X205"/>
      <c r="Y205" s="210" t="s">
        <v>632</v>
      </c>
      <c r="Z205" s="132">
        <f>(SUMIF($F13:$F181,"=NC",AA13:AA181)*(0)+SUMIF($F13:$F181,"=PD",AA13:AA181)*(-1)+SUMIF($F13:$F181,"=D",AA13:AA181)*(-2)+SUMIF($F13:$F181,"=MD",AA13:AA181)*(-3))/100</f>
        <v>-1.1499999999999999</v>
      </c>
      <c r="AA205"/>
      <c r="AB205"/>
      <c r="AC205" s="6"/>
      <c r="AD205" s="6"/>
      <c r="AE205"/>
      <c r="AF205"/>
      <c r="AG205"/>
      <c r="AH205"/>
      <c r="AI205" s="210" t="s">
        <v>632</v>
      </c>
      <c r="AJ205" s="132">
        <f>(SUMIF($F13:$F181,"=NC",AK13:AK181)*(0)+SUMIF($F13:$F181,"=PD",AK13:AK181)*(-1)+SUMIF($F13:$F181,"=D",AK13:AK181)*(-2)+SUMIF($F13:$F181,"=MD",AK13:AK181)*(-3))/100</f>
        <v>-1.05</v>
      </c>
      <c r="AK205"/>
      <c r="AL205"/>
      <c r="AM205" s="6"/>
      <c r="AN205" s="6"/>
      <c r="AO205"/>
      <c r="AP205"/>
      <c r="AQ205"/>
      <c r="AR205"/>
      <c r="AS205" s="210" t="s">
        <v>632</v>
      </c>
      <c r="AT205" s="132">
        <f>(SUMIF($F13:$F181,"=NC",AU13:AU181)*(0)+SUMIF($F13:$F181,"=PD",AU13:AU181)*(-1)+SUMIF($F13:$F181,"=D",AU13:AU181)*(-2)+SUMIF($F13:$F181,"=MD",AU13:AU181)*(-3))/100</f>
        <v>-0.69</v>
      </c>
      <c r="AU205"/>
      <c r="AV205"/>
      <c r="AW205" s="6"/>
      <c r="AX205" s="6"/>
      <c r="AY205"/>
      <c r="AZ205"/>
      <c r="BA205"/>
      <c r="BB205"/>
      <c r="BC205" s="210" t="s">
        <v>632</v>
      </c>
      <c r="BD205" s="132">
        <f>(SUMIF($F13:$F181,"=NC",BE13:BE181)*(0)+SUMIF($F13:$F181,"=PD",BE13:BE181)*(-1)+SUMIF($F13:$F181,"=D",BE13:BE181)*(-2)+SUMIF($F13:$F181,"=MD",BE13:BE181)*(-3))/100</f>
        <v>-0.93666666666666676</v>
      </c>
      <c r="BE205"/>
      <c r="BF205"/>
      <c r="BG205" s="6"/>
      <c r="BH205"/>
      <c r="BI205"/>
      <c r="BJ205"/>
      <c r="BK205"/>
      <c r="BL205"/>
      <c r="BM205" s="210" t="s">
        <v>632</v>
      </c>
      <c r="BN205" s="132">
        <f>(SUMIF($F13:$F181,"=NC",BO13:BO181)*(0)+SUMIF($F13:$F181,"=PD",BO13:BO181)*(-1)+SUMIF($F13:$F181,"=D",BO13:BO181)*(-2)+SUMIF($F13:$F181,"=MD",BO13:BO181)*(-3))/100</f>
        <v>-0.95499999999999996</v>
      </c>
      <c r="BO205"/>
      <c r="BP205"/>
      <c r="BQ205" s="6"/>
      <c r="BR205" s="6"/>
      <c r="BS205"/>
      <c r="BT205"/>
      <c r="BU205"/>
      <c r="BV205"/>
      <c r="BW205" s="210" t="s">
        <v>632</v>
      </c>
      <c r="BX205" s="132">
        <f>(SUMIF($F13:$F181,"=NC",BY13:BY181)*(0)+SUMIF($F13:$F181,"=PD",BY13:BY181)*(-1)+SUMIF($F13:$F181,"=D",BY13:BY181)*(-2)+SUMIF($F13:$F181,"=MD",BY13:BY181)*(-3))/100</f>
        <v>-1.1933333333333334</v>
      </c>
      <c r="BY205"/>
      <c r="BZ205"/>
      <c r="CA205" s="6"/>
      <c r="CB205" s="6"/>
      <c r="CC205"/>
      <c r="CD205"/>
      <c r="CE205"/>
      <c r="CF205"/>
      <c r="CG205" s="210" t="s">
        <v>632</v>
      </c>
      <c r="CH205" s="132">
        <f>(SUMIF($F13:$F181,"=NC",CI13:CI181)*(0)+SUMIF($F13:$F181,"=PD",CI13:CI181)*(-1)+SUMIF($F13:$F181,"=D",CI13:CI181)*(-2)+SUMIF($F13:$F181,"=MD",CI13:CI181)*(-3))/100</f>
        <v>-1.2366666666666666</v>
      </c>
      <c r="CI205"/>
      <c r="CJ205"/>
      <c r="CK205" s="6"/>
      <c r="CL205"/>
      <c r="CM205"/>
      <c r="CN205"/>
      <c r="CO205"/>
      <c r="CP205"/>
      <c r="CQ205" s="210" t="s">
        <v>632</v>
      </c>
      <c r="CR205" s="132">
        <f>(SUMIF($F13:$F181,"=NC",CS13:CS181)*(0)+SUMIF($F13:$F181,"=PD",CS13:CS181)*(-1)+SUMIF($F13:$F181,"=D",CS13:CS181)*(-2)+SUMIF($F13:$F181,"=MD",CS13:CS181)*(-3))/100</f>
        <v>-1.0166666666666666</v>
      </c>
      <c r="CS205"/>
      <c r="CT205"/>
      <c r="CU205" s="6"/>
      <c r="CV205" s="6"/>
      <c r="CW205"/>
      <c r="CX205"/>
      <c r="CY205"/>
      <c r="CZ205"/>
      <c r="DA205" s="210" t="s">
        <v>632</v>
      </c>
      <c r="DB205" s="132">
        <f>(SUMIF($F13:$F181,"=NC",DC13:DC181)*(0)+SUMIF($F13:$F181,"=PD",DC13:DC181)*(-1)+SUMIF($F13:$F181,"=D",DC13:DC181)*(-2)+SUMIF($F13:$F181,"=MD",DC13:DC181)*(-3))/100</f>
        <v>-1.04</v>
      </c>
      <c r="DC205"/>
      <c r="DD205"/>
      <c r="DE205" s="6"/>
      <c r="DF205" s="6"/>
      <c r="DG205"/>
      <c r="DH205"/>
      <c r="DI205"/>
      <c r="DJ205"/>
      <c r="DK205" s="210" t="s">
        <v>632</v>
      </c>
      <c r="DL205" s="132">
        <f>(SUMIF($F13:$F181,"=NC",DM13:DM181)*(0)+SUMIF($F13:$F181,"=PD",DM13:DM181)*(-1)+SUMIF($F13:$F181,"=D",DM13:DM181)*(-2)+SUMIF($F13:$F181,"=MD",DM13:DM181)*(-3))/100</f>
        <v>-0.80666666666666653</v>
      </c>
      <c r="DM205"/>
      <c r="DN205"/>
      <c r="DO205" s="6"/>
      <c r="DP205"/>
      <c r="DQ205"/>
      <c r="DR205"/>
      <c r="DS205"/>
      <c r="DT205"/>
      <c r="DU205" s="210" t="s">
        <v>632</v>
      </c>
      <c r="DV205" s="132">
        <f>(SUMIF($F13:$F181,"=NC",DW13:DW181)*(0)+SUMIF($F13:$F181,"=PD",DW13:DW181)*(-1)+SUMIF($F13:$F181,"=D",DW13:DW181)*(-2)+SUMIF($F13:$F181,"=MD",DW13:DW181)*(-3))/100</f>
        <v>-0.86</v>
      </c>
      <c r="DW205"/>
      <c r="DX205"/>
      <c r="DY205" s="6"/>
      <c r="DZ205" s="6"/>
      <c r="EA205"/>
      <c r="EB205"/>
      <c r="EC205"/>
      <c r="ED205"/>
      <c r="EE205" s="210" t="s">
        <v>632</v>
      </c>
      <c r="EF205" s="132">
        <f>(SUMIF($F13:$F181,"=NC",EG13:EG181)*(0)+SUMIF($F13:$F181,"=PD",EG13:EG181)*(-1)+SUMIF($F13:$F181,"=D",EG13:EG181)*(-2)+SUMIF($F13:$F181,"=MD",EG13:EG181)*(-3))/100</f>
        <v>-0.45500000000000002</v>
      </c>
      <c r="EG205"/>
      <c r="EH205"/>
      <c r="EI205" s="6"/>
      <c r="EJ205" s="6"/>
      <c r="EK205"/>
      <c r="EL205"/>
      <c r="EM205"/>
      <c r="EN205"/>
      <c r="EO205" s="210" t="s">
        <v>632</v>
      </c>
      <c r="EP205" s="132">
        <f>(SUMIF($F13:$F181,"=NC",EQ13:EQ181)*(0)+SUMIF($F13:$F181,"=PD",EQ13:EQ181)*(-1)+SUMIF($F13:$F181,"=D",EQ13:EQ181)*(-2)+SUMIF($F13:$F181,"=MD",EQ13:EQ181)*(-3))/100</f>
        <v>-0.65500000000000003</v>
      </c>
      <c r="EQ205"/>
      <c r="ER205"/>
      <c r="ES205" s="6"/>
      <c r="ET205" s="6"/>
      <c r="EU205"/>
      <c r="EV205"/>
      <c r="EW205"/>
      <c r="EX205"/>
      <c r="EY205" s="210" t="s">
        <v>632</v>
      </c>
      <c r="EZ205" s="132">
        <f>(SUMIF($F13:$F181,"=NC",FA13:FA181)*(0)+SUMIF($F13:$F181,"=PD",FA13:FA181)*(-1)+SUMIF($F13:$F181,"=D",FA13:FA181)*(-2)+SUMIF($F13:$F181,"=MD",FA13:FA181)*(-3))/100</f>
        <v>-1.52</v>
      </c>
      <c r="FA205"/>
      <c r="FB205"/>
      <c r="FC205" s="6"/>
      <c r="FD205" s="6"/>
      <c r="FE205"/>
      <c r="FF205"/>
      <c r="FG205"/>
      <c r="FH205"/>
      <c r="FI205" s="210" t="s">
        <v>632</v>
      </c>
      <c r="FJ205" s="132">
        <f>(SUMIF($F13:$F181,"=NC",FK13:FK181)*(0)+SUMIF($F13:$F181,"=PD",FK13:FK181)*(-1)+SUMIF($F13:$F181,"=D",FK13:FK181)*(-2)+SUMIF($F13:$F181,"=MD",FK13:FK181)*(-3))/100</f>
        <v>-0.80500000000000005</v>
      </c>
      <c r="FK205"/>
      <c r="FL205"/>
      <c r="FM205" s="6"/>
      <c r="FN205" s="6"/>
      <c r="FO205"/>
      <c r="FP205"/>
      <c r="FQ205"/>
      <c r="FR205"/>
      <c r="FS205" s="210" t="s">
        <v>632</v>
      </c>
      <c r="FT205" s="132">
        <f>(SUMIF($F13:$F181,"=NC",FU13:FU181)*(0)+SUMIF($F13:$F181,"=PD",FU13:FU181)*(-1)+SUMIF($F13:$F181,"=D",FU13:FU181)*(-2)+SUMIF($F13:$F181,"=MD",FU13:FU181)*(-3))/100</f>
        <v>-0.67</v>
      </c>
      <c r="FU205"/>
      <c r="FV205"/>
      <c r="FW205" s="6"/>
      <c r="FX205" s="6"/>
      <c r="FY205"/>
      <c r="FZ205"/>
      <c r="GA205"/>
      <c r="GB205"/>
      <c r="GC205" s="210" t="s">
        <v>632</v>
      </c>
      <c r="GD205" s="132">
        <f>(SUMIF($F13:$F181,"=NC",GE13:GE181)*(0)+SUMIF($F13:$F181,"=PD",GE13:GE181)*(-1)+SUMIF($F13:$F181,"=D",GE13:GE181)*(-2)+SUMIF($F13:$F181,"=MD",GE13:GE181)*(-3))/100</f>
        <v>-0.94</v>
      </c>
      <c r="GE205"/>
      <c r="GF205"/>
      <c r="GG205" s="6"/>
      <c r="GH205" s="6"/>
      <c r="GI205"/>
      <c r="GJ205"/>
      <c r="GK205"/>
      <c r="GL205"/>
      <c r="GM205" s="210" t="s">
        <v>632</v>
      </c>
      <c r="GN205" s="132">
        <f>(SUMIF($F13:$F181,"=NC",GO13:GO181)*(0)+SUMIF($F13:$F181,"=PD",GO13:GO181)*(-1)+SUMIF($F13:$F181,"=D",GO13:GO181)*(-2)+SUMIF($F13:$F181,"=MD",GO13:GO181)*(-3))/100</f>
        <v>-0.68</v>
      </c>
      <c r="GO205"/>
      <c r="GP205"/>
      <c r="GQ205" s="6"/>
      <c r="GS205"/>
      <c r="GW205" s="210" t="s">
        <v>632</v>
      </c>
      <c r="GX205" s="132">
        <f>(SUMIF($F13:$F181,"=NC",GY13:GY181)*(0)+SUMIF($F13:$F181,"=PD",GY13:GY181)*(-1)+SUMIF($F13:$F181,"=D",GY13:GY181)*(-2)+SUMIF($F13:$F181,"=MD",GY13:GY181)*(-3))/100</f>
        <v>-0.97</v>
      </c>
    </row>
    <row r="206" spans="1:209" s="197" customFormat="1" x14ac:dyDescent="0.25">
      <c r="A206"/>
      <c r="B206"/>
      <c r="C206"/>
      <c r="D206" s="6"/>
      <c r="E206"/>
      <c r="F206"/>
      <c r="G206"/>
      <c r="H206" s="116"/>
      <c r="I206" s="116"/>
      <c r="J206" s="6"/>
      <c r="K206"/>
      <c r="L206"/>
      <c r="M206"/>
      <c r="N206"/>
      <c r="O206" s="210" t="s">
        <v>633</v>
      </c>
      <c r="P206" s="132">
        <f>(SUMIF($E13:$E181,"=NC",Q13:Q181)*(0)+SUMIF($E13:$E181,"=PD",Q13:Q181)*(-1)+SUMIF($E13:$E181,"=D",Q13:Q181)*(-2)+SUMIF($E13:$E181,"=MD",Q13:Q181)*(-3))/100</f>
        <v>-1.2366666666666666</v>
      </c>
      <c r="Q206"/>
      <c r="R206"/>
      <c r="S206" s="6"/>
      <c r="T206" s="6"/>
      <c r="U206"/>
      <c r="V206"/>
      <c r="W206"/>
      <c r="X206"/>
      <c r="Y206" s="210" t="s">
        <v>633</v>
      </c>
      <c r="Z206" s="132">
        <f>(SUMIF($E13:$E181,"=NC",AA13:AA181)*(0)+SUMIF($E13:$E181,"=PD",AA13:AA181)*(-1)+SUMIF($E13:$E181,"=D",AA13:AA181)*(-2)+SUMIF($E13:$E181,"=MD",AA13:AA181)*(-3))/100</f>
        <v>-1.6333333333333335</v>
      </c>
      <c r="AA206"/>
      <c r="AB206"/>
      <c r="AC206" s="6"/>
      <c r="AD206" s="6"/>
      <c r="AE206"/>
      <c r="AF206"/>
      <c r="AG206"/>
      <c r="AH206"/>
      <c r="AI206" s="210" t="s">
        <v>633</v>
      </c>
      <c r="AJ206" s="132">
        <f>(SUMIF($E13:$E181,"=NC",AK13:AK181)*(0)+SUMIF($E13:$E181,"=PD",AK13:AK181)*(-1)+SUMIF($E13:$E181,"=D",AK13:AK181)*(-2)+SUMIF($E13:$E181,"=MD",AK13:AK181)*(-3))/100</f>
        <v>-1.91</v>
      </c>
      <c r="AK206"/>
      <c r="AL206"/>
      <c r="AM206" s="6"/>
      <c r="AN206" s="6"/>
      <c r="AO206"/>
      <c r="AP206"/>
      <c r="AQ206"/>
      <c r="AR206"/>
      <c r="AS206" s="210" t="s">
        <v>633</v>
      </c>
      <c r="AT206" s="132">
        <f>(SUMIF($E13:$E181,"=NC",AU13:AU181)*(0)+SUMIF($E13:$E181,"=PD",AU13:AU181)*(-1)+SUMIF($E13:$E181,"=D",AU13:AU181)*(-2)+SUMIF($E13:$E181,"=MD",AU13:AU181)*(-3))/100</f>
        <v>-1.1733333333333333</v>
      </c>
      <c r="AU206"/>
      <c r="AV206"/>
      <c r="AW206" s="6"/>
      <c r="AX206" s="6"/>
      <c r="AY206"/>
      <c r="AZ206"/>
      <c r="BA206"/>
      <c r="BB206"/>
      <c r="BC206" s="210" t="s">
        <v>633</v>
      </c>
      <c r="BD206" s="132">
        <f>(SUMIF($E13:$E181,"=NC",BE13:BE181)*(0)+SUMIF($E13:$E181,"=PD",BE13:BE181)*(-1)+SUMIF($E13:$E181,"=D",BE13:BE181)*(-2)+SUMIF($E13:$E181,"=MD",BE13:BE181)*(-3))/100</f>
        <v>-2.0333333333333332</v>
      </c>
      <c r="BE206"/>
      <c r="BF206"/>
      <c r="BG206" s="6"/>
      <c r="BH206"/>
      <c r="BI206"/>
      <c r="BJ206"/>
      <c r="BK206"/>
      <c r="BL206"/>
      <c r="BM206" s="210" t="s">
        <v>633</v>
      </c>
      <c r="BN206" s="132">
        <f>(SUMIF($E13:$E181,"=NC",BO13:BO181)*(0)+SUMIF($E13:$E181,"=PD",BO13:BO181)*(-1)+SUMIF($E13:$E181,"=D",BO13:BO181)*(-2)+SUMIF($E13:$E181,"=MD",BO13:BO181)*(-3))/100</f>
        <v>-2.0049999999999999</v>
      </c>
      <c r="BO206"/>
      <c r="BP206"/>
      <c r="BQ206" s="6"/>
      <c r="BR206" s="6"/>
      <c r="BS206"/>
      <c r="BT206"/>
      <c r="BU206"/>
      <c r="BV206"/>
      <c r="BW206" s="210" t="s">
        <v>633</v>
      </c>
      <c r="BX206" s="132">
        <f>(SUMIF($E13:$E181,"=NC",BY13:BY181)*(0)+SUMIF($E13:$E181,"=PD",BY13:BY181)*(-1)+SUMIF($E13:$E181,"=D",BY13:BY181)*(-2)+SUMIF($E13:$E181,"=MD",BY13:BY181)*(-3))/100</f>
        <v>-1.6966666666666668</v>
      </c>
      <c r="BY206"/>
      <c r="BZ206"/>
      <c r="CA206" s="6"/>
      <c r="CB206" s="6"/>
      <c r="CC206"/>
      <c r="CD206"/>
      <c r="CE206"/>
      <c r="CF206"/>
      <c r="CG206" s="210" t="s">
        <v>633</v>
      </c>
      <c r="CH206" s="132">
        <f>(SUMIF($E13:$E181,"=NC",CI13:CI181)*(0)+SUMIF($E13:$E181,"=PD",CI13:CI181)*(-1)+SUMIF($E13:$E181,"=D",CI13:CI181)*(-2)+SUMIF($E13:$E181,"=MD",CI13:CI181)*(-3))/100</f>
        <v>-2.2433333333333336</v>
      </c>
      <c r="CI206"/>
      <c r="CJ206"/>
      <c r="CK206" s="6"/>
      <c r="CL206"/>
      <c r="CM206"/>
      <c r="CN206"/>
      <c r="CO206"/>
      <c r="CP206"/>
      <c r="CQ206" s="210" t="s">
        <v>633</v>
      </c>
      <c r="CR206" s="132">
        <f>(SUMIF($E13:$E181,"=NC",CS13:CS181)*(0)+SUMIF($E13:$E181,"=PD",CS13:CS181)*(-1)+SUMIF($E13:$E181,"=D",CS13:CS181)*(-2)+SUMIF($E13:$E181,"=MD",CS13:CS181)*(-3))/100</f>
        <v>-1.3033333333333332</v>
      </c>
      <c r="CS206"/>
      <c r="CT206"/>
      <c r="CU206" s="6"/>
      <c r="CV206" s="6"/>
      <c r="CW206"/>
      <c r="CX206"/>
      <c r="CY206"/>
      <c r="CZ206"/>
      <c r="DA206" s="210" t="s">
        <v>633</v>
      </c>
      <c r="DB206" s="132">
        <f>(SUMIF($E13:$E181,"=NC",DC13:DC181)*(0)+SUMIF($E13:$E181,"=PD",DC13:DC181)*(-1)+SUMIF($E13:$E181,"=D",DC13:DC181)*(-2)+SUMIF($E13:$E181,"=MD",DC13:DC181)*(-3))/100</f>
        <v>-2.083333333333333</v>
      </c>
      <c r="DC206"/>
      <c r="DD206"/>
      <c r="DE206" s="6"/>
      <c r="DF206" s="6"/>
      <c r="DG206"/>
      <c r="DH206"/>
      <c r="DI206"/>
      <c r="DJ206"/>
      <c r="DK206" s="210" t="s">
        <v>633</v>
      </c>
      <c r="DL206" s="132">
        <f>(SUMIF($E13:$E181,"=NC",DM13:DM181)*(0)+SUMIF($E13:$E181,"=PD",DM13:DM181)*(-1)+SUMIF($E13:$E181,"=D",DM13:DM181)*(-2)+SUMIF($E13:$E181,"=MD",DM13:DM181)*(-3))/100</f>
        <v>-2.2599999999999998</v>
      </c>
      <c r="DM206"/>
      <c r="DN206"/>
      <c r="DO206" s="6"/>
      <c r="DP206"/>
      <c r="DQ206"/>
      <c r="DR206"/>
      <c r="DS206"/>
      <c r="DT206"/>
      <c r="DU206" s="210" t="s">
        <v>633</v>
      </c>
      <c r="DV206" s="132">
        <f>(SUMIF($E13:$E181,"=NC",DW13:DW181)*(0)+SUMIF($E13:$E181,"=PD",DW13:DW181)*(-1)+SUMIF($E13:$E181,"=D",DW13:DW181)*(-2)+SUMIF($E13:$E181,"=MD",DW13:DW181)*(-3))/100</f>
        <v>-2.1850000000000001</v>
      </c>
      <c r="DW206"/>
      <c r="DX206"/>
      <c r="DY206" s="6"/>
      <c r="DZ206" s="6"/>
      <c r="EA206"/>
      <c r="EB206"/>
      <c r="EC206"/>
      <c r="ED206"/>
      <c r="EE206" s="210" t="s">
        <v>633</v>
      </c>
      <c r="EF206" s="132">
        <f>(SUMIF($E13:$E181,"=NC",EG13:EG181)*(0)+SUMIF($E13:$E181,"=PD",EG13:EG181)*(-1)+SUMIF($E13:$E181,"=D",EG13:EG181)*(-2)+SUMIF($E13:$E181,"=MD",EG13:EG181)*(-3))/100</f>
        <v>-1.8049999999999999</v>
      </c>
      <c r="EG206"/>
      <c r="EH206"/>
      <c r="EI206" s="6"/>
      <c r="EJ206" s="6"/>
      <c r="EK206"/>
      <c r="EL206"/>
      <c r="EM206"/>
      <c r="EN206"/>
      <c r="EO206" s="210" t="s">
        <v>633</v>
      </c>
      <c r="EP206" s="132">
        <f>(SUMIF($E13:$E181,"=NC",EQ13:EQ181)*(0)+SUMIF($E13:$E181,"=PD",EQ13:EQ181)*(-1)+SUMIF($E13:$E181,"=D",EQ13:EQ181)*(-2)+SUMIF($E13:$E181,"=MD",EQ13:EQ181)*(-3))/100</f>
        <v>-1.665</v>
      </c>
      <c r="EQ206"/>
      <c r="ER206"/>
      <c r="ES206" s="6"/>
      <c r="ET206" s="6"/>
      <c r="EU206"/>
      <c r="EV206"/>
      <c r="EW206"/>
      <c r="EX206"/>
      <c r="EY206" s="210" t="s">
        <v>633</v>
      </c>
      <c r="EZ206" s="132">
        <f>(SUMIF($E13:$E181,"=NC",FA13:FA181)*(0)+SUMIF($E13:$E181,"=PD",FA13:FA181)*(-1)+SUMIF($E13:$E181,"=D",FA13:FA181)*(-2)+SUMIF($E13:$E181,"=MD",FA13:FA181)*(-3))/100</f>
        <v>-1.86</v>
      </c>
      <c r="FA206"/>
      <c r="FB206"/>
      <c r="FC206" s="6"/>
      <c r="FD206" s="6"/>
      <c r="FE206"/>
      <c r="FF206"/>
      <c r="FG206"/>
      <c r="FH206"/>
      <c r="FI206" s="210" t="s">
        <v>633</v>
      </c>
      <c r="FJ206" s="132">
        <f>(SUMIF($E13:$E181,"=NC",FK13:FK181)*(0)+SUMIF($E13:$E181,"=PD",FK13:FK181)*(-1)+SUMIF($E13:$E181,"=D",FK13:FK181)*(-2)+SUMIF($E13:$E181,"=MD",FK13:FK181)*(-3))/100</f>
        <v>-1.6</v>
      </c>
      <c r="FK206"/>
      <c r="FL206"/>
      <c r="FM206" s="6"/>
      <c r="FN206" s="6"/>
      <c r="FO206"/>
      <c r="FP206"/>
      <c r="FQ206"/>
      <c r="FR206"/>
      <c r="FS206" s="210" t="s">
        <v>633</v>
      </c>
      <c r="FT206" s="132">
        <f>(SUMIF($E13:$E181,"=NC",FU13:FU181)*(0)+SUMIF($E13:$E181,"=PD",FU13:FU181)*(-1)+SUMIF($E13:$E181,"=D",FU13:FU181)*(-2)+SUMIF($E13:$E181,"=MD",FU13:FU181)*(-3))/100</f>
        <v>-1.64</v>
      </c>
      <c r="FU206"/>
      <c r="FV206"/>
      <c r="FW206" s="6"/>
      <c r="FX206" s="6"/>
      <c r="FY206"/>
      <c r="FZ206"/>
      <c r="GA206"/>
      <c r="GB206"/>
      <c r="GC206" s="210" t="s">
        <v>633</v>
      </c>
      <c r="GD206" s="132">
        <f>(SUMIF($E13:$E181,"=NC",GE13:GE181)*(0)+SUMIF($E13:$E181,"=PD",GE13:GE181)*(-1)+SUMIF($E13:$E181,"=D",GE13:GE181)*(-2)+SUMIF($E13:$E181,"=MD",GE13:GE181)*(-3))/100</f>
        <v>-1.825</v>
      </c>
      <c r="GE206"/>
      <c r="GF206"/>
      <c r="GG206" s="6"/>
      <c r="GH206" s="6"/>
      <c r="GI206"/>
      <c r="GJ206"/>
      <c r="GK206"/>
      <c r="GL206"/>
      <c r="GM206" s="210" t="s">
        <v>633</v>
      </c>
      <c r="GN206" s="132">
        <f>(SUMIF($E13:$E181,"=NC",GO13:GO181)*(0)+SUMIF($E13:$E181,"=PD",GO13:GO181)*(-1)+SUMIF($E13:$E181,"=D",GO13:GO181)*(-2)+SUMIF($E13:$E181,"=MD",GO13:GO181)*(-3))/100</f>
        <v>-1.8</v>
      </c>
      <c r="GO206"/>
      <c r="GP206"/>
      <c r="GQ206" s="6"/>
      <c r="GS206"/>
      <c r="GW206" s="210" t="s">
        <v>633</v>
      </c>
      <c r="GX206" s="132">
        <f>(SUMIF($E13:$E181,"=NC",GY13:GY181)*(0)+SUMIF($E13:$E181,"=PD",GY13:GY181)*(-1)+SUMIF($E13:$E181,"=D",GY13:GY181)*(-2)+SUMIF($E13:$E181,"=MD",GY13:GY181)*(-3))/100</f>
        <v>-1.895</v>
      </c>
    </row>
    <row r="207" spans="1:209" s="197" customFormat="1" x14ac:dyDescent="0.25">
      <c r="A207"/>
      <c r="B207"/>
      <c r="C207"/>
      <c r="D207" s="6"/>
      <c r="E207"/>
      <c r="F207"/>
      <c r="G207"/>
      <c r="H207" s="116"/>
      <c r="I207" s="116"/>
      <c r="J207" s="6"/>
      <c r="K207"/>
      <c r="L207"/>
      <c r="M207"/>
      <c r="N207"/>
      <c r="O207" s="210" t="s">
        <v>634</v>
      </c>
      <c r="P207" s="132">
        <f>MAX(Q13:Q181)/100</f>
        <v>0.21333333333333332</v>
      </c>
      <c r="Q207"/>
      <c r="R207"/>
      <c r="S207" s="6"/>
      <c r="T207" s="6"/>
      <c r="U207"/>
      <c r="V207"/>
      <c r="W207"/>
      <c r="X207"/>
      <c r="Y207" s="210" t="s">
        <v>634</v>
      </c>
      <c r="Z207" s="132">
        <f>MAX(AA13:AA181)/100</f>
        <v>0.11333333333333334</v>
      </c>
      <c r="AA207"/>
      <c r="AB207"/>
      <c r="AC207" s="6"/>
      <c r="AD207" s="6"/>
      <c r="AE207"/>
      <c r="AF207"/>
      <c r="AG207"/>
      <c r="AH207"/>
      <c r="AI207" s="210" t="s">
        <v>634</v>
      </c>
      <c r="AJ207" s="132">
        <f>MAX(AK13:AK181)/100</f>
        <v>6.6666666666666666E-2</v>
      </c>
      <c r="AK207"/>
      <c r="AL207"/>
      <c r="AM207" s="6"/>
      <c r="AN207" s="6"/>
      <c r="AO207"/>
      <c r="AP207"/>
      <c r="AQ207"/>
      <c r="AR207"/>
      <c r="AS207" s="210" t="s">
        <v>634</v>
      </c>
      <c r="AT207" s="132">
        <f>MAX(AU13:AU181)/100</f>
        <v>0.1</v>
      </c>
      <c r="AU207"/>
      <c r="AV207"/>
      <c r="AW207" s="6"/>
      <c r="AX207" s="6"/>
      <c r="AY207"/>
      <c r="AZ207"/>
      <c r="BA207"/>
      <c r="BB207"/>
      <c r="BC207" s="210" t="s">
        <v>634</v>
      </c>
      <c r="BD207" s="132">
        <f>MAX(BE13:BE181)/100</f>
        <v>0.10333333333333333</v>
      </c>
      <c r="BE207"/>
      <c r="BF207"/>
      <c r="BG207" s="6"/>
      <c r="BH207"/>
      <c r="BI207"/>
      <c r="BJ207"/>
      <c r="BK207"/>
      <c r="BL207"/>
      <c r="BM207" s="210" t="s">
        <v>634</v>
      </c>
      <c r="BN207" s="132">
        <f>MAX(BO13:BO181)/100</f>
        <v>0.115</v>
      </c>
      <c r="BO207"/>
      <c r="BP207"/>
      <c r="BQ207" s="6"/>
      <c r="BR207" s="6"/>
      <c r="BS207"/>
      <c r="BT207"/>
      <c r="BU207"/>
      <c r="BV207"/>
      <c r="BW207" s="210" t="s">
        <v>634</v>
      </c>
      <c r="BX207" s="132">
        <f>MAX(BY13:BY181)/100</f>
        <v>0.19666666666666668</v>
      </c>
      <c r="BY207"/>
      <c r="BZ207"/>
      <c r="CA207" s="6"/>
      <c r="CB207" s="6"/>
      <c r="CC207"/>
      <c r="CD207"/>
      <c r="CE207"/>
      <c r="CF207"/>
      <c r="CG207" s="210" t="s">
        <v>634</v>
      </c>
      <c r="CH207" s="132">
        <f>MAX(CI13:CI181)/100</f>
        <v>0.10333333333333333</v>
      </c>
      <c r="CI207"/>
      <c r="CJ207"/>
      <c r="CK207" s="6"/>
      <c r="CL207"/>
      <c r="CM207"/>
      <c r="CN207"/>
      <c r="CO207"/>
      <c r="CP207"/>
      <c r="CQ207" s="210" t="s">
        <v>634</v>
      </c>
      <c r="CR207" s="132">
        <f>MAX(CS13:CS181)/100</f>
        <v>7.6666666666666675E-2</v>
      </c>
      <c r="CS207"/>
      <c r="CT207"/>
      <c r="CU207" s="6"/>
      <c r="CV207" s="6"/>
      <c r="CW207"/>
      <c r="CX207"/>
      <c r="CY207"/>
      <c r="CZ207"/>
      <c r="DA207" s="210" t="s">
        <v>634</v>
      </c>
      <c r="DB207" s="132">
        <f>MAX(DC13:DC181)/100</f>
        <v>0.13</v>
      </c>
      <c r="DC207"/>
      <c r="DD207"/>
      <c r="DE207" s="6"/>
      <c r="DF207" s="6"/>
      <c r="DG207"/>
      <c r="DH207"/>
      <c r="DI207"/>
      <c r="DJ207"/>
      <c r="DK207" s="210" t="s">
        <v>634</v>
      </c>
      <c r="DL207" s="132">
        <f>MAX(DM13:DM181)/100</f>
        <v>0.12</v>
      </c>
      <c r="DM207"/>
      <c r="DN207"/>
      <c r="DO207" s="6"/>
      <c r="DP207"/>
      <c r="DQ207"/>
      <c r="DR207"/>
      <c r="DS207"/>
      <c r="DT207"/>
      <c r="DU207" s="210" t="s">
        <v>634</v>
      </c>
      <c r="DV207" s="132">
        <f>MAX(DW13:DW181)/100</f>
        <v>0.18</v>
      </c>
      <c r="DW207"/>
      <c r="DX207"/>
      <c r="DY207" s="6"/>
      <c r="DZ207" s="6"/>
      <c r="EA207"/>
      <c r="EB207"/>
      <c r="EC207"/>
      <c r="ED207"/>
      <c r="EE207" s="210" t="s">
        <v>634</v>
      </c>
      <c r="EF207" s="132">
        <f>MAX(EG13:EG181)/100</f>
        <v>0.155</v>
      </c>
      <c r="EG207"/>
      <c r="EH207"/>
      <c r="EI207" s="6"/>
      <c r="EJ207" s="6"/>
      <c r="EK207"/>
      <c r="EL207"/>
      <c r="EM207"/>
      <c r="EN207"/>
      <c r="EO207" s="210" t="s">
        <v>634</v>
      </c>
      <c r="EP207" s="132">
        <f>MAX(EQ13:EQ181)/100</f>
        <v>0.185</v>
      </c>
      <c r="EQ207"/>
      <c r="ER207"/>
      <c r="ES207" s="6"/>
      <c r="ET207" s="6"/>
      <c r="EU207"/>
      <c r="EV207"/>
      <c r="EW207"/>
      <c r="EX207"/>
      <c r="EY207" s="210" t="s">
        <v>634</v>
      </c>
      <c r="EZ207" s="132">
        <f>MAX(FA13:FA181)/100</f>
        <v>0.13</v>
      </c>
      <c r="FA207"/>
      <c r="FB207"/>
      <c r="FC207" s="6"/>
      <c r="FD207" s="6"/>
      <c r="FE207"/>
      <c r="FF207"/>
      <c r="FG207"/>
      <c r="FH207"/>
      <c r="FI207" s="210" t="s">
        <v>634</v>
      </c>
      <c r="FJ207" s="132">
        <f>MAX(FK13:FK181)/100</f>
        <v>0.1</v>
      </c>
      <c r="FK207"/>
      <c r="FL207"/>
      <c r="FM207" s="6"/>
      <c r="FN207" s="6"/>
      <c r="FO207"/>
      <c r="FP207"/>
      <c r="FQ207"/>
      <c r="FR207"/>
      <c r="FS207" s="210" t="s">
        <v>634</v>
      </c>
      <c r="FT207" s="132">
        <f>MAX(FU13:FU181)/100</f>
        <v>0.23499999999999999</v>
      </c>
      <c r="FU207"/>
      <c r="FV207"/>
      <c r="FW207" s="6"/>
      <c r="FX207" s="6"/>
      <c r="FY207"/>
      <c r="FZ207"/>
      <c r="GA207"/>
      <c r="GB207"/>
      <c r="GC207" s="210" t="s">
        <v>634</v>
      </c>
      <c r="GD207" s="132">
        <f>MAX(GE13:GE181)/100</f>
        <v>0.14499999999999999</v>
      </c>
      <c r="GE207"/>
      <c r="GF207"/>
      <c r="GG207" s="6"/>
      <c r="GH207" s="6"/>
      <c r="GI207"/>
      <c r="GJ207"/>
      <c r="GK207"/>
      <c r="GL207"/>
      <c r="GM207" s="210" t="s">
        <v>634</v>
      </c>
      <c r="GN207" s="132">
        <f>MAX(GO13:GO181)/100</f>
        <v>0.15</v>
      </c>
      <c r="GO207"/>
      <c r="GP207"/>
      <c r="GQ207" s="6"/>
      <c r="GS207"/>
      <c r="GW207" s="210" t="s">
        <v>634</v>
      </c>
      <c r="GX207" s="132">
        <f>MAX(GY13:GY181)/100</f>
        <v>0.12</v>
      </c>
    </row>
    <row r="208" spans="1:209" x14ac:dyDescent="0.25">
      <c r="H208" s="291"/>
      <c r="I208" s="291"/>
    </row>
    <row r="209" spans="1:209" s="211" customFormat="1" ht="26.25" x14ac:dyDescent="0.4">
      <c r="A209" s="216" t="s">
        <v>629</v>
      </c>
      <c r="H209" s="262"/>
      <c r="I209" s="262"/>
      <c r="K209" s="320" t="s">
        <v>644</v>
      </c>
      <c r="M209" s="213"/>
      <c r="N209" s="330" t="s">
        <v>250</v>
      </c>
      <c r="O209" s="330"/>
      <c r="P209" s="330" t="s">
        <v>192</v>
      </c>
      <c r="Q209" s="330"/>
      <c r="S209" s="212"/>
      <c r="U209" s="320" t="s">
        <v>644</v>
      </c>
      <c r="W209" s="213"/>
      <c r="X209" s="330" t="s">
        <v>250</v>
      </c>
      <c r="Y209" s="330"/>
      <c r="Z209" s="330" t="s">
        <v>192</v>
      </c>
      <c r="AA209" s="330"/>
      <c r="AC209" s="212"/>
      <c r="AE209" s="320" t="s">
        <v>644</v>
      </c>
      <c r="AG209" s="213"/>
      <c r="AH209" s="330" t="s">
        <v>250</v>
      </c>
      <c r="AI209" s="330"/>
      <c r="AJ209" s="330" t="s">
        <v>192</v>
      </c>
      <c r="AK209" s="330"/>
      <c r="AM209" s="212"/>
      <c r="AO209" s="320" t="s">
        <v>644</v>
      </c>
      <c r="AQ209" s="213"/>
      <c r="AR209" s="330" t="s">
        <v>250</v>
      </c>
      <c r="AS209" s="330"/>
      <c r="AT209" s="330" t="s">
        <v>192</v>
      </c>
      <c r="AU209" s="330"/>
      <c r="AW209" s="212"/>
      <c r="AY209" s="320" t="s">
        <v>644</v>
      </c>
      <c r="BA209" s="213"/>
      <c r="BB209" s="330" t="s">
        <v>250</v>
      </c>
      <c r="BC209" s="330"/>
      <c r="BD209" s="330" t="s">
        <v>192</v>
      </c>
      <c r="BE209" s="330"/>
      <c r="BG209" s="212"/>
      <c r="BI209" s="320" t="s">
        <v>644</v>
      </c>
      <c r="BK209" s="213"/>
      <c r="BL209" s="330" t="s">
        <v>250</v>
      </c>
      <c r="BM209" s="330"/>
      <c r="BN209" s="330" t="s">
        <v>192</v>
      </c>
      <c r="BO209" s="330"/>
      <c r="BQ209" s="212"/>
      <c r="BS209" s="320" t="s">
        <v>644</v>
      </c>
      <c r="BU209" s="213"/>
      <c r="BV209" s="330" t="s">
        <v>250</v>
      </c>
      <c r="BW209" s="330"/>
      <c r="BX209" s="330" t="s">
        <v>192</v>
      </c>
      <c r="BY209" s="330"/>
      <c r="CA209" s="212"/>
      <c r="CC209" s="320" t="s">
        <v>644</v>
      </c>
      <c r="CE209" s="213"/>
      <c r="CF209" s="330" t="s">
        <v>250</v>
      </c>
      <c r="CG209" s="330"/>
      <c r="CH209" s="330" t="s">
        <v>192</v>
      </c>
      <c r="CI209" s="330"/>
      <c r="CK209" s="212"/>
      <c r="CM209" s="320" t="s">
        <v>644</v>
      </c>
      <c r="CO209" s="213"/>
      <c r="CP209" s="330" t="s">
        <v>250</v>
      </c>
      <c r="CQ209" s="330"/>
      <c r="CR209" s="330" t="s">
        <v>192</v>
      </c>
      <c r="CS209" s="330"/>
      <c r="CU209" s="212"/>
      <c r="CW209" s="320" t="s">
        <v>644</v>
      </c>
      <c r="CY209" s="213"/>
      <c r="CZ209" s="330" t="s">
        <v>250</v>
      </c>
      <c r="DA209" s="330"/>
      <c r="DB209" s="330" t="s">
        <v>192</v>
      </c>
      <c r="DC209" s="330"/>
      <c r="DE209" s="212"/>
      <c r="DG209" s="320" t="s">
        <v>644</v>
      </c>
      <c r="DI209" s="213"/>
      <c r="DJ209" s="330" t="s">
        <v>250</v>
      </c>
      <c r="DK209" s="330"/>
      <c r="DL209" s="330" t="s">
        <v>192</v>
      </c>
      <c r="DM209" s="330"/>
      <c r="DO209" s="212"/>
      <c r="DQ209" s="320" t="s">
        <v>644</v>
      </c>
      <c r="DS209" s="213"/>
      <c r="DT209" s="330" t="s">
        <v>250</v>
      </c>
      <c r="DU209" s="330"/>
      <c r="DV209" s="330" t="s">
        <v>192</v>
      </c>
      <c r="DW209" s="330"/>
      <c r="DY209" s="212"/>
      <c r="EA209" s="320" t="s">
        <v>644</v>
      </c>
      <c r="EC209" s="213"/>
      <c r="ED209" s="330" t="s">
        <v>250</v>
      </c>
      <c r="EE209" s="330"/>
      <c r="EF209" s="330" t="s">
        <v>192</v>
      </c>
      <c r="EG209" s="330"/>
      <c r="EI209" s="212"/>
      <c r="EK209" s="320" t="s">
        <v>644</v>
      </c>
      <c r="EM209" s="213"/>
      <c r="EN209" s="330" t="s">
        <v>250</v>
      </c>
      <c r="EO209" s="330"/>
      <c r="EP209" s="330" t="s">
        <v>192</v>
      </c>
      <c r="EQ209" s="330"/>
      <c r="ES209" s="212"/>
      <c r="EU209" s="320" t="s">
        <v>644</v>
      </c>
      <c r="EW209" s="213"/>
      <c r="EX209" s="330" t="s">
        <v>250</v>
      </c>
      <c r="EY209" s="330"/>
      <c r="EZ209" s="330" t="s">
        <v>192</v>
      </c>
      <c r="FA209" s="330"/>
      <c r="FC209" s="212"/>
      <c r="FE209" s="320" t="s">
        <v>644</v>
      </c>
      <c r="FG209" s="213"/>
      <c r="FH209" s="330" t="s">
        <v>250</v>
      </c>
      <c r="FI209" s="330"/>
      <c r="FJ209" s="330" t="s">
        <v>192</v>
      </c>
      <c r="FK209" s="330"/>
      <c r="FM209" s="212"/>
      <c r="FO209" s="320" t="s">
        <v>644</v>
      </c>
      <c r="FQ209" s="213"/>
      <c r="FR209" s="330" t="s">
        <v>250</v>
      </c>
      <c r="FS209" s="330"/>
      <c r="FT209" s="330" t="s">
        <v>192</v>
      </c>
      <c r="FU209" s="330"/>
      <c r="FW209" s="212"/>
      <c r="FY209" s="320" t="s">
        <v>644</v>
      </c>
      <c r="GA209" s="213"/>
      <c r="GB209" s="330" t="s">
        <v>250</v>
      </c>
      <c r="GC209" s="330"/>
      <c r="GD209" s="330" t="s">
        <v>192</v>
      </c>
      <c r="GE209" s="330"/>
      <c r="GG209" s="212"/>
      <c r="GI209" s="320" t="s">
        <v>644</v>
      </c>
      <c r="GK209" s="213"/>
      <c r="GL209" s="330" t="s">
        <v>250</v>
      </c>
      <c r="GM209" s="330"/>
      <c r="GN209" s="330" t="s">
        <v>192</v>
      </c>
      <c r="GO209" s="330"/>
      <c r="GQ209" s="212"/>
      <c r="GS209" s="320" t="s">
        <v>644</v>
      </c>
      <c r="GU209" s="213"/>
      <c r="GV209" s="330" t="s">
        <v>250</v>
      </c>
      <c r="GW209" s="330"/>
      <c r="GX209" s="330" t="s">
        <v>192</v>
      </c>
      <c r="GY209" s="330"/>
      <c r="HA209" s="212"/>
    </row>
    <row r="210" spans="1:209" s="211" customFormat="1" x14ac:dyDescent="0.25">
      <c r="H210" s="262"/>
      <c r="I210" s="262"/>
      <c r="M210" s="214" t="s">
        <v>621</v>
      </c>
      <c r="N210" s="215">
        <f>SUMIF($F13:$F181,"=D",Q13:Q181)+SUMIF($F13:$F181,"=MD",Q13:Q181)</f>
        <v>22.666666666666668</v>
      </c>
      <c r="O210" s="215">
        <f>N210*0.5</f>
        <v>11.333333333333334</v>
      </c>
      <c r="P210" s="215">
        <f>SUMIF($E13:$E181,"=D",Q13:Q181)+SUMIF($E13:$E181,"=MD",Q13:Q181)</f>
        <v>39.666666666666671</v>
      </c>
      <c r="Q210" s="215">
        <f>P210*0.5</f>
        <v>19.833333333333336</v>
      </c>
      <c r="S210" s="212"/>
      <c r="W210" s="214" t="s">
        <v>621</v>
      </c>
      <c r="X210" s="215">
        <f>SUMIF($F13:$F181,"=D",AA13:AA181)+SUMIF($F13:$F181,"=MD",AA13:AA181)</f>
        <v>38.166666666666671</v>
      </c>
      <c r="Y210" s="215">
        <f>X210*0.5</f>
        <v>19.083333333333336</v>
      </c>
      <c r="Z210" s="215">
        <f>SUMIF($E13:$E181,"=D",AA13:AA181)+SUMIF($E13:$E181,"=MD",AA13:AA181)</f>
        <v>59.166666666666671</v>
      </c>
      <c r="AA210" s="215">
        <f>Z210*0.5</f>
        <v>29.583333333333336</v>
      </c>
      <c r="AC210" s="212"/>
      <c r="AG210" s="214" t="s">
        <v>621</v>
      </c>
      <c r="AH210" s="215">
        <f>SUMIF($F13:$F181,"=D",AK13:AK181)+SUMIF($F13:$F181,"=MD",AK13:AK181)</f>
        <v>29.666666666666668</v>
      </c>
      <c r="AI210" s="215">
        <f>AH210*0.5</f>
        <v>14.833333333333334</v>
      </c>
      <c r="AJ210" s="215">
        <f>SUMIF($E13:$E181,"=D",AK13:AK181)+SUMIF($E13:$E181,"=MD",AK13:AK181)</f>
        <v>64.666666666666671</v>
      </c>
      <c r="AK210" s="215">
        <f>AJ210*0.5</f>
        <v>32.333333333333336</v>
      </c>
      <c r="AM210" s="212"/>
      <c r="AQ210" s="214" t="s">
        <v>621</v>
      </c>
      <c r="AR210" s="215">
        <f>SUMIF($F13:$F181,"=D",AU13:AU181)+SUMIF($F13:$F181,"=MD",AU13:AU181)</f>
        <v>13.666666666666666</v>
      </c>
      <c r="AS210" s="215">
        <f>AR210*0.5</f>
        <v>6.833333333333333</v>
      </c>
      <c r="AT210" s="215">
        <f>SUMIF($E13:$E181,"=D",AU13:AU181)+SUMIF($E13:$E181,"=MD",AU13:AU181)</f>
        <v>34.333333333333336</v>
      </c>
      <c r="AU210" s="215">
        <f>AT210*0.5</f>
        <v>17.166666666666668</v>
      </c>
      <c r="AW210" s="212"/>
      <c r="BA210" s="214" t="s">
        <v>621</v>
      </c>
      <c r="BB210" s="215">
        <f>SUMIF($F13:$F181,"=D",BE13:BE181)+SUMIF($F13:$F181,"=MD",BE13:BE181)</f>
        <v>28.000000000000004</v>
      </c>
      <c r="BC210" s="215">
        <f>BB210*0.5</f>
        <v>14.000000000000002</v>
      </c>
      <c r="BD210" s="215">
        <f>SUMIF($E13:$E181,"=D",BE13:BE181)+SUMIF($E13:$E181,"=MD",BE13:BE181)</f>
        <v>68.666666666666671</v>
      </c>
      <c r="BE210" s="215">
        <f>BD210*0.5</f>
        <v>34.333333333333336</v>
      </c>
      <c r="BG210" s="212"/>
      <c r="BK210" s="214" t="s">
        <v>621</v>
      </c>
      <c r="BL210" s="215">
        <f>SUMIF($F13:$F181,"=D",BO13:BO181)+SUMIF($F13:$F181,"=MD",BO13:BO181)</f>
        <v>22.5</v>
      </c>
      <c r="BM210" s="215">
        <f>BL210*0.5</f>
        <v>11.25</v>
      </c>
      <c r="BN210" s="215">
        <f>SUMIF($E13:$E181,"=D",BO13:BO181)+SUMIF($E13:$E181,"=MD",BO13:BO181)</f>
        <v>68</v>
      </c>
      <c r="BO210" s="215">
        <f>BN210*0.5</f>
        <v>34</v>
      </c>
      <c r="BQ210" s="212"/>
      <c r="BU210" s="214" t="s">
        <v>621</v>
      </c>
      <c r="BV210" s="215">
        <f>SUMIF($F13:$F181,"=D",BY13:BY181)+SUMIF($F13:$F181,"=MD",BY13:BY181)</f>
        <v>40.666666666666671</v>
      </c>
      <c r="BW210" s="215">
        <f>BV210*0.5</f>
        <v>20.333333333333336</v>
      </c>
      <c r="BX210" s="215">
        <f>SUMIF($E13:$E181,"=D",BY13:BY181)+SUMIF($E13:$E181,"=MD",BY13:BY181)</f>
        <v>63.666666666666671</v>
      </c>
      <c r="BY210" s="215">
        <f>BX210*0.5</f>
        <v>31.833333333333336</v>
      </c>
      <c r="CA210" s="212"/>
      <c r="CE210" s="214" t="s">
        <v>621</v>
      </c>
      <c r="CF210" s="215">
        <f>SUMIF($F13:$F181,"=D",CI13:CI181)+SUMIF($F13:$F181,"=MD",CI13:CI181)</f>
        <v>39</v>
      </c>
      <c r="CG210" s="215">
        <f>CF210*0.5</f>
        <v>19.5</v>
      </c>
      <c r="CH210" s="215">
        <f>SUMIF($E13:$E181,"=D",CI13:CI181)+SUMIF($E13:$E181,"=MD",CI13:CI181)</f>
        <v>74</v>
      </c>
      <c r="CI210" s="215">
        <f>CH210*0.5</f>
        <v>37</v>
      </c>
      <c r="CK210" s="212"/>
      <c r="CO210" s="214" t="s">
        <v>621</v>
      </c>
      <c r="CP210" s="215">
        <f>SUMIF($F13:$F181,"=D",CS13:CS181)+SUMIF($F13:$F181,"=MD",CS13:CS181)</f>
        <v>23.666666666666664</v>
      </c>
      <c r="CQ210" s="215">
        <f>CP210*0.5</f>
        <v>11.833333333333332</v>
      </c>
      <c r="CR210" s="215">
        <f>SUMIF($E13:$E181,"=D",CS13:CS181)+SUMIF($E13:$E181,"=MD",CS13:CS181)</f>
        <v>26.333333333333332</v>
      </c>
      <c r="CS210" s="215">
        <f>CR210*0.5</f>
        <v>13.166666666666666</v>
      </c>
      <c r="CU210" s="212"/>
      <c r="CY210" s="214" t="s">
        <v>621</v>
      </c>
      <c r="CZ210" s="215">
        <f>SUMIF($F13:$F181,"=D",DC13:DC181)+SUMIF($F13:$F181,"=MD",DC13:DC181)</f>
        <v>36</v>
      </c>
      <c r="DA210" s="215">
        <f>CZ210*0.5</f>
        <v>18</v>
      </c>
      <c r="DB210" s="215">
        <f>SUMIF($E13:$E181,"=D",DC13:DC181)+SUMIF($E13:$E181,"=MD",DC13:DC181)</f>
        <v>73.666666666666671</v>
      </c>
      <c r="DC210" s="215">
        <f>DB210*0.5</f>
        <v>36.833333333333336</v>
      </c>
      <c r="DE210" s="212"/>
      <c r="DI210" s="214" t="s">
        <v>621</v>
      </c>
      <c r="DJ210" s="215">
        <f>SUMIF($F13:$F181,"=D",DM13:DM181)+SUMIF($F13:$F181,"=MD",DM13:DM181)</f>
        <v>24.666666666666664</v>
      </c>
      <c r="DK210" s="215">
        <f>DJ210*0.5</f>
        <v>12.333333333333332</v>
      </c>
      <c r="DL210" s="215">
        <f>SUMIF($E13:$E181,"=D",DM13:DM181)+SUMIF($E13:$E181,"=MD",DM13:DM181)</f>
        <v>76</v>
      </c>
      <c r="DM210" s="215">
        <f>DL210*0.5</f>
        <v>38</v>
      </c>
      <c r="DO210" s="212"/>
      <c r="DS210" s="214" t="s">
        <v>621</v>
      </c>
      <c r="DT210" s="215">
        <f>SUMIF($F13:$F181,"=D",DW13:DW181)+SUMIF($F13:$F181,"=MD",DW13:DW181)</f>
        <v>27</v>
      </c>
      <c r="DU210" s="215">
        <f>DT210*0.5</f>
        <v>13.5</v>
      </c>
      <c r="DV210" s="215">
        <f>SUMIF($E13:$E181,"=D",DW13:DW181)+SUMIF($E13:$E181,"=MD",DW13:DW181)</f>
        <v>73.5</v>
      </c>
      <c r="DW210" s="215">
        <f>DV210*0.5</f>
        <v>36.75</v>
      </c>
      <c r="DY210" s="212"/>
      <c r="EC210" s="214" t="s">
        <v>621</v>
      </c>
      <c r="ED210" s="215">
        <f>SUMIF($F13:$F181,"=D",EG13:EG181)+SUMIF($F13:$F181,"=MD",EG13:EG181)</f>
        <v>9.5</v>
      </c>
      <c r="EE210" s="215">
        <f>ED210*0.5</f>
        <v>4.75</v>
      </c>
      <c r="EF210" s="215">
        <f>SUMIF($E13:$E181,"=D",EG13:EG181)+SUMIF($E13:$E181,"=MD",EG13:EG181)</f>
        <v>65</v>
      </c>
      <c r="EG210" s="215">
        <f>EF210*0.5</f>
        <v>32.5</v>
      </c>
      <c r="EI210" s="212"/>
      <c r="EM210" s="214" t="s">
        <v>621</v>
      </c>
      <c r="EN210" s="215">
        <f>SUMIF($F13:$F181,"=D",EQ13:EQ181)+SUMIF($F13:$F181,"=MD",EQ13:EQ181)</f>
        <v>16</v>
      </c>
      <c r="EO210" s="215">
        <f>EN210*0.5</f>
        <v>8</v>
      </c>
      <c r="EP210" s="215">
        <f>SUMIF($E13:$E181,"=D",EQ13:EQ181)+SUMIF($E13:$E181,"=MD",EQ13:EQ181)</f>
        <v>62.5</v>
      </c>
      <c r="EQ210" s="215">
        <f>EP210*0.5</f>
        <v>31.25</v>
      </c>
      <c r="ES210" s="212"/>
      <c r="EW210" s="214" t="s">
        <v>621</v>
      </c>
      <c r="EX210" s="215">
        <f>SUMIF($F13:$F181,"=D",FA13:FA181)+SUMIF($F13:$F181,"=MD",FA13:FA181)</f>
        <v>52</v>
      </c>
      <c r="EY210" s="215">
        <f>EX210*0.5</f>
        <v>26</v>
      </c>
      <c r="EZ210" s="215">
        <f>SUMIF($E13:$E181,"=D",FA13:FA181)+SUMIF($E13:$E181,"=MD",FA13:FA181)</f>
        <v>69</v>
      </c>
      <c r="FA210" s="215">
        <f>EZ210*0.5</f>
        <v>34.5</v>
      </c>
      <c r="FC210" s="212"/>
      <c r="FG210" s="214" t="s">
        <v>621</v>
      </c>
      <c r="FH210" s="215">
        <f>SUMIF($F13:$F181,"=D",FK13:FK181)+SUMIF($F13:$F181,"=MD",FK13:FK181)</f>
        <v>13.5</v>
      </c>
      <c r="FI210" s="215">
        <f>FH210*0.5</f>
        <v>6.75</v>
      </c>
      <c r="FJ210" s="215">
        <f>SUMIF($E13:$E181,"=D",FK13:FK181)+SUMIF($E13:$E181,"=MD",FK13:FK181)</f>
        <v>47.5</v>
      </c>
      <c r="FK210" s="215">
        <f>FJ210*0.5</f>
        <v>23.75</v>
      </c>
      <c r="FM210" s="212"/>
      <c r="FQ210" s="214" t="s">
        <v>621</v>
      </c>
      <c r="FR210" s="215">
        <f>SUMIF($F13:$F181,"=D",FU13:FU181)+SUMIF($F13:$F181,"=MD",FU13:FU181)</f>
        <v>16</v>
      </c>
      <c r="FS210" s="215">
        <f>FR210*0.5</f>
        <v>8</v>
      </c>
      <c r="FT210" s="215">
        <f>SUMIF($E13:$E181,"=D",FU13:FU181)+SUMIF($E13:$E181,"=MD",FU13:FU181)</f>
        <v>55</v>
      </c>
      <c r="FU210" s="215">
        <f>FT210*0.5</f>
        <v>27.5</v>
      </c>
      <c r="FW210" s="212"/>
      <c r="GA210" s="214" t="s">
        <v>621</v>
      </c>
      <c r="GB210" s="215">
        <f>SUMIF($F13:$F181,"=D",GE13:GE181)+SUMIF($F13:$F181,"=MD",GE13:GE181)</f>
        <v>24</v>
      </c>
      <c r="GC210" s="215">
        <f>GB210*0.5</f>
        <v>12</v>
      </c>
      <c r="GD210" s="215">
        <f>SUMIF($E13:$E181,"=D",GE13:GE181)+SUMIF($E13:$E181,"=MD",GE13:GE181)</f>
        <v>67</v>
      </c>
      <c r="GE210" s="215">
        <f>GD210*0.5</f>
        <v>33.5</v>
      </c>
      <c r="GG210" s="212"/>
      <c r="GK210" s="214" t="s">
        <v>621</v>
      </c>
      <c r="GL210" s="215">
        <f>SUMIF($F13:$F181,"=D",GO13:GO181)+SUMIF($F13:$F181,"=MD",GO13:GO181)</f>
        <v>8</v>
      </c>
      <c r="GM210" s="215">
        <f>GL210*0.5</f>
        <v>4</v>
      </c>
      <c r="GN210" s="215">
        <f>SUMIF($E13:$E181,"=D",GO13:GO181)+SUMIF($E13:$E181,"=MD",GO13:GO181)</f>
        <v>63</v>
      </c>
      <c r="GO210" s="215">
        <f>GN210*0.5</f>
        <v>31.5</v>
      </c>
      <c r="GQ210" s="212"/>
      <c r="GU210" s="214" t="s">
        <v>621</v>
      </c>
      <c r="GV210" s="215">
        <f>SUMIF($F13:$F181,"=D",GY13:GY181)+SUMIF($F13:$F181,"=MD",GY13:GY181)</f>
        <v>24</v>
      </c>
      <c r="GW210" s="215">
        <f>GV210*0.5</f>
        <v>12</v>
      </c>
      <c r="GX210" s="215">
        <f>SUMIF($E13:$E181,"=D",GY13:GY181)+SUMIF($E13:$E181,"=MD",GY13:GY181)</f>
        <v>63.5</v>
      </c>
      <c r="GY210" s="215">
        <f>GX210*0.5</f>
        <v>31.75</v>
      </c>
      <c r="HA210" s="212"/>
    </row>
    <row r="211" spans="1:209" s="211" customFormat="1" x14ac:dyDescent="0.25">
      <c r="H211" s="262"/>
      <c r="I211" s="262"/>
      <c r="M211" s="214" t="s">
        <v>622</v>
      </c>
      <c r="N211" s="215">
        <f>SUMIFS(Q13:Q181,$H13:$H181,"TRUE")</f>
        <v>56.666666666666657</v>
      </c>
      <c r="O211" s="215">
        <f>N211*0.2</f>
        <v>11.333333333333332</v>
      </c>
      <c r="P211" s="215">
        <f>SUMIFS(Q13:Q181,$H13:$H181,"TRUE")</f>
        <v>56.666666666666657</v>
      </c>
      <c r="Q211" s="215">
        <f>P211*0.2</f>
        <v>11.333333333333332</v>
      </c>
      <c r="S211" s="212"/>
      <c r="W211" s="214" t="s">
        <v>622</v>
      </c>
      <c r="X211" s="215">
        <f>SUMIFS(AA13:AA181,$H13:$H181,"TRUE")</f>
        <v>79.5</v>
      </c>
      <c r="Y211" s="215">
        <f>X211*0.2</f>
        <v>15.9</v>
      </c>
      <c r="Z211" s="215">
        <f>SUMIFS(AA13:AA181,$H13:$H181,"TRUE")</f>
        <v>79.5</v>
      </c>
      <c r="AA211" s="215">
        <f>Z211*0.2</f>
        <v>15.9</v>
      </c>
      <c r="AC211" s="212"/>
      <c r="AG211" s="214" t="s">
        <v>622</v>
      </c>
      <c r="AH211" s="215">
        <f>SUMIFS(AK13:AK181,$H13:$H181,"TRUE")</f>
        <v>90.999999999999986</v>
      </c>
      <c r="AI211" s="215">
        <f>AH211*0.2</f>
        <v>18.2</v>
      </c>
      <c r="AJ211" s="215">
        <f>SUMIFS(AK13:AK181,$H13:$H181,"TRUE")</f>
        <v>90.999999999999986</v>
      </c>
      <c r="AK211" s="215">
        <f>AJ211*0.2</f>
        <v>18.2</v>
      </c>
      <c r="AM211" s="212"/>
      <c r="AQ211" s="214" t="s">
        <v>622</v>
      </c>
      <c r="AR211" s="215">
        <f>SUMIFS(AU13:AU181,$H13:$H181,"TRUE")</f>
        <v>69.333333333333314</v>
      </c>
      <c r="AS211" s="215">
        <f>AR211*0.2</f>
        <v>13.866666666666664</v>
      </c>
      <c r="AT211" s="215">
        <f>SUMIFS(AU13:AU181,$H13:$H181,"TRUE")</f>
        <v>69.333333333333314</v>
      </c>
      <c r="AU211" s="215">
        <f>AT211*0.2</f>
        <v>13.866666666666664</v>
      </c>
      <c r="AW211" s="212"/>
      <c r="BA211" s="214" t="s">
        <v>622</v>
      </c>
      <c r="BB211" s="215">
        <f>SUMIFS(BE13:BE181,$H13:$H181,"TRUE")</f>
        <v>91.6666666666667</v>
      </c>
      <c r="BC211" s="215">
        <f>BB211*0.2</f>
        <v>18.333333333333339</v>
      </c>
      <c r="BD211" s="215">
        <f>SUMIFS(BE13:BE181,$H13:$H181,"TRUE")</f>
        <v>91.6666666666667</v>
      </c>
      <c r="BE211" s="215">
        <f>BD211*0.2</f>
        <v>18.333333333333339</v>
      </c>
      <c r="BG211" s="212"/>
      <c r="BK211" s="214" t="s">
        <v>622</v>
      </c>
      <c r="BL211" s="215">
        <f>SUMIFS(BO13:BO181,$H13:$H181,"TRUE")</f>
        <v>97.5</v>
      </c>
      <c r="BM211" s="215">
        <f>BL211*0.2</f>
        <v>19.5</v>
      </c>
      <c r="BN211" s="215">
        <f>SUMIFS(BO13:BO181,$H13:$H181,"TRUE")</f>
        <v>97.5</v>
      </c>
      <c r="BO211" s="215">
        <f>BN211*0.2</f>
        <v>19.5</v>
      </c>
      <c r="BQ211" s="212"/>
      <c r="BU211" s="214" t="s">
        <v>622</v>
      </c>
      <c r="BV211" s="215">
        <f>SUMIFS(BY13:BY181,$H13:$H181,"TRUE")</f>
        <v>83.999999999999986</v>
      </c>
      <c r="BW211" s="215">
        <f>BV211*0.2</f>
        <v>16.799999999999997</v>
      </c>
      <c r="BX211" s="215">
        <f>SUMIFS(BY13:BY181,$H13:$H181,"TRUE")</f>
        <v>83.999999999999986</v>
      </c>
      <c r="BY211" s="215">
        <f>BX211*0.2</f>
        <v>16.799999999999997</v>
      </c>
      <c r="CA211" s="212"/>
      <c r="CE211" s="214" t="s">
        <v>622</v>
      </c>
      <c r="CF211" s="215">
        <f>SUMIFS(CI13:CI181,$H13:$H181,"TRUE")</f>
        <v>95.333333333333357</v>
      </c>
      <c r="CG211" s="215">
        <f>CF211*0.2</f>
        <v>19.066666666666674</v>
      </c>
      <c r="CH211" s="215">
        <f>SUMIFS(CI13:CI181,$H13:$H181,"TRUE")</f>
        <v>95.333333333333357</v>
      </c>
      <c r="CI211" s="215">
        <f>CH211*0.2</f>
        <v>19.066666666666674</v>
      </c>
      <c r="CK211" s="212"/>
      <c r="CO211" s="214" t="s">
        <v>622</v>
      </c>
      <c r="CP211" s="215">
        <f>SUMIFS(CS13:CS181,$H13:$H181,"TRUE")</f>
        <v>84.666666666666671</v>
      </c>
      <c r="CQ211" s="215">
        <f>CP211*0.2</f>
        <v>16.933333333333334</v>
      </c>
      <c r="CR211" s="215">
        <f>SUMIFS(CS13:CS181,$H13:$H181,"TRUE")</f>
        <v>84.666666666666671</v>
      </c>
      <c r="CS211" s="215">
        <f>CR211*0.2</f>
        <v>16.933333333333334</v>
      </c>
      <c r="CU211" s="212"/>
      <c r="CY211" s="214" t="s">
        <v>622</v>
      </c>
      <c r="CZ211" s="215">
        <f>SUMIFS(DC13:DC181,$H13:$H181,"TRUE")</f>
        <v>89</v>
      </c>
      <c r="DA211" s="215">
        <f>CZ211*0.2</f>
        <v>17.8</v>
      </c>
      <c r="DB211" s="215">
        <f>SUMIFS(DC13:DC181,$H13:$H181,"TRUE")</f>
        <v>89</v>
      </c>
      <c r="DC211" s="215">
        <f>DB211*0.2</f>
        <v>17.8</v>
      </c>
      <c r="DE211" s="212"/>
      <c r="DI211" s="214" t="s">
        <v>622</v>
      </c>
      <c r="DJ211" s="215">
        <f>SUMIFS(DM13:DM181,$H13:$H181,"TRUE")</f>
        <v>86.999999999999986</v>
      </c>
      <c r="DK211" s="215">
        <f>DJ211*0.2</f>
        <v>17.399999999999999</v>
      </c>
      <c r="DL211" s="215">
        <f>SUMIFS(DM13:DM181,$H13:$H181,"TRUE")</f>
        <v>86.999999999999986</v>
      </c>
      <c r="DM211" s="215">
        <f>DL211*0.2</f>
        <v>17.399999999999999</v>
      </c>
      <c r="DO211" s="212"/>
      <c r="DS211" s="214" t="s">
        <v>622</v>
      </c>
      <c r="DT211" s="215">
        <f>SUMIFS(DW13:DW181,$H13:$H181,"TRUE")</f>
        <v>97</v>
      </c>
      <c r="DU211" s="215">
        <f>DT211*0.2</f>
        <v>19.400000000000002</v>
      </c>
      <c r="DV211" s="215">
        <f>SUMIFS(DW13:DW181,$H13:$H181,"TRUE")</f>
        <v>97</v>
      </c>
      <c r="DW211" s="215">
        <f>DV211*0.2</f>
        <v>19.400000000000002</v>
      </c>
      <c r="DY211" s="212"/>
      <c r="EC211" s="214" t="s">
        <v>622</v>
      </c>
      <c r="ED211" s="215">
        <f>SUMIFS(EG13:EG181,$H13:$H181,"TRUE")</f>
        <v>89</v>
      </c>
      <c r="EE211" s="215">
        <f>ED211*0.2</f>
        <v>17.8</v>
      </c>
      <c r="EF211" s="215">
        <f>SUMIFS(EG13:EG181,$H13:$H181,"TRUE")</f>
        <v>89</v>
      </c>
      <c r="EG211" s="215">
        <f>EF211*0.2</f>
        <v>17.8</v>
      </c>
      <c r="EI211" s="212"/>
      <c r="EM211" s="214" t="s">
        <v>622</v>
      </c>
      <c r="EN211" s="215">
        <f>SUMIFS(EQ13:EQ181,$H13:$H181,"TRUE")</f>
        <v>82.5</v>
      </c>
      <c r="EO211" s="215">
        <f>EN211*0.2</f>
        <v>16.5</v>
      </c>
      <c r="EP211" s="215">
        <f>SUMIFS(EQ13:EQ181,$H13:$H181,"TRUE")</f>
        <v>82.5</v>
      </c>
      <c r="EQ211" s="215">
        <f>EP211*0.2</f>
        <v>16.5</v>
      </c>
      <c r="ES211" s="212"/>
      <c r="EW211" s="214" t="s">
        <v>622</v>
      </c>
      <c r="EX211" s="215">
        <f>SUMIFS(FA13:FA181,$H13:$H181,"TRUE")</f>
        <v>93</v>
      </c>
      <c r="EY211" s="215">
        <f>EX211*0.2</f>
        <v>18.600000000000001</v>
      </c>
      <c r="EZ211" s="215">
        <f>SUMIFS(FA13:FA181,$H13:$H181,"TRUE")</f>
        <v>93</v>
      </c>
      <c r="FA211" s="215">
        <f>EZ211*0.2</f>
        <v>18.600000000000001</v>
      </c>
      <c r="FC211" s="212"/>
      <c r="FG211" s="214" t="s">
        <v>622</v>
      </c>
      <c r="FH211" s="215">
        <f>SUMIFS(FK13:FK181,$H13:$H181,"TRUE")</f>
        <v>91.5</v>
      </c>
      <c r="FI211" s="215">
        <f>FH211*0.2</f>
        <v>18.3</v>
      </c>
      <c r="FJ211" s="215">
        <f>SUMIFS(FK13:FK181,$H13:$H181,"TRUE")</f>
        <v>91.5</v>
      </c>
      <c r="FK211" s="215">
        <f>FJ211*0.2</f>
        <v>18.3</v>
      </c>
      <c r="FM211" s="212"/>
      <c r="FQ211" s="214" t="s">
        <v>622</v>
      </c>
      <c r="FR211" s="215">
        <f>SUMIFS(FU13:FU181,$H13:$H181,"TRUE")</f>
        <v>89</v>
      </c>
      <c r="FS211" s="215">
        <f>FR211*0.2</f>
        <v>17.8</v>
      </c>
      <c r="FT211" s="215">
        <f>SUMIFS(FU13:FU181,$H13:$H181,"TRUE")</f>
        <v>89</v>
      </c>
      <c r="FU211" s="215">
        <f>FT211*0.2</f>
        <v>17.8</v>
      </c>
      <c r="FW211" s="212"/>
      <c r="GA211" s="214" t="s">
        <v>622</v>
      </c>
      <c r="GB211" s="215">
        <f>SUMIFS(GE13:GE181,$H13:$H181,"TRUE")</f>
        <v>94.5</v>
      </c>
      <c r="GC211" s="215">
        <f>GB211*0.2</f>
        <v>18.900000000000002</v>
      </c>
      <c r="GD211" s="215">
        <f>SUMIFS(GE13:GE181,$H13:$H181,"TRUE")</f>
        <v>94.5</v>
      </c>
      <c r="GE211" s="215">
        <f>GD211*0.2</f>
        <v>18.900000000000002</v>
      </c>
      <c r="GG211" s="212"/>
      <c r="GK211" s="214" t="s">
        <v>622</v>
      </c>
      <c r="GL211" s="215">
        <f>SUMIFS(GO13:GO181,$H13:$H181,"TRUE")</f>
        <v>91</v>
      </c>
      <c r="GM211" s="215">
        <f>GL211*0.2</f>
        <v>18.2</v>
      </c>
      <c r="GN211" s="215">
        <f>SUMIFS(GO13:GO181,$H13:$H181,"TRUE")</f>
        <v>91</v>
      </c>
      <c r="GO211" s="215">
        <f>GN211*0.2</f>
        <v>18.2</v>
      </c>
      <c r="GQ211" s="212"/>
      <c r="GU211" s="214" t="s">
        <v>622</v>
      </c>
      <c r="GV211" s="215">
        <f>SUMIFS(GY13:GY181,$H13:$H181,"TRUE")</f>
        <v>95</v>
      </c>
      <c r="GW211" s="215">
        <f>GV211*0.2</f>
        <v>19</v>
      </c>
      <c r="GX211" s="215">
        <f>SUMIFS(GY13:GY181,$H13:$H181,"TRUE")</f>
        <v>95</v>
      </c>
      <c r="GY211" s="215">
        <f>GX211*0.2</f>
        <v>19</v>
      </c>
      <c r="HA211" s="212"/>
    </row>
    <row r="212" spans="1:209" s="211" customFormat="1" x14ac:dyDescent="0.25">
      <c r="H212" s="262"/>
      <c r="I212" s="262"/>
      <c r="M212" s="214" t="s">
        <v>623</v>
      </c>
      <c r="N212" s="215">
        <f>N198</f>
        <v>68</v>
      </c>
      <c r="O212" s="215">
        <f>N212*0.1</f>
        <v>6.8000000000000007</v>
      </c>
      <c r="P212" s="215">
        <f>N212</f>
        <v>68</v>
      </c>
      <c r="Q212" s="215">
        <f>P212*0.1</f>
        <v>6.8000000000000007</v>
      </c>
      <c r="S212" s="212"/>
      <c r="W212" s="214" t="s">
        <v>623</v>
      </c>
      <c r="X212" s="215">
        <f>X198</f>
        <v>88</v>
      </c>
      <c r="Y212" s="215">
        <f>X212*0.1</f>
        <v>8.8000000000000007</v>
      </c>
      <c r="Z212" s="215">
        <f>X212</f>
        <v>88</v>
      </c>
      <c r="AA212" s="215">
        <f>Z212*0.1</f>
        <v>8.8000000000000007</v>
      </c>
      <c r="AC212" s="212"/>
      <c r="AG212" s="214" t="s">
        <v>623</v>
      </c>
      <c r="AH212" s="215">
        <f>AH198</f>
        <v>65</v>
      </c>
      <c r="AI212" s="215">
        <f>AH212*0.1</f>
        <v>6.5</v>
      </c>
      <c r="AJ212" s="215">
        <f>AH212</f>
        <v>65</v>
      </c>
      <c r="AK212" s="215">
        <f>AJ212*0.1</f>
        <v>6.5</v>
      </c>
      <c r="AM212" s="212"/>
      <c r="AQ212" s="214" t="s">
        <v>623</v>
      </c>
      <c r="AR212" s="215">
        <f>AR198</f>
        <v>25</v>
      </c>
      <c r="AS212" s="215">
        <f>AR212*0.1</f>
        <v>2.5</v>
      </c>
      <c r="AT212" s="215">
        <f>AR212</f>
        <v>25</v>
      </c>
      <c r="AU212" s="215">
        <f>AT212*0.1</f>
        <v>2.5</v>
      </c>
      <c r="AW212" s="212"/>
      <c r="BA212" s="214" t="s">
        <v>623</v>
      </c>
      <c r="BB212" s="215">
        <f>BB198</f>
        <v>67</v>
      </c>
      <c r="BC212" s="215">
        <f>BB212*0.1</f>
        <v>6.7</v>
      </c>
      <c r="BD212" s="215">
        <f>BB212</f>
        <v>67</v>
      </c>
      <c r="BE212" s="215">
        <f>BD212*0.1</f>
        <v>6.7</v>
      </c>
      <c r="BG212" s="212"/>
      <c r="BK212" s="214" t="s">
        <v>623</v>
      </c>
      <c r="BL212" s="215">
        <f>BL198</f>
        <v>75</v>
      </c>
      <c r="BM212" s="215">
        <f>BL212*0.1</f>
        <v>7.5</v>
      </c>
      <c r="BN212" s="215">
        <f>BL212</f>
        <v>75</v>
      </c>
      <c r="BO212" s="215">
        <f>BN212*0.1</f>
        <v>7.5</v>
      </c>
      <c r="BQ212" s="212"/>
      <c r="BU212" s="214" t="s">
        <v>623</v>
      </c>
      <c r="BV212" s="215">
        <f>BV198</f>
        <v>67.5</v>
      </c>
      <c r="BW212" s="215">
        <f>BV212*0.1</f>
        <v>6.75</v>
      </c>
      <c r="BX212" s="215">
        <f>BV212</f>
        <v>67.5</v>
      </c>
      <c r="BY212" s="215">
        <f>BX212*0.1</f>
        <v>6.75</v>
      </c>
      <c r="CA212" s="212"/>
      <c r="CE212" s="214" t="s">
        <v>623</v>
      </c>
      <c r="CF212" s="215">
        <f>CF198</f>
        <v>88</v>
      </c>
      <c r="CG212" s="215">
        <f>CF212*0.1</f>
        <v>8.8000000000000007</v>
      </c>
      <c r="CH212" s="215">
        <f>CF212</f>
        <v>88</v>
      </c>
      <c r="CI212" s="215">
        <f>CH212*0.1</f>
        <v>8.8000000000000007</v>
      </c>
      <c r="CK212" s="212"/>
      <c r="CO212" s="214" t="s">
        <v>623</v>
      </c>
      <c r="CP212" s="215">
        <f>CP198</f>
        <v>56</v>
      </c>
      <c r="CQ212" s="215">
        <f>CP212*0.1</f>
        <v>5.6000000000000005</v>
      </c>
      <c r="CR212" s="215">
        <f>CP212</f>
        <v>56</v>
      </c>
      <c r="CS212" s="215">
        <f>CR212*0.1</f>
        <v>5.6000000000000005</v>
      </c>
      <c r="CU212" s="212"/>
      <c r="CY212" s="214" t="s">
        <v>623</v>
      </c>
      <c r="CZ212" s="215">
        <f>CZ198</f>
        <v>65</v>
      </c>
      <c r="DA212" s="215">
        <f>CZ212*0.1</f>
        <v>6.5</v>
      </c>
      <c r="DB212" s="215">
        <f>CZ212</f>
        <v>65</v>
      </c>
      <c r="DC212" s="215">
        <f>DB212*0.1</f>
        <v>6.5</v>
      </c>
      <c r="DE212" s="212"/>
      <c r="DI212" s="214" t="s">
        <v>623</v>
      </c>
      <c r="DJ212" s="215">
        <f>DJ198</f>
        <v>82.85</v>
      </c>
      <c r="DK212" s="215">
        <f>DJ212*0.1</f>
        <v>8.2850000000000001</v>
      </c>
      <c r="DL212" s="215">
        <f>DJ212</f>
        <v>82.85</v>
      </c>
      <c r="DM212" s="215">
        <f>DL212*0.1</f>
        <v>8.2850000000000001</v>
      </c>
      <c r="DO212" s="212"/>
      <c r="DS212" s="214" t="s">
        <v>623</v>
      </c>
      <c r="DT212" s="215">
        <f>DT198</f>
        <v>83.3</v>
      </c>
      <c r="DU212" s="215">
        <f>DT212*0.1</f>
        <v>8.33</v>
      </c>
      <c r="DV212" s="215">
        <f>DT212</f>
        <v>83.3</v>
      </c>
      <c r="DW212" s="215">
        <f>DV212*0.1</f>
        <v>8.33</v>
      </c>
      <c r="DY212" s="212"/>
      <c r="EC212" s="214" t="s">
        <v>623</v>
      </c>
      <c r="ED212" s="215">
        <f>ED198</f>
        <v>71.400000000000006</v>
      </c>
      <c r="EE212" s="215">
        <f>ED212*0.1</f>
        <v>7.1400000000000006</v>
      </c>
      <c r="EF212" s="215">
        <f>ED212</f>
        <v>71.400000000000006</v>
      </c>
      <c r="EG212" s="215">
        <f>EF212*0.1</f>
        <v>7.1400000000000006</v>
      </c>
      <c r="EI212" s="212"/>
      <c r="EM212" s="214" t="s">
        <v>623</v>
      </c>
      <c r="EN212" s="215">
        <f>EN198</f>
        <v>60</v>
      </c>
      <c r="EO212" s="215">
        <f>EN212*0.1</f>
        <v>6</v>
      </c>
      <c r="EP212" s="215">
        <f>EN212</f>
        <v>60</v>
      </c>
      <c r="EQ212" s="215">
        <f>EP212*0.1</f>
        <v>6</v>
      </c>
      <c r="ES212" s="212"/>
      <c r="EW212" s="214" t="s">
        <v>623</v>
      </c>
      <c r="EX212" s="215">
        <f>EX198</f>
        <v>66</v>
      </c>
      <c r="EY212" s="215">
        <f>EX212*0.1</f>
        <v>6.6000000000000005</v>
      </c>
      <c r="EZ212" s="215">
        <f>EX212</f>
        <v>66</v>
      </c>
      <c r="FA212" s="215">
        <f>EZ212*0.1</f>
        <v>6.6000000000000005</v>
      </c>
      <c r="FC212" s="212"/>
      <c r="FG212" s="214" t="s">
        <v>623</v>
      </c>
      <c r="FH212" s="215">
        <f>FH198</f>
        <v>80.2</v>
      </c>
      <c r="FI212" s="215">
        <f>FH212*0.1</f>
        <v>8.0200000000000014</v>
      </c>
      <c r="FJ212" s="215">
        <f>FH212</f>
        <v>80.2</v>
      </c>
      <c r="FK212" s="215">
        <f>FJ212*0.1</f>
        <v>8.0200000000000014</v>
      </c>
      <c r="FM212" s="212"/>
      <c r="FQ212" s="214" t="s">
        <v>623</v>
      </c>
      <c r="FR212" s="215">
        <f>FR198</f>
        <v>80</v>
      </c>
      <c r="FS212" s="215">
        <f>FR212*0.1</f>
        <v>8</v>
      </c>
      <c r="FT212" s="215">
        <f>FR212</f>
        <v>80</v>
      </c>
      <c r="FU212" s="215">
        <f>FT212*0.1</f>
        <v>8</v>
      </c>
      <c r="FW212" s="212"/>
      <c r="GA212" s="214" t="s">
        <v>623</v>
      </c>
      <c r="GB212" s="215">
        <f>GB198</f>
        <v>76</v>
      </c>
      <c r="GC212" s="215">
        <f>GB212*0.1</f>
        <v>7.6000000000000005</v>
      </c>
      <c r="GD212" s="215">
        <f>GB212</f>
        <v>76</v>
      </c>
      <c r="GE212" s="215">
        <f>GD212*0.1</f>
        <v>7.6000000000000005</v>
      </c>
      <c r="GG212" s="212"/>
      <c r="GK212" s="214" t="s">
        <v>623</v>
      </c>
      <c r="GL212" s="215">
        <f>GL198</f>
        <v>80</v>
      </c>
      <c r="GM212" s="215">
        <f>GL212*0.1</f>
        <v>8</v>
      </c>
      <c r="GN212" s="215">
        <f>GL212</f>
        <v>80</v>
      </c>
      <c r="GO212" s="215">
        <f>GN212*0.1</f>
        <v>8</v>
      </c>
      <c r="GQ212" s="212"/>
      <c r="GU212" s="214" t="s">
        <v>623</v>
      </c>
      <c r="GV212" s="215">
        <f>GV198</f>
        <v>76</v>
      </c>
      <c r="GW212" s="215">
        <f>GV212*0.1</f>
        <v>7.6000000000000005</v>
      </c>
      <c r="GX212" s="215">
        <f>GV212</f>
        <v>76</v>
      </c>
      <c r="GY212" s="215">
        <f>GX212*0.1</f>
        <v>7.6000000000000005</v>
      </c>
      <c r="HA212" s="212"/>
    </row>
    <row r="213" spans="1:209" s="211" customFormat="1" x14ac:dyDescent="0.25">
      <c r="H213" s="262"/>
      <c r="I213" s="262"/>
      <c r="M213" s="214" t="s">
        <v>624</v>
      </c>
      <c r="N213" s="215">
        <f>100-SUM(Q187:Q191)</f>
        <v>80.333333333333329</v>
      </c>
      <c r="O213" s="215">
        <f>N213*0.2</f>
        <v>16.066666666666666</v>
      </c>
      <c r="P213" s="215">
        <f>100-SUM(Q187:Q191)</f>
        <v>80.333333333333329</v>
      </c>
      <c r="Q213" s="215">
        <f>P213*0.2</f>
        <v>16.066666666666666</v>
      </c>
      <c r="S213" s="212"/>
      <c r="W213" s="214" t="s">
        <v>624</v>
      </c>
      <c r="X213" s="215">
        <f>100-SUM(AA187:AA191)</f>
        <v>82.333333333333343</v>
      </c>
      <c r="Y213" s="215">
        <f>X213*0.2</f>
        <v>16.466666666666669</v>
      </c>
      <c r="Z213" s="215">
        <f>100-SUM(AA187:AA191)</f>
        <v>82.333333333333343</v>
      </c>
      <c r="AA213" s="215">
        <f>Z213*0.2</f>
        <v>16.466666666666669</v>
      </c>
      <c r="AC213" s="212"/>
      <c r="AG213" s="214" t="s">
        <v>624</v>
      </c>
      <c r="AH213" s="215">
        <f>100-SUM(AK187:AK191)</f>
        <v>93</v>
      </c>
      <c r="AI213" s="215">
        <f>AH213*0.2</f>
        <v>18.600000000000001</v>
      </c>
      <c r="AJ213" s="215">
        <f>100-SUM(AK187:AK191)</f>
        <v>93</v>
      </c>
      <c r="AK213" s="215">
        <f>AJ213*0.2</f>
        <v>18.600000000000001</v>
      </c>
      <c r="AM213" s="212"/>
      <c r="AQ213" s="214" t="s">
        <v>624</v>
      </c>
      <c r="AR213" s="215">
        <f>100-SUM(AU187:AU191)</f>
        <v>84.666666666666671</v>
      </c>
      <c r="AS213" s="215">
        <f>AR213*0.2</f>
        <v>16.933333333333334</v>
      </c>
      <c r="AT213" s="215">
        <f>100-SUM(AU187:AU191)</f>
        <v>84.666666666666671</v>
      </c>
      <c r="AU213" s="215">
        <f>AT213*0.2</f>
        <v>16.933333333333334</v>
      </c>
      <c r="AW213" s="212"/>
      <c r="BA213" s="214" t="s">
        <v>624</v>
      </c>
      <c r="BB213" s="215">
        <f>100-SUM(BE187:BE191)</f>
        <v>94</v>
      </c>
      <c r="BC213" s="215">
        <f>BB213*0.2</f>
        <v>18.8</v>
      </c>
      <c r="BD213" s="215">
        <f>100-SUM(BE187:BE191)</f>
        <v>94</v>
      </c>
      <c r="BE213" s="215">
        <f>BD213*0.2</f>
        <v>18.8</v>
      </c>
      <c r="BG213" s="212"/>
      <c r="BK213" s="214" t="s">
        <v>624</v>
      </c>
      <c r="BL213" s="215">
        <f>100-SUM(BO187:BO191)</f>
        <v>99</v>
      </c>
      <c r="BM213" s="215">
        <f>BL213*0.2</f>
        <v>19.8</v>
      </c>
      <c r="BN213" s="215">
        <f>100-SUM(BO187:BO191)</f>
        <v>99</v>
      </c>
      <c r="BO213" s="215">
        <f>BN213*0.2</f>
        <v>19.8</v>
      </c>
      <c r="BQ213" s="212"/>
      <c r="BU213" s="214" t="s">
        <v>624</v>
      </c>
      <c r="BV213" s="215">
        <f>100-SUM(BY187:BY191)</f>
        <v>89</v>
      </c>
      <c r="BW213" s="215">
        <f>BV213*0.2</f>
        <v>17.8</v>
      </c>
      <c r="BX213" s="215">
        <f>100-SUM(BY187:BY191)</f>
        <v>89</v>
      </c>
      <c r="BY213" s="215">
        <f>BX213*0.2</f>
        <v>17.8</v>
      </c>
      <c r="CA213" s="212"/>
      <c r="CE213" s="214" t="s">
        <v>624</v>
      </c>
      <c r="CF213" s="215">
        <f>100-SUM(CI187:CI191)</f>
        <v>98.333333333333329</v>
      </c>
      <c r="CG213" s="215">
        <f>CF213*0.2</f>
        <v>19.666666666666668</v>
      </c>
      <c r="CH213" s="215">
        <f>100-SUM(CI187:CI191)</f>
        <v>98.333333333333329</v>
      </c>
      <c r="CI213" s="215">
        <f>CH213*0.2</f>
        <v>19.666666666666668</v>
      </c>
      <c r="CK213" s="212"/>
      <c r="CO213" s="214" t="s">
        <v>624</v>
      </c>
      <c r="CP213" s="215">
        <f>100-SUM(CS187:CS191)</f>
        <v>94</v>
      </c>
      <c r="CQ213" s="215">
        <f>CP213*0.2</f>
        <v>18.8</v>
      </c>
      <c r="CR213" s="215">
        <f>100-SUM(CS187:CS191)</f>
        <v>94</v>
      </c>
      <c r="CS213" s="215">
        <f>CR213*0.2</f>
        <v>18.8</v>
      </c>
      <c r="CU213" s="212"/>
      <c r="CY213" s="214" t="s">
        <v>624</v>
      </c>
      <c r="CZ213" s="215">
        <f>100-SUM(DC187:DC191)</f>
        <v>93</v>
      </c>
      <c r="DA213" s="215">
        <f>CZ213*0.2</f>
        <v>18.600000000000001</v>
      </c>
      <c r="DB213" s="215">
        <f>100-SUM(DC187:DC191)</f>
        <v>93</v>
      </c>
      <c r="DC213" s="215">
        <f>DB213*0.2</f>
        <v>18.600000000000001</v>
      </c>
      <c r="DE213" s="212"/>
      <c r="DI213" s="214" t="s">
        <v>624</v>
      </c>
      <c r="DJ213" s="215">
        <f>100-SUM(DM187:DM191)</f>
        <v>91</v>
      </c>
      <c r="DK213" s="215">
        <f>DJ213*0.2</f>
        <v>18.2</v>
      </c>
      <c r="DL213" s="215">
        <f>100-SUM(DM187:DM191)</f>
        <v>91</v>
      </c>
      <c r="DM213" s="215">
        <f>DL213*0.2</f>
        <v>18.2</v>
      </c>
      <c r="DO213" s="212"/>
      <c r="DS213" s="214" t="s">
        <v>624</v>
      </c>
      <c r="DT213" s="215">
        <f>100-SUM(DW187:DW191)</f>
        <v>97.5</v>
      </c>
      <c r="DU213" s="215">
        <f>DT213*0.2</f>
        <v>19.5</v>
      </c>
      <c r="DV213" s="215">
        <f>100-SUM(DW187:DW191)</f>
        <v>97.5</v>
      </c>
      <c r="DW213" s="215">
        <f>DV213*0.2</f>
        <v>19.5</v>
      </c>
      <c r="DY213" s="212"/>
      <c r="EC213" s="214" t="s">
        <v>624</v>
      </c>
      <c r="ED213" s="215">
        <f>100-SUM(EG187:EG191)</f>
        <v>93</v>
      </c>
      <c r="EE213" s="215">
        <f>ED213*0.2</f>
        <v>18.600000000000001</v>
      </c>
      <c r="EF213" s="215">
        <f>100-SUM(EG187:EG191)</f>
        <v>93</v>
      </c>
      <c r="EG213" s="215">
        <f>EF213*0.2</f>
        <v>18.600000000000001</v>
      </c>
      <c r="EI213" s="212"/>
      <c r="EM213" s="214" t="s">
        <v>624</v>
      </c>
      <c r="EN213" s="215">
        <f>100-SUM(EQ187:EQ191)</f>
        <v>89</v>
      </c>
      <c r="EO213" s="215">
        <f>EN213*0.2</f>
        <v>17.8</v>
      </c>
      <c r="EP213" s="215">
        <f>100-SUM(EQ187:EQ191)</f>
        <v>89</v>
      </c>
      <c r="EQ213" s="215">
        <f>EP213*0.2</f>
        <v>17.8</v>
      </c>
      <c r="ES213" s="212"/>
      <c r="EW213" s="214" t="s">
        <v>624</v>
      </c>
      <c r="EX213" s="215">
        <f>100-SUM(FA187:FA191)</f>
        <v>96</v>
      </c>
      <c r="EY213" s="215">
        <f>EX213*0.2</f>
        <v>19.200000000000003</v>
      </c>
      <c r="EZ213" s="215">
        <f>100-SUM(FA187:FA191)</f>
        <v>96</v>
      </c>
      <c r="FA213" s="215">
        <f>EZ213*0.2</f>
        <v>19.200000000000003</v>
      </c>
      <c r="FC213" s="212"/>
      <c r="FG213" s="214" t="s">
        <v>624</v>
      </c>
      <c r="FH213" s="215">
        <f>100-SUM(FK187:FK191)</f>
        <v>90</v>
      </c>
      <c r="FI213" s="215">
        <f>FH213*0.2</f>
        <v>18</v>
      </c>
      <c r="FJ213" s="215">
        <f>100-SUM(FK187:FK191)</f>
        <v>90</v>
      </c>
      <c r="FK213" s="215">
        <f>FJ213*0.2</f>
        <v>18</v>
      </c>
      <c r="FM213" s="212"/>
      <c r="FQ213" s="214" t="s">
        <v>624</v>
      </c>
      <c r="FR213" s="215">
        <f>100-SUM(FU187:FU191)</f>
        <v>91</v>
      </c>
      <c r="FS213" s="215">
        <f>FR213*0.2</f>
        <v>18.2</v>
      </c>
      <c r="FT213" s="215">
        <f>100-SUM(FU187:FU191)</f>
        <v>91</v>
      </c>
      <c r="FU213" s="215">
        <f>FT213*0.2</f>
        <v>18.2</v>
      </c>
      <c r="FW213" s="212"/>
      <c r="GA213" s="214" t="s">
        <v>624</v>
      </c>
      <c r="GB213" s="215">
        <f>100-SUM(GE187:GE191)</f>
        <v>95</v>
      </c>
      <c r="GC213" s="215">
        <f>GB213*0.2</f>
        <v>19</v>
      </c>
      <c r="GD213" s="215">
        <f>100-SUM(GE187:GE191)</f>
        <v>95</v>
      </c>
      <c r="GE213" s="215">
        <f>GD213*0.2</f>
        <v>19</v>
      </c>
      <c r="GG213" s="212"/>
      <c r="GK213" s="214" t="s">
        <v>624</v>
      </c>
      <c r="GL213" s="215">
        <f>100-SUM(GO187:GO191)</f>
        <v>92</v>
      </c>
      <c r="GM213" s="215">
        <f>GL213*0.2</f>
        <v>18.400000000000002</v>
      </c>
      <c r="GN213" s="215">
        <f>100-SUM(GO187:GO191)</f>
        <v>92</v>
      </c>
      <c r="GO213" s="215">
        <f>GN213*0.2</f>
        <v>18.400000000000002</v>
      </c>
      <c r="GQ213" s="212"/>
      <c r="GU213" s="214" t="s">
        <v>624</v>
      </c>
      <c r="GV213" s="215">
        <f>100-SUM(GY187:GY191)</f>
        <v>98</v>
      </c>
      <c r="GW213" s="215">
        <f>GV213*0.2</f>
        <v>19.600000000000001</v>
      </c>
      <c r="GX213" s="215">
        <f>100-SUM(GY187:GY191)</f>
        <v>98</v>
      </c>
      <c r="GY213" s="215">
        <f>GX213*0.2</f>
        <v>19.600000000000001</v>
      </c>
      <c r="HA213" s="212"/>
    </row>
    <row r="214" spans="1:209" s="211" customFormat="1" x14ac:dyDescent="0.25">
      <c r="H214" s="262"/>
      <c r="I214" s="262"/>
      <c r="M214" s="215"/>
      <c r="N214" s="215"/>
      <c r="O214" s="214">
        <f>SUM(O210:O213)</f>
        <v>45.533333333333331</v>
      </c>
      <c r="P214" s="214"/>
      <c r="Q214" s="214">
        <f>SUM(Q210:Q213)</f>
        <v>54.033333333333331</v>
      </c>
      <c r="S214" s="212"/>
      <c r="W214" s="215"/>
      <c r="X214" s="215"/>
      <c r="Y214" s="214">
        <f>SUM(Y210:Y213)</f>
        <v>60.25</v>
      </c>
      <c r="Z214" s="214"/>
      <c r="AA214" s="214">
        <f>SUM(AA210:AA213)</f>
        <v>70.75</v>
      </c>
      <c r="AC214" s="212"/>
      <c r="AG214" s="215"/>
      <c r="AH214" s="215"/>
      <c r="AI214" s="214">
        <f>SUM(AI210:AI213)</f>
        <v>58.133333333333333</v>
      </c>
      <c r="AJ214" s="214"/>
      <c r="AK214" s="214">
        <f>SUM(AK210:AK213)</f>
        <v>75.633333333333326</v>
      </c>
      <c r="AM214" s="212"/>
      <c r="AQ214" s="215"/>
      <c r="AR214" s="215"/>
      <c r="AS214" s="214">
        <f>SUM(AS210:AS213)</f>
        <v>40.133333333333326</v>
      </c>
      <c r="AT214" s="214"/>
      <c r="AU214" s="214">
        <f>SUM(AU210:AU213)</f>
        <v>50.466666666666669</v>
      </c>
      <c r="AW214" s="212"/>
      <c r="BA214" s="215"/>
      <c r="BB214" s="215"/>
      <c r="BC214" s="214">
        <f>SUM(BC210:BC213)</f>
        <v>57.833333333333343</v>
      </c>
      <c r="BD214" s="214"/>
      <c r="BE214" s="214">
        <f>SUM(BE210:BE213)</f>
        <v>78.166666666666671</v>
      </c>
      <c r="BG214" s="212"/>
      <c r="BK214" s="215"/>
      <c r="BL214" s="215"/>
      <c r="BM214" s="214">
        <f>SUM(BM210:BM213)</f>
        <v>58.05</v>
      </c>
      <c r="BN214" s="214"/>
      <c r="BO214" s="214">
        <f>SUM(BO210:BO213)</f>
        <v>80.8</v>
      </c>
      <c r="BQ214" s="212"/>
      <c r="BU214" s="215"/>
      <c r="BV214" s="215"/>
      <c r="BW214" s="214">
        <f>SUM(BW210:BW213)</f>
        <v>61.683333333333337</v>
      </c>
      <c r="BX214" s="214"/>
      <c r="BY214" s="214">
        <f>SUM(BY210:BY213)</f>
        <v>73.183333333333337</v>
      </c>
      <c r="CA214" s="212"/>
      <c r="CE214" s="215"/>
      <c r="CF214" s="215"/>
      <c r="CG214" s="214">
        <f>SUM(CG210:CG213)</f>
        <v>67.033333333333346</v>
      </c>
      <c r="CH214" s="214"/>
      <c r="CI214" s="214">
        <f>SUM(CI210:CI213)</f>
        <v>84.533333333333346</v>
      </c>
      <c r="CK214" s="212"/>
      <c r="CO214" s="215"/>
      <c r="CP214" s="215"/>
      <c r="CQ214" s="214">
        <f>SUM(CQ210:CQ213)</f>
        <v>53.166666666666671</v>
      </c>
      <c r="CR214" s="214"/>
      <c r="CS214" s="214">
        <f>SUM(CS210:CS213)</f>
        <v>54.5</v>
      </c>
      <c r="CU214" s="212"/>
      <c r="CY214" s="215"/>
      <c r="CZ214" s="215"/>
      <c r="DA214" s="214">
        <f>SUM(DA210:DA213)</f>
        <v>60.9</v>
      </c>
      <c r="DB214" s="214"/>
      <c r="DC214" s="214">
        <f>SUM(DC210:DC213)</f>
        <v>79.733333333333348</v>
      </c>
      <c r="DE214" s="212"/>
      <c r="DI214" s="215"/>
      <c r="DJ214" s="215"/>
      <c r="DK214" s="214">
        <f>SUM(DK210:DK213)</f>
        <v>56.218333333333334</v>
      </c>
      <c r="DL214" s="214"/>
      <c r="DM214" s="214">
        <f>SUM(DM210:DM213)</f>
        <v>81.885000000000005</v>
      </c>
      <c r="DO214" s="212"/>
      <c r="DS214" s="215"/>
      <c r="DT214" s="215"/>
      <c r="DU214" s="214">
        <f>SUM(DU210:DU213)</f>
        <v>60.730000000000004</v>
      </c>
      <c r="DV214" s="214"/>
      <c r="DW214" s="214">
        <f>SUM(DW210:DW213)</f>
        <v>83.98</v>
      </c>
      <c r="DY214" s="212"/>
      <c r="EC214" s="215"/>
      <c r="ED214" s="215"/>
      <c r="EE214" s="214">
        <f>SUM(EE210:EE213)</f>
        <v>48.290000000000006</v>
      </c>
      <c r="EF214" s="214"/>
      <c r="EG214" s="214">
        <f>SUM(EG210:EG213)</f>
        <v>76.039999999999992</v>
      </c>
      <c r="EI214" s="212"/>
      <c r="EM214" s="215"/>
      <c r="EN214" s="215"/>
      <c r="EO214" s="214">
        <f>SUM(EO210:EO213)</f>
        <v>48.3</v>
      </c>
      <c r="EP214" s="214"/>
      <c r="EQ214" s="214">
        <f>SUM(EQ210:EQ213)</f>
        <v>71.55</v>
      </c>
      <c r="ES214" s="212"/>
      <c r="EW214" s="215"/>
      <c r="EX214" s="215"/>
      <c r="EY214" s="214">
        <f>SUM(EY210:EY213)</f>
        <v>70.400000000000006</v>
      </c>
      <c r="EZ214" s="214"/>
      <c r="FA214" s="214">
        <f>SUM(FA210:FA213)</f>
        <v>78.900000000000006</v>
      </c>
      <c r="FC214" s="212"/>
      <c r="FG214" s="215"/>
      <c r="FH214" s="215"/>
      <c r="FI214" s="214">
        <f>SUM(FI210:FI213)</f>
        <v>51.07</v>
      </c>
      <c r="FJ214" s="214"/>
      <c r="FK214" s="214">
        <f>SUM(FK210:FK213)</f>
        <v>68.069999999999993</v>
      </c>
      <c r="FM214" s="212"/>
      <c r="FQ214" s="215"/>
      <c r="FR214" s="215"/>
      <c r="FS214" s="214">
        <f>SUM(FS210:FS213)</f>
        <v>52</v>
      </c>
      <c r="FT214" s="214"/>
      <c r="FU214" s="214">
        <f>SUM(FU210:FU213)</f>
        <v>71.5</v>
      </c>
      <c r="FW214" s="212"/>
      <c r="GA214" s="215"/>
      <c r="GB214" s="215"/>
      <c r="GC214" s="214">
        <f>SUM(GC210:GC213)</f>
        <v>57.5</v>
      </c>
      <c r="GD214" s="214"/>
      <c r="GE214" s="214">
        <f>SUM(GE210:GE213)</f>
        <v>79</v>
      </c>
      <c r="GG214" s="212"/>
      <c r="GK214" s="215"/>
      <c r="GL214" s="215"/>
      <c r="GM214" s="214">
        <f>SUM(GM210:GM213)</f>
        <v>48.6</v>
      </c>
      <c r="GN214" s="214"/>
      <c r="GO214" s="214">
        <f>SUM(GO210:GO213)</f>
        <v>76.100000000000009</v>
      </c>
      <c r="GQ214" s="212"/>
      <c r="GU214" s="215"/>
      <c r="GV214" s="215"/>
      <c r="GW214" s="214">
        <f>SUM(GW210:GW213)</f>
        <v>58.2</v>
      </c>
      <c r="GX214" s="214"/>
      <c r="GY214" s="214">
        <f>SUM(GY210:GY213)</f>
        <v>77.95</v>
      </c>
      <c r="HA214" s="212"/>
    </row>
  </sheetData>
  <mergeCells count="402">
    <mergeCell ref="BP10:BQ10"/>
    <mergeCell ref="BJ6:BK6"/>
    <mergeCell ref="BL6:BM6"/>
    <mergeCell ref="BN6:BO6"/>
    <mergeCell ref="BJ7:BO7"/>
    <mergeCell ref="BJ8:BO8"/>
    <mergeCell ref="BK10:BN10"/>
    <mergeCell ref="BJ4:BK4"/>
    <mergeCell ref="BL4:BM4"/>
    <mergeCell ref="BN4:BO4"/>
    <mergeCell ref="BJ5:BK5"/>
    <mergeCell ref="BL5:BM5"/>
    <mergeCell ref="BN5:BO5"/>
    <mergeCell ref="AZ7:BE7"/>
    <mergeCell ref="AZ8:BE8"/>
    <mergeCell ref="BA10:BD10"/>
    <mergeCell ref="BF10:BG10"/>
    <mergeCell ref="BI1:BN1"/>
    <mergeCell ref="BJ2:BK2"/>
    <mergeCell ref="BM2:BO2"/>
    <mergeCell ref="BJ3:BK3"/>
    <mergeCell ref="BM3:BO3"/>
    <mergeCell ref="AZ5:BA5"/>
    <mergeCell ref="BB5:BC5"/>
    <mergeCell ref="BD5:BE5"/>
    <mergeCell ref="AZ6:BA6"/>
    <mergeCell ref="BB6:BC6"/>
    <mergeCell ref="BD6:BE6"/>
    <mergeCell ref="AY1:BD1"/>
    <mergeCell ref="AZ2:BA2"/>
    <mergeCell ref="BC2:BE2"/>
    <mergeCell ref="AZ3:BA3"/>
    <mergeCell ref="BC3:BE3"/>
    <mergeCell ref="AZ4:BA4"/>
    <mergeCell ref="BB4:BC4"/>
    <mergeCell ref="BD4:BE4"/>
    <mergeCell ref="AV10:AW10"/>
    <mergeCell ref="AR4:AS4"/>
    <mergeCell ref="AT4:AU4"/>
    <mergeCell ref="AP5:AQ5"/>
    <mergeCell ref="AR5:AS5"/>
    <mergeCell ref="AT5:AU5"/>
    <mergeCell ref="AP6:AQ6"/>
    <mergeCell ref="AR6:AS6"/>
    <mergeCell ref="AT6:AU6"/>
    <mergeCell ref="AL10:AM10"/>
    <mergeCell ref="AO1:AT1"/>
    <mergeCell ref="AP2:AQ2"/>
    <mergeCell ref="AS2:AU2"/>
    <mergeCell ref="AP3:AQ3"/>
    <mergeCell ref="AS3:AU3"/>
    <mergeCell ref="AP4:AQ4"/>
    <mergeCell ref="AH4:AI4"/>
    <mergeCell ref="AJ4:AK4"/>
    <mergeCell ref="AH5:AI5"/>
    <mergeCell ref="AJ5:AK5"/>
    <mergeCell ref="AH6:AI6"/>
    <mergeCell ref="AJ6:AK6"/>
    <mergeCell ref="AP7:AU7"/>
    <mergeCell ref="AP8:AU8"/>
    <mergeCell ref="AQ10:AT10"/>
    <mergeCell ref="V7:AA7"/>
    <mergeCell ref="V8:AA8"/>
    <mergeCell ref="W10:Z10"/>
    <mergeCell ref="AB10:AC10"/>
    <mergeCell ref="AE1:AJ1"/>
    <mergeCell ref="AF2:AG2"/>
    <mergeCell ref="AI2:AK2"/>
    <mergeCell ref="AF3:AG3"/>
    <mergeCell ref="AI3:AK3"/>
    <mergeCell ref="AF4:AG4"/>
    <mergeCell ref="X4:Y4"/>
    <mergeCell ref="Z4:AA4"/>
    <mergeCell ref="V5:W5"/>
    <mergeCell ref="X5:Y5"/>
    <mergeCell ref="Z5:AA5"/>
    <mergeCell ref="V6:W6"/>
    <mergeCell ref="X6:Y6"/>
    <mergeCell ref="Z6:AA6"/>
    <mergeCell ref="AF7:AK7"/>
    <mergeCell ref="AF8:AK8"/>
    <mergeCell ref="AG10:AJ10"/>
    <mergeCell ref="AF5:AG5"/>
    <mergeCell ref="AF6:AG6"/>
    <mergeCell ref="L7:Q7"/>
    <mergeCell ref="L8:Q8"/>
    <mergeCell ref="M10:P10"/>
    <mergeCell ref="R10:S10"/>
    <mergeCell ref="U1:Z1"/>
    <mergeCell ref="V2:W2"/>
    <mergeCell ref="Y2:AA2"/>
    <mergeCell ref="V3:W3"/>
    <mergeCell ref="Y3:AA3"/>
    <mergeCell ref="V4:W4"/>
    <mergeCell ref="L5:M5"/>
    <mergeCell ref="N5:O5"/>
    <mergeCell ref="P5:Q5"/>
    <mergeCell ref="L6:M6"/>
    <mergeCell ref="N6:O6"/>
    <mergeCell ref="P6:Q6"/>
    <mergeCell ref="K1:P1"/>
    <mergeCell ref="L2:M2"/>
    <mergeCell ref="O2:Q2"/>
    <mergeCell ref="L3:M3"/>
    <mergeCell ref="O3:Q3"/>
    <mergeCell ref="L4:M4"/>
    <mergeCell ref="N4:O4"/>
    <mergeCell ref="P4:Q4"/>
    <mergeCell ref="BS1:BY1"/>
    <mergeCell ref="BT2:BU2"/>
    <mergeCell ref="BW2:BY2"/>
    <mergeCell ref="BT3:BU3"/>
    <mergeCell ref="BW3:BY3"/>
    <mergeCell ref="BT4:BU4"/>
    <mergeCell ref="BV4:BW4"/>
    <mergeCell ref="BX4:BY4"/>
    <mergeCell ref="BT5:BU5"/>
    <mergeCell ref="BV5:BW5"/>
    <mergeCell ref="BX5:BY5"/>
    <mergeCell ref="BT6:BU6"/>
    <mergeCell ref="BV6:BW6"/>
    <mergeCell ref="BX6:BY6"/>
    <mergeCell ref="BT7:BY7"/>
    <mergeCell ref="BT8:BY8"/>
    <mergeCell ref="BU10:BX10"/>
    <mergeCell ref="BU200:BV200"/>
    <mergeCell ref="BZ10:CA10"/>
    <mergeCell ref="CC1:CI1"/>
    <mergeCell ref="CD2:CE2"/>
    <mergeCell ref="CG2:CI2"/>
    <mergeCell ref="CD3:CE3"/>
    <mergeCell ref="CG3:CI3"/>
    <mergeCell ref="CD4:CE4"/>
    <mergeCell ref="CF4:CG4"/>
    <mergeCell ref="CH4:CI4"/>
    <mergeCell ref="CD5:CE5"/>
    <mergeCell ref="CF5:CG5"/>
    <mergeCell ref="CH5:CI5"/>
    <mergeCell ref="CD6:CE6"/>
    <mergeCell ref="CF6:CG6"/>
    <mergeCell ref="CH6:CI6"/>
    <mergeCell ref="CD7:CI7"/>
    <mergeCell ref="CD8:CI8"/>
    <mergeCell ref="CE10:CH10"/>
    <mergeCell ref="CJ10:CK10"/>
    <mergeCell ref="CM1:CR1"/>
    <mergeCell ref="CN2:CO2"/>
    <mergeCell ref="CQ2:CS2"/>
    <mergeCell ref="CN3:CO3"/>
    <mergeCell ref="CQ3:CS3"/>
    <mergeCell ref="CN4:CO4"/>
    <mergeCell ref="CP4:CQ4"/>
    <mergeCell ref="CR4:CS4"/>
    <mergeCell ref="CN5:CO5"/>
    <mergeCell ref="CP5:CQ5"/>
    <mergeCell ref="CR5:CS5"/>
    <mergeCell ref="CN6:CO6"/>
    <mergeCell ref="CP6:CQ6"/>
    <mergeCell ref="CR6:CS6"/>
    <mergeCell ref="CN7:CS7"/>
    <mergeCell ref="CN8:CS8"/>
    <mergeCell ref="CO10:CR10"/>
    <mergeCell ref="CT10:CU10"/>
    <mergeCell ref="CW1:DB1"/>
    <mergeCell ref="CX2:CY2"/>
    <mergeCell ref="DA2:DC2"/>
    <mergeCell ref="CX3:CY3"/>
    <mergeCell ref="DA3:DC3"/>
    <mergeCell ref="CX4:CY4"/>
    <mergeCell ref="CZ4:DA4"/>
    <mergeCell ref="DB4:DC4"/>
    <mergeCell ref="CX5:CY5"/>
    <mergeCell ref="CZ5:DA5"/>
    <mergeCell ref="DB5:DC5"/>
    <mergeCell ref="CX6:CY6"/>
    <mergeCell ref="CZ6:DA6"/>
    <mergeCell ref="DB6:DC6"/>
    <mergeCell ref="CX7:DC7"/>
    <mergeCell ref="CX8:DC8"/>
    <mergeCell ref="CY10:DB10"/>
    <mergeCell ref="DD10:DE10"/>
    <mergeCell ref="DG1:DL1"/>
    <mergeCell ref="DH2:DI2"/>
    <mergeCell ref="DK2:DM2"/>
    <mergeCell ref="DH3:DI3"/>
    <mergeCell ref="DK3:DM3"/>
    <mergeCell ref="DH4:DI4"/>
    <mergeCell ref="DJ4:DK4"/>
    <mergeCell ref="DL4:DM4"/>
    <mergeCell ref="DH5:DI5"/>
    <mergeCell ref="DJ5:DK5"/>
    <mergeCell ref="DL5:DM5"/>
    <mergeCell ref="DH6:DI6"/>
    <mergeCell ref="DJ6:DK6"/>
    <mergeCell ref="DL6:DM6"/>
    <mergeCell ref="DH7:DM7"/>
    <mergeCell ref="DH8:DM8"/>
    <mergeCell ref="DI10:DL10"/>
    <mergeCell ref="DN10:DO10"/>
    <mergeCell ref="DQ1:DV1"/>
    <mergeCell ref="DR2:DS2"/>
    <mergeCell ref="DU2:DW2"/>
    <mergeCell ref="DR3:DS3"/>
    <mergeCell ref="DU3:DW3"/>
    <mergeCell ref="DR4:DS4"/>
    <mergeCell ref="DT4:DU4"/>
    <mergeCell ref="DV4:DW4"/>
    <mergeCell ref="DR5:DS5"/>
    <mergeCell ref="DT5:DU5"/>
    <mergeCell ref="DV5:DW5"/>
    <mergeCell ref="DR6:DS6"/>
    <mergeCell ref="DT6:DU6"/>
    <mergeCell ref="DV6:DW6"/>
    <mergeCell ref="DR7:DW7"/>
    <mergeCell ref="DR8:DW8"/>
    <mergeCell ref="DS10:DV10"/>
    <mergeCell ref="DX10:DY10"/>
    <mergeCell ref="EA1:EF1"/>
    <mergeCell ref="EB2:EC2"/>
    <mergeCell ref="EE2:EG2"/>
    <mergeCell ref="EB3:EC3"/>
    <mergeCell ref="EE3:EG3"/>
    <mergeCell ref="EB4:EC4"/>
    <mergeCell ref="ED4:EE4"/>
    <mergeCell ref="EF4:EG4"/>
    <mergeCell ref="EB5:EC5"/>
    <mergeCell ref="ED5:EE5"/>
    <mergeCell ref="EF5:EG5"/>
    <mergeCell ref="EB6:EC6"/>
    <mergeCell ref="ED6:EE6"/>
    <mergeCell ref="EF6:EG6"/>
    <mergeCell ref="EB7:EG7"/>
    <mergeCell ref="EB8:EG8"/>
    <mergeCell ref="EC10:EF10"/>
    <mergeCell ref="EH10:EI10"/>
    <mergeCell ref="EK1:EP1"/>
    <mergeCell ref="EL2:EM2"/>
    <mergeCell ref="EO2:EQ2"/>
    <mergeCell ref="EL3:EM3"/>
    <mergeCell ref="EO3:EQ3"/>
    <mergeCell ref="EL4:EM4"/>
    <mergeCell ref="EN4:EO4"/>
    <mergeCell ref="EP4:EQ4"/>
    <mergeCell ref="EL5:EM5"/>
    <mergeCell ref="EN5:EO5"/>
    <mergeCell ref="EP5:EQ5"/>
    <mergeCell ref="EL6:EM6"/>
    <mergeCell ref="EN6:EO6"/>
    <mergeCell ref="EP6:EQ6"/>
    <mergeCell ref="EL7:EQ7"/>
    <mergeCell ref="EL8:EQ8"/>
    <mergeCell ref="EM10:EP10"/>
    <mergeCell ref="ER10:ES10"/>
    <mergeCell ref="EU1:EZ1"/>
    <mergeCell ref="EV2:EW2"/>
    <mergeCell ref="EY2:FA2"/>
    <mergeCell ref="EV3:EW3"/>
    <mergeCell ref="EY3:FA3"/>
    <mergeCell ref="EV4:EW4"/>
    <mergeCell ref="EX4:EY4"/>
    <mergeCell ref="EZ4:FA4"/>
    <mergeCell ref="EV5:EW5"/>
    <mergeCell ref="EX5:EY5"/>
    <mergeCell ref="EZ5:FA5"/>
    <mergeCell ref="EV6:EW6"/>
    <mergeCell ref="EX6:EY6"/>
    <mergeCell ref="EZ6:FA6"/>
    <mergeCell ref="EV7:FA7"/>
    <mergeCell ref="EV8:FA8"/>
    <mergeCell ref="EW10:EZ10"/>
    <mergeCell ref="FB10:FC10"/>
    <mergeCell ref="FE1:FJ1"/>
    <mergeCell ref="FF2:FG2"/>
    <mergeCell ref="FI2:FK2"/>
    <mergeCell ref="FF3:FG3"/>
    <mergeCell ref="FI3:FK3"/>
    <mergeCell ref="FF4:FG4"/>
    <mergeCell ref="FH4:FI4"/>
    <mergeCell ref="FJ4:FK4"/>
    <mergeCell ref="FF5:FG5"/>
    <mergeCell ref="FH5:FI5"/>
    <mergeCell ref="FJ5:FK5"/>
    <mergeCell ref="FF6:FG6"/>
    <mergeCell ref="FH6:FI6"/>
    <mergeCell ref="FJ6:FK6"/>
    <mergeCell ref="FF7:FK7"/>
    <mergeCell ref="FF8:FK8"/>
    <mergeCell ref="FG10:FJ10"/>
    <mergeCell ref="FL10:FM10"/>
    <mergeCell ref="FO1:FT1"/>
    <mergeCell ref="FP2:FQ2"/>
    <mergeCell ref="FS2:FU2"/>
    <mergeCell ref="FP3:FQ3"/>
    <mergeCell ref="FS3:FU3"/>
    <mergeCell ref="FP4:FQ4"/>
    <mergeCell ref="FR4:FS4"/>
    <mergeCell ref="FT4:FU4"/>
    <mergeCell ref="FP5:FQ5"/>
    <mergeCell ref="FR5:FS5"/>
    <mergeCell ref="FT5:FU5"/>
    <mergeCell ref="FP6:FQ6"/>
    <mergeCell ref="FR6:FS6"/>
    <mergeCell ref="FT6:FU6"/>
    <mergeCell ref="FP7:FU7"/>
    <mergeCell ref="FP8:FU8"/>
    <mergeCell ref="FQ10:FT10"/>
    <mergeCell ref="FV10:FW10"/>
    <mergeCell ref="FY1:GD1"/>
    <mergeCell ref="FZ2:GA2"/>
    <mergeCell ref="GC2:GE2"/>
    <mergeCell ref="FZ3:GA3"/>
    <mergeCell ref="GC3:GE3"/>
    <mergeCell ref="FZ4:GA4"/>
    <mergeCell ref="GB4:GC4"/>
    <mergeCell ref="GD4:GE4"/>
    <mergeCell ref="FZ5:GA5"/>
    <mergeCell ref="GB5:GC5"/>
    <mergeCell ref="GD5:GE5"/>
    <mergeCell ref="FZ6:GA6"/>
    <mergeCell ref="GB6:GC6"/>
    <mergeCell ref="GD6:GE6"/>
    <mergeCell ref="FZ7:GE7"/>
    <mergeCell ref="FZ8:GE8"/>
    <mergeCell ref="GA10:GD10"/>
    <mergeCell ref="GF10:GG10"/>
    <mergeCell ref="GI1:GN1"/>
    <mergeCell ref="GJ2:GK2"/>
    <mergeCell ref="GM2:GO2"/>
    <mergeCell ref="GJ3:GK3"/>
    <mergeCell ref="GM3:GO3"/>
    <mergeCell ref="GJ4:GK4"/>
    <mergeCell ref="GL4:GM4"/>
    <mergeCell ref="GN4:GO4"/>
    <mergeCell ref="GJ5:GK5"/>
    <mergeCell ref="GL5:GM5"/>
    <mergeCell ref="GN5:GO5"/>
    <mergeCell ref="GJ6:GK6"/>
    <mergeCell ref="GL6:GM6"/>
    <mergeCell ref="GN6:GO6"/>
    <mergeCell ref="GJ7:GO7"/>
    <mergeCell ref="GJ8:GO8"/>
    <mergeCell ref="GK10:GN10"/>
    <mergeCell ref="N209:O209"/>
    <mergeCell ref="P209:Q209"/>
    <mergeCell ref="X209:Y209"/>
    <mergeCell ref="Z209:AA209"/>
    <mergeCell ref="GX193:GY193"/>
    <mergeCell ref="GZ10:HA10"/>
    <mergeCell ref="GP10:GQ10"/>
    <mergeCell ref="GS1:GX1"/>
    <mergeCell ref="GT2:GU2"/>
    <mergeCell ref="GW2:GY2"/>
    <mergeCell ref="GT3:GU3"/>
    <mergeCell ref="GW3:GY3"/>
    <mergeCell ref="GT4:GU4"/>
    <mergeCell ref="GV4:GW4"/>
    <mergeCell ref="GX4:GY4"/>
    <mergeCell ref="GT5:GU5"/>
    <mergeCell ref="GV5:GW5"/>
    <mergeCell ref="GX5:GY5"/>
    <mergeCell ref="GT6:GU6"/>
    <mergeCell ref="GV6:GW6"/>
    <mergeCell ref="GX6:GY6"/>
    <mergeCell ref="GT7:GY7"/>
    <mergeCell ref="GT8:GY8"/>
    <mergeCell ref="GU10:GX10"/>
    <mergeCell ref="BX209:BY209"/>
    <mergeCell ref="CF209:CG209"/>
    <mergeCell ref="CH209:CI209"/>
    <mergeCell ref="CP209:CQ209"/>
    <mergeCell ref="CR209:CS209"/>
    <mergeCell ref="CZ209:DA209"/>
    <mergeCell ref="DB209:DC209"/>
    <mergeCell ref="DJ209:DK209"/>
    <mergeCell ref="GB209:GC209"/>
    <mergeCell ref="FH209:FI209"/>
    <mergeCell ref="FJ209:FK209"/>
    <mergeCell ref="FR209:FS209"/>
    <mergeCell ref="FT209:FU209"/>
    <mergeCell ref="AH209:AI209"/>
    <mergeCell ref="AJ209:AK209"/>
    <mergeCell ref="AR209:AS209"/>
    <mergeCell ref="AT209:AU209"/>
    <mergeCell ref="BB209:BC209"/>
    <mergeCell ref="BD209:BE209"/>
    <mergeCell ref="BL209:BM209"/>
    <mergeCell ref="BN209:BO209"/>
    <mergeCell ref="BV209:BW209"/>
    <mergeCell ref="GL209:GM209"/>
    <mergeCell ref="GN209:GO209"/>
    <mergeCell ref="GV209:GW209"/>
    <mergeCell ref="GX209:GY209"/>
    <mergeCell ref="DL209:DM209"/>
    <mergeCell ref="DT209:DU209"/>
    <mergeCell ref="DV209:DW209"/>
    <mergeCell ref="ED209:EE209"/>
    <mergeCell ref="EF209:EG209"/>
    <mergeCell ref="EN209:EO209"/>
    <mergeCell ref="EP209:EQ209"/>
    <mergeCell ref="EX209:EY209"/>
    <mergeCell ref="EZ209:FA209"/>
    <mergeCell ref="GD209:GE209"/>
  </mergeCells>
  <pageMargins left="0.7" right="0.7" top="0.75" bottom="0.75" header="0.3" footer="0.3"/>
  <pageSetup paperSize="186" scale="70" orientation="landscape" horizontalDpi="1200" verticalDpi="120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2011_sheets</vt:lpstr>
      <vt:lpstr>2010_sheets</vt:lpstr>
    </vt:vector>
  </TitlesOfParts>
  <Company>Home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Gustavo Escobar la Cruz</dc:creator>
  <cp:lastModifiedBy>Anonymous</cp:lastModifiedBy>
  <cp:lastPrinted>2013-07-18T19:38:43Z</cp:lastPrinted>
  <dcterms:created xsi:type="dcterms:W3CDTF">2010-08-10T00:46:12Z</dcterms:created>
  <dcterms:modified xsi:type="dcterms:W3CDTF">2014-05-25T05:54:42Z</dcterms:modified>
</cp:coreProperties>
</file>