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20" tabRatio="874"/>
  </bookViews>
  <sheets>
    <sheet name="Summary" sheetId="1" r:id="rId1"/>
    <sheet name="US" sheetId="2" r:id="rId2"/>
    <sheet name="China" sheetId="6" r:id="rId3"/>
    <sheet name="World" sheetId="7" r:id="rId4"/>
    <sheet name="Canada" sheetId="8" r:id="rId5"/>
    <sheet name="Canada PR - CATEGORY" sheetId="3" r:id="rId6"/>
    <sheet name="Canada PR AND TR" sheetId="4" r:id="rId7"/>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90" i="2" l="1"/>
  <c r="I124" i="2"/>
  <c r="C5" i="1"/>
  <c r="C13" i="1"/>
  <c r="C2" i="1"/>
  <c r="C20" i="1"/>
  <c r="D3" i="1"/>
  <c r="D4" i="1"/>
  <c r="D5" i="1"/>
  <c r="D6" i="1"/>
  <c r="D7" i="1"/>
  <c r="D8" i="1"/>
  <c r="D9" i="1"/>
  <c r="D10" i="1"/>
  <c r="D11" i="1"/>
  <c r="D12" i="1"/>
  <c r="D13" i="1"/>
  <c r="D14" i="1"/>
  <c r="D15" i="1"/>
  <c r="D16" i="1"/>
  <c r="D17" i="1"/>
  <c r="D18" i="1"/>
  <c r="D19" i="1"/>
  <c r="D20" i="1"/>
  <c r="H26" i="6"/>
  <c r="H27" i="6"/>
  <c r="H28" i="6"/>
  <c r="H29" i="6"/>
  <c r="H30" i="6"/>
  <c r="H31" i="6"/>
  <c r="H3" i="6"/>
  <c r="H9" i="6"/>
  <c r="H2" i="6"/>
  <c r="H8" i="6"/>
  <c r="H6" i="6"/>
  <c r="H5" i="6"/>
  <c r="F3" i="7"/>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A133" i="6"/>
  <c r="A134" i="6"/>
  <c r="A135" i="6"/>
  <c r="A136" i="6"/>
  <c r="A137" i="6"/>
  <c r="A138" i="6"/>
  <c r="A139" i="6"/>
  <c r="A140" i="6"/>
  <c r="A141" i="6"/>
  <c r="A142" i="6"/>
  <c r="A143" i="6"/>
  <c r="A144" i="6"/>
  <c r="A145" i="6"/>
  <c r="A146" i="6"/>
  <c r="A147" i="6"/>
  <c r="A148" i="6"/>
  <c r="A48" i="6"/>
  <c r="AA1" i="6"/>
  <c r="E23" i="6"/>
  <c r="AA2" i="6"/>
  <c r="AC1" i="6"/>
  <c r="AB1" i="6"/>
  <c r="F23" i="6"/>
  <c r="AB2" i="6"/>
  <c r="G23" i="6"/>
  <c r="AC2" i="6"/>
  <c r="I27" i="6"/>
  <c r="J27" i="6"/>
  <c r="I28" i="6"/>
  <c r="J28" i="6"/>
  <c r="I29" i="6"/>
  <c r="J29" i="6"/>
  <c r="I30" i="6"/>
  <c r="J30" i="6"/>
  <c r="I31" i="6"/>
  <c r="J31" i="6"/>
  <c r="I32" i="6"/>
  <c r="J32" i="6"/>
  <c r="I33" i="6"/>
  <c r="J33" i="6"/>
  <c r="I34" i="6"/>
  <c r="J34" i="6"/>
  <c r="I35" i="6"/>
  <c r="J35" i="6"/>
  <c r="I36" i="6"/>
  <c r="J36" i="6"/>
  <c r="I37" i="6"/>
  <c r="J37" i="6"/>
  <c r="I38" i="6"/>
  <c r="J38" i="6"/>
  <c r="I39" i="6"/>
  <c r="J39" i="6"/>
  <c r="I40" i="6"/>
  <c r="J40" i="6"/>
  <c r="I41" i="6"/>
  <c r="J41" i="6"/>
  <c r="I42" i="6"/>
  <c r="J42" i="6"/>
  <c r="I43" i="6"/>
  <c r="J43" i="6"/>
  <c r="I44" i="6"/>
  <c r="J44" i="6"/>
  <c r="I45" i="6"/>
  <c r="J45" i="6"/>
  <c r="I46" i="6"/>
  <c r="J46" i="6"/>
  <c r="J26" i="6"/>
  <c r="I26" i="6"/>
  <c r="N3" i="6"/>
  <c r="N4" i="6"/>
  <c r="N5" i="6"/>
  <c r="N6" i="6"/>
  <c r="N7" i="6"/>
  <c r="N8" i="6"/>
  <c r="N9" i="6"/>
  <c r="N10" i="6"/>
  <c r="N11" i="6"/>
  <c r="N12" i="6"/>
  <c r="N13" i="6"/>
  <c r="N14" i="6"/>
  <c r="N15" i="6"/>
  <c r="N16" i="6"/>
  <c r="N17" i="6"/>
  <c r="N18" i="6"/>
  <c r="N19" i="6"/>
  <c r="N20" i="6"/>
  <c r="N21" i="6"/>
  <c r="N22" i="6"/>
  <c r="N2" i="6"/>
  <c r="M3" i="6"/>
  <c r="M4" i="6"/>
  <c r="M5" i="6"/>
  <c r="M6" i="6"/>
  <c r="M7" i="6"/>
  <c r="M8" i="6"/>
  <c r="M9" i="6"/>
  <c r="M10" i="6"/>
  <c r="M11" i="6"/>
  <c r="M12" i="6"/>
  <c r="M13" i="6"/>
  <c r="M14" i="6"/>
  <c r="M15" i="6"/>
  <c r="M16" i="6"/>
  <c r="M17" i="6"/>
  <c r="M18" i="6"/>
  <c r="M19" i="6"/>
  <c r="M20" i="6"/>
  <c r="M21" i="6"/>
  <c r="M22" i="6"/>
  <c r="M2" i="6"/>
  <c r="G3" i="6"/>
  <c r="G4" i="6"/>
  <c r="G5" i="6"/>
  <c r="G6" i="6"/>
  <c r="G7" i="6"/>
  <c r="G8" i="6"/>
  <c r="G9" i="6"/>
  <c r="G10" i="6"/>
  <c r="G11" i="6"/>
  <c r="G12" i="6"/>
  <c r="G13" i="6"/>
  <c r="G14" i="6"/>
  <c r="G15" i="6"/>
  <c r="G16" i="6"/>
  <c r="G17" i="6"/>
  <c r="G18" i="6"/>
  <c r="G19" i="6"/>
  <c r="G20" i="6"/>
  <c r="G21" i="6"/>
  <c r="G22" i="6"/>
  <c r="G2" i="6"/>
  <c r="F3" i="6"/>
  <c r="F4" i="6"/>
  <c r="F5" i="6"/>
  <c r="F6" i="6"/>
  <c r="F7" i="6"/>
  <c r="F8" i="6"/>
  <c r="F9" i="6"/>
  <c r="F10" i="6"/>
  <c r="F11" i="6"/>
  <c r="F12" i="6"/>
  <c r="F13" i="6"/>
  <c r="F14" i="6"/>
  <c r="F15" i="6"/>
  <c r="F16" i="6"/>
  <c r="F17" i="6"/>
  <c r="F18" i="6"/>
  <c r="F19" i="6"/>
  <c r="F20" i="6"/>
  <c r="F21" i="6"/>
  <c r="F22" i="6"/>
  <c r="F2" i="6"/>
  <c r="H32" i="6"/>
  <c r="H33" i="6"/>
  <c r="H34" i="6"/>
  <c r="H35" i="6"/>
  <c r="H36" i="6"/>
  <c r="H37" i="6"/>
  <c r="H38" i="6"/>
  <c r="H39" i="6"/>
  <c r="H40" i="6"/>
  <c r="H41" i="6"/>
  <c r="H42" i="6"/>
  <c r="H43" i="6"/>
  <c r="H44" i="6"/>
  <c r="H45" i="6"/>
  <c r="H46" i="6"/>
  <c r="D2" i="1"/>
</calcChain>
</file>

<file path=xl/comments1.xml><?xml version="1.0" encoding="utf-8"?>
<comments xmlns="http://schemas.openxmlformats.org/spreadsheetml/2006/main">
  <authors>
    <author>Jigdel Kuyee</author>
  </authors>
  <commentList>
    <comment ref="E30" authorId="0">
      <text>
        <r>
          <rPr>
            <sz val="9"/>
            <color indexed="81"/>
            <rFont val="Calibri"/>
            <family val="2"/>
          </rPr>
          <t>Jigs:
Not much difference but huge diff in mother tongue sino category (290 vs 650)</t>
        </r>
      </text>
    </comment>
  </commentList>
</comments>
</file>

<file path=xl/sharedStrings.xml><?xml version="1.0" encoding="utf-8"?>
<sst xmlns="http://schemas.openxmlformats.org/spreadsheetml/2006/main" count="441" uniqueCount="348">
  <si>
    <t>India</t>
  </si>
  <si>
    <t>Bhutan</t>
  </si>
  <si>
    <t>Nepal</t>
  </si>
  <si>
    <t>Asia</t>
  </si>
  <si>
    <t>Japan</t>
  </si>
  <si>
    <t>Taiwan</t>
  </si>
  <si>
    <t>Americas</t>
  </si>
  <si>
    <t>USA</t>
  </si>
  <si>
    <t>Canada</t>
  </si>
  <si>
    <t>Europe</t>
  </si>
  <si>
    <t>UK</t>
  </si>
  <si>
    <t>Switzerland</t>
  </si>
  <si>
    <t>Population</t>
  </si>
  <si>
    <t>Total</t>
  </si>
  <si>
    <t>Tibetan languages</t>
  </si>
  <si>
    <t>Sino-Tibetan languages, n.i.e.</t>
  </si>
  <si>
    <t>Detailed language spoken most often at home - Total population excluding institutional residents</t>
  </si>
  <si>
    <t>Detailed other language spoken regularly at home - Total population excluding institutional resident</t>
  </si>
  <si>
    <t>Institutional residents</t>
  </si>
  <si>
    <t>Dwelling used for commercial, institutional or communal purposes, such as a hotel, a hospital or a work camp.</t>
  </si>
  <si>
    <t>Source: http://www12.statcan.gc.ca/census-recensement/2011/ref/dict/dwelling-logements002-eng.cfm</t>
  </si>
  <si>
    <t>Total population excluding institutional residents</t>
  </si>
  <si>
    <t>The population excluding institutional residents includes Canadian citizens (by birth or by naturalization) and landed immigrants (permanent residents) excluding those who live in institutions (institutional collective dwellings).</t>
  </si>
  <si>
    <t>English</t>
  </si>
  <si>
    <t>French</t>
  </si>
  <si>
    <t>English and French</t>
  </si>
  <si>
    <t>nie - not included elsewhere</t>
  </si>
  <si>
    <t>Ontario</t>
  </si>
  <si>
    <t>Alberta</t>
  </si>
  <si>
    <t>British Columbia</t>
  </si>
  <si>
    <t>Refugees total</t>
  </si>
  <si>
    <t>Canada - Permanent residents by Category</t>
  </si>
  <si>
    <t>Canada - Permanent residents by Category, Q1 2013 to Q3 2014*</t>
  </si>
  <si>
    <t>Immigration category</t>
  </si>
  <si>
    <t>2013</t>
  </si>
  <si>
    <t>2014</t>
  </si>
  <si>
    <t>Q1</t>
  </si>
  <si>
    <t>Q2</t>
  </si>
  <si>
    <t>Q3</t>
  </si>
  <si>
    <t>Q4</t>
  </si>
  <si>
    <t>Total (YTD)</t>
  </si>
  <si>
    <t>Spouses and partners</t>
  </si>
  <si>
    <t>Sons and daughters</t>
  </si>
  <si>
    <t>Parents and grandparents</t>
  </si>
  <si>
    <t>Others</t>
  </si>
  <si>
    <t>Family class Total</t>
  </si>
  <si>
    <t>Entrepreneurs - p.a.</t>
  </si>
  <si>
    <t>Entrepreneurs - s.d.</t>
  </si>
  <si>
    <t>Self-employed - p.a.</t>
  </si>
  <si>
    <t>Self-employed - s.d.</t>
  </si>
  <si>
    <t>Investors - p.a.</t>
  </si>
  <si>
    <t>Investors - s.d.</t>
  </si>
  <si>
    <t>Skilled workers - p.a.</t>
  </si>
  <si>
    <t>Skilled workers - s.d.</t>
  </si>
  <si>
    <t>Canadian Experience Class - p.a.</t>
  </si>
  <si>
    <t>Canadian Experience Class - s.d.</t>
  </si>
  <si>
    <t>Skilled trades - p.a. and s.d.</t>
  </si>
  <si>
    <t>Provincial/territorial nominees - p.a.</t>
  </si>
  <si>
    <t>Provincial/territorial nominees - s.d.</t>
  </si>
  <si>
    <t>Live-in caregivers - p.a.</t>
  </si>
  <si>
    <t>Live-in caregivers - s.d.</t>
  </si>
  <si>
    <t>Economic immigrants Total</t>
  </si>
  <si>
    <t>Government-assisted refugees</t>
  </si>
  <si>
    <t>Privately sponsored refugees</t>
  </si>
  <si>
    <t>Refugees landed in Canada</t>
  </si>
  <si>
    <t>Refugee dependants</t>
  </si>
  <si>
    <t>Blended Visa Office-Referred refugees</t>
  </si>
  <si>
    <t>Refugees Total</t>
  </si>
  <si>
    <t>Other immigrants</t>
  </si>
  <si>
    <t>p.a. = principal applicants</t>
  </si>
  <si>
    <t>s.d. = spouses and dependants</t>
  </si>
  <si>
    <t>* Data for 2014 are preliminary estimates and are subject to change. For 2013, these are updated numbers and different from those of Facts and Figures 2013.</t>
  </si>
  <si>
    <t>Source: Citizenship &amp; Immigration Canada, RDM, December 31 2014</t>
  </si>
  <si>
    <t>Source: http://open.canada.ca/data/en/dataset/17b4a2d0-86d1-491c-b733-429bd31492ee</t>
  </si>
  <si>
    <t>Canada - Permanent and Temporary Residents, Q3 2009 to Q3 2014*</t>
  </si>
  <si>
    <t>Permanent residents by category</t>
  </si>
  <si>
    <t>Family class</t>
  </si>
  <si>
    <t>Economic immigrants</t>
  </si>
  <si>
    <t>Refugees</t>
  </si>
  <si>
    <t>Category not stated</t>
  </si>
  <si>
    <t xml:space="preserve">
Temporary residents by program</t>
  </si>
  <si>
    <t>Total unique persons</t>
  </si>
  <si>
    <t>Total unique persons (YTD)</t>
  </si>
  <si>
    <t xml:space="preserve">Temporary Foreign Worker Program </t>
  </si>
  <si>
    <t xml:space="preserve">International Mobility Program </t>
  </si>
  <si>
    <t>Work Permit Holders for Work Purposes - Total Unique** Persons</t>
  </si>
  <si>
    <t xml:space="preserve">International students </t>
  </si>
  <si>
    <t xml:space="preserve">Work Permit Holders for H&amp;C Purposes </t>
  </si>
  <si>
    <t>Total Unique** Persons</t>
  </si>
  <si>
    <t>* Data for 2014 are preliminary estimates and are subject to change. For 2009-2013, these are updated numbers and different from those of Facts and Figures 2013.</t>
  </si>
  <si>
    <t>** The total unique count may not equal to the sum of permit holders in each program as an individual may hold more than one type of permit over a given period.</t>
  </si>
  <si>
    <t>Note: The table on temporary residents has been revised to reflect the June 20, 2014 changes to the Temporary Foreign Worker Program (TFWP). The reporting methodology has also been revised to count Temporary Residents (TR) based on the type of permit held by a TR (effective from the date that the permit was signed). As a result of the changes above, the reports for each permit holder type have been separated by permit type in order to enhance clarity.</t>
  </si>
  <si>
    <t>For further information, please refer to the Facts and figures 2013 – Immigration overview: Temporary residents overview, and the glossary of terms and concepts.</t>
  </si>
  <si>
    <t>Source: Citizenship &amp; Immigration Canada, RDM, December 31 2014 - Permanent residents;  Citizenship &amp; Immigration Canada, RDM, January 14 2015 - Temporary residents</t>
  </si>
  <si>
    <t>Toronto</t>
  </si>
  <si>
    <t>Vancouver</t>
  </si>
  <si>
    <t>Calgary</t>
  </si>
  <si>
    <t>Male</t>
  </si>
  <si>
    <t>Female</t>
  </si>
  <si>
    <t>1. Mother Tongue - Total population excluding institutional residents</t>
  </si>
  <si>
    <t>1a. Sino-Tibetan languages, n.i.e.</t>
  </si>
  <si>
    <t>1b. Tibetan languages</t>
  </si>
  <si>
    <t>1a</t>
  </si>
  <si>
    <t>1b</t>
  </si>
  <si>
    <t>2a</t>
  </si>
  <si>
    <t>2b</t>
  </si>
  <si>
    <t>3a</t>
  </si>
  <si>
    <t>3b</t>
  </si>
  <si>
    <t>Source: http://www12.statcan.gc.ca/census-recensement/2011/dp-pd/prof/details/page.cfm?Lang=E&amp;Geo1=CSD&amp;Code1=5915022&amp;Geo2=PR&amp;Code2=59&amp;Data=Count&amp;SearchText=Vancouver&amp;SearchType=Begins&amp;SearchPR=01&amp;B1=Language&amp;Custom=&amp;TABID=1</t>
  </si>
  <si>
    <t>Source: http://www12.statcan.gc.ca/census-recensement/2011/dp-pd/prof/details/page.cfm?Lang=E&amp;Geo1=CMA&amp;Code1=825&amp;Geo2=PR&amp;Code2=48&amp;Data=Count&amp;SearchText=alberta&amp;SearchType=Begins&amp;SearchPR=01&amp;B1=Language&amp;Custom=&amp;TABID=1</t>
  </si>
  <si>
    <t>Source: http://www12.statcan.gc.ca/census-recensement/2011/dp-pd/prof/details/page.cfm?Lang=E&amp;Geo1=CMA&amp;Code1=535&amp;Geo2=PR&amp;Code2=35&amp;Data=Count&amp;SearchText=Ontario&amp;SearchType=Begins&amp;SearchPR=35&amp;B1=Language&amp;Custom=&amp;TABID=1</t>
  </si>
  <si>
    <t>Source: http://www12.statcan.gc.ca/census-recensement/2011/dp-pd/prof/details/page.cfm?Lang=E&amp;Geo1=CMA&amp;Code1=535&amp;Geo2=PR&amp;Code2=01&amp;Data=Count&amp;SearchText=canada&amp;SearchType=Begins&amp;SearchPR=01&amp;B1=Language&amp;Custom=&amp;TABID=1</t>
  </si>
  <si>
    <t>Montreal</t>
  </si>
  <si>
    <t>Quebec</t>
  </si>
  <si>
    <t>Source: http://www12.statcan.gc.ca/census-recensement/2011/dp-pd/prof/details/page.cfm?Lang=E&amp;Geo1=CSD&amp;Code1=2466023&amp;Geo2=PR&amp;Code2=24&amp;Data=Count&amp;SearchText=Montreal&amp;SearchType=Begins&amp;SearchPR=01&amp;B1=Language&amp;Custom=&amp;TABID=1</t>
  </si>
  <si>
    <t>Australia</t>
  </si>
  <si>
    <r>
      <t>100</t>
    </r>
    <r>
      <rPr>
        <sz val="10"/>
        <rFont val="宋体"/>
        <charset val="134"/>
      </rPr>
      <t>岁及以上</t>
    </r>
  </si>
  <si>
    <t>73</t>
  </si>
  <si>
    <t>116</t>
  </si>
  <si>
    <t>Tibet</t>
  </si>
  <si>
    <r>
      <t>总</t>
    </r>
    <r>
      <rPr>
        <b/>
        <sz val="10"/>
        <rFont val="Times New Roman"/>
        <family val="1"/>
      </rPr>
      <t xml:space="preserve">  </t>
    </r>
    <r>
      <rPr>
        <b/>
        <sz val="10"/>
        <rFont val="宋体"/>
        <charset val="134"/>
      </rPr>
      <t>计</t>
    </r>
  </si>
  <si>
    <t>0-4岁</t>
    <phoneticPr fontId="2" type="noConversion"/>
  </si>
  <si>
    <t>5-9岁</t>
    <phoneticPr fontId="2" type="noConversion"/>
  </si>
  <si>
    <t>10-14岁</t>
    <phoneticPr fontId="2" type="noConversion"/>
  </si>
  <si>
    <t>15-19岁</t>
    <phoneticPr fontId="2" type="noConversion"/>
  </si>
  <si>
    <t>20-24岁</t>
    <phoneticPr fontId="2" type="noConversion"/>
  </si>
  <si>
    <t>25-29岁</t>
    <phoneticPr fontId="2" type="noConversion"/>
  </si>
  <si>
    <t>30-34岁</t>
    <phoneticPr fontId="2" type="noConversion"/>
  </si>
  <si>
    <t>35-39岁</t>
    <phoneticPr fontId="2" type="noConversion"/>
  </si>
  <si>
    <t>40-44岁</t>
    <phoneticPr fontId="2" type="noConversion"/>
  </si>
  <si>
    <t>45-49岁</t>
    <phoneticPr fontId="2" type="noConversion"/>
  </si>
  <si>
    <t>50-54岁</t>
    <phoneticPr fontId="2" type="noConversion"/>
  </si>
  <si>
    <t>55-59岁</t>
    <phoneticPr fontId="2" type="noConversion"/>
  </si>
  <si>
    <t>60-64岁</t>
    <phoneticPr fontId="2" type="noConversion"/>
  </si>
  <si>
    <t>65-69岁</t>
    <phoneticPr fontId="2" type="noConversion"/>
  </si>
  <si>
    <t>70-74岁</t>
    <phoneticPr fontId="2" type="noConversion"/>
  </si>
  <si>
    <t>75-79岁</t>
    <phoneticPr fontId="2" type="noConversion"/>
  </si>
  <si>
    <t>80-84岁</t>
    <phoneticPr fontId="2" type="noConversion"/>
  </si>
  <si>
    <t>85-89岁</t>
    <phoneticPr fontId="2" type="noConversion"/>
  </si>
  <si>
    <t>90-94岁</t>
    <phoneticPr fontId="2" type="noConversion"/>
  </si>
  <si>
    <t>95-99岁</t>
    <phoneticPr fontId="2" type="noConversion"/>
  </si>
  <si>
    <t>35934</t>
  </si>
  <si>
    <t>8852</t>
  </si>
  <si>
    <t>27082</t>
  </si>
  <si>
    <t>189</t>
  </si>
  <si>
    <t>delta</t>
  </si>
  <si>
    <t>delta male</t>
  </si>
  <si>
    <t>delta female</t>
  </si>
  <si>
    <t>All</t>
  </si>
  <si>
    <t>Tibet all</t>
  </si>
  <si>
    <t>Tibet-M</t>
  </si>
  <si>
    <t>Tibet-F</t>
  </si>
  <si>
    <t>All-M</t>
  </si>
  <si>
    <t>All-F</t>
  </si>
  <si>
    <t>Age</t>
  </si>
  <si>
    <t>Both Sexes Population</t>
  </si>
  <si>
    <t>Male Population</t>
  </si>
  <si>
    <t>Female Population</t>
  </si>
  <si>
    <t>Sex Ratio</t>
  </si>
  <si>
    <t>100 +</t>
  </si>
  <si>
    <t>New Zealand</t>
  </si>
  <si>
    <t>Scanda</t>
  </si>
  <si>
    <t>Rest of Europe</t>
  </si>
  <si>
    <t>Number of speakers</t>
  </si>
  <si>
    <r>
      <t>Margin of 
Error</t>
    </r>
    <r>
      <rPr>
        <vertAlign val="superscript"/>
        <sz val="10"/>
        <rFont val="Arial"/>
        <family val="2"/>
      </rPr>
      <t>1</t>
    </r>
  </si>
  <si>
    <t>Spoke English less than 
"Very Well"</t>
  </si>
  <si>
    <t>Population 5 years and over</t>
  </si>
  <si>
    <t>Spoke only English at home</t>
  </si>
  <si>
    <t>(X)</t>
  </si>
  <si>
    <t>Spoke a language other than English at home</t>
  </si>
  <si>
    <t>2013 American Community Survey 5 yr estimates</t>
  </si>
  <si>
    <t>SPANISH AND SPANISH CREOLE</t>
  </si>
  <si>
    <t>37,458,624</t>
  </si>
  <si>
    <t>+/-64,494</t>
  </si>
  <si>
    <r>
      <t>..</t>
    </r>
    <r>
      <rPr>
        <sz val="10"/>
        <rFont val="Arial"/>
      </rPr>
      <t>Spanish</t>
    </r>
  </si>
  <si>
    <r>
      <t>..</t>
    </r>
    <r>
      <rPr>
        <sz val="10"/>
        <rFont val="Arial"/>
      </rPr>
      <t>Ladino</t>
    </r>
  </si>
  <si>
    <t>OTHER INDO-EUROPEAN LANGUAGES</t>
  </si>
  <si>
    <t>10,737,607</t>
  </si>
  <si>
    <t>+/-37,771</t>
  </si>
  <si>
    <r>
      <t>.</t>
    </r>
    <r>
      <rPr>
        <b/>
        <sz val="10"/>
        <rFont val="Arial"/>
        <family val="2"/>
      </rPr>
      <t>French</t>
    </r>
  </si>
  <si>
    <r>
      <t>..</t>
    </r>
    <r>
      <rPr>
        <sz val="10"/>
        <rFont val="Arial"/>
      </rPr>
      <t>French</t>
    </r>
  </si>
  <si>
    <r>
      <t>..</t>
    </r>
    <r>
      <rPr>
        <sz val="10"/>
        <rFont val="Arial"/>
      </rPr>
      <t>Patois</t>
    </r>
  </si>
  <si>
    <r>
      <t>..</t>
    </r>
    <r>
      <rPr>
        <sz val="10"/>
        <rFont val="Arial"/>
      </rPr>
      <t>Cajun</t>
    </r>
  </si>
  <si>
    <r>
      <t>.</t>
    </r>
    <r>
      <rPr>
        <b/>
        <sz val="10"/>
        <rFont val="Arial"/>
        <family val="2"/>
      </rPr>
      <t>French Creole</t>
    </r>
  </si>
  <si>
    <r>
      <t>.</t>
    </r>
    <r>
      <rPr>
        <b/>
        <sz val="10"/>
        <rFont val="Arial"/>
        <family val="2"/>
      </rPr>
      <t>Italian</t>
    </r>
  </si>
  <si>
    <r>
      <t>.</t>
    </r>
    <r>
      <rPr>
        <b/>
        <sz val="10"/>
        <rFont val="Arial"/>
        <family val="2"/>
      </rPr>
      <t>Portuguese</t>
    </r>
  </si>
  <si>
    <r>
      <t>..</t>
    </r>
    <r>
      <rPr>
        <sz val="10"/>
        <rFont val="Arial"/>
      </rPr>
      <t>Portuguese</t>
    </r>
  </si>
  <si>
    <r>
      <t>..</t>
    </r>
    <r>
      <rPr>
        <sz val="10"/>
        <rFont val="Arial"/>
      </rPr>
      <t>Papia Mentae</t>
    </r>
  </si>
  <si>
    <r>
      <t>.</t>
    </r>
    <r>
      <rPr>
        <b/>
        <sz val="10"/>
        <rFont val="Arial"/>
        <family val="2"/>
      </rPr>
      <t>German</t>
    </r>
  </si>
  <si>
    <r>
      <t>..</t>
    </r>
    <r>
      <rPr>
        <sz val="10"/>
        <rFont val="Arial"/>
      </rPr>
      <t>German</t>
    </r>
  </si>
  <si>
    <r>
      <t>..</t>
    </r>
    <r>
      <rPr>
        <sz val="10"/>
        <rFont val="Arial"/>
      </rPr>
      <t>Luxembourgian</t>
    </r>
  </si>
  <si>
    <r>
      <t>.</t>
    </r>
    <r>
      <rPr>
        <b/>
        <sz val="10"/>
        <rFont val="Arial"/>
        <family val="2"/>
      </rPr>
      <t>Yiddish</t>
    </r>
  </si>
  <si>
    <r>
      <t>.</t>
    </r>
    <r>
      <rPr>
        <b/>
        <sz val="10"/>
        <rFont val="Arial"/>
        <family val="2"/>
      </rPr>
      <t>Other West Germanic languages</t>
    </r>
  </si>
  <si>
    <r>
      <t>..</t>
    </r>
    <r>
      <rPr>
        <sz val="10"/>
        <rFont val="Arial"/>
      </rPr>
      <t>Pennsylvania Dutch</t>
    </r>
  </si>
  <si>
    <r>
      <t>..</t>
    </r>
    <r>
      <rPr>
        <sz val="10"/>
        <rFont val="Arial"/>
      </rPr>
      <t>Dutch</t>
    </r>
  </si>
  <si>
    <r>
      <t>..</t>
    </r>
    <r>
      <rPr>
        <sz val="10"/>
        <rFont val="Arial"/>
      </rPr>
      <t>Afrikaans</t>
    </r>
  </si>
  <si>
    <r>
      <t>..</t>
    </r>
    <r>
      <rPr>
        <sz val="10"/>
        <rFont val="Arial"/>
      </rPr>
      <t>Frisian</t>
    </r>
  </si>
  <si>
    <r>
      <t>.</t>
    </r>
    <r>
      <rPr>
        <b/>
        <sz val="10"/>
        <rFont val="Arial"/>
        <family val="2"/>
      </rPr>
      <t>Scandinavian languages</t>
    </r>
  </si>
  <si>
    <r>
      <t>..</t>
    </r>
    <r>
      <rPr>
        <sz val="10"/>
        <rFont val="Arial"/>
      </rPr>
      <t>Swedish</t>
    </r>
  </si>
  <si>
    <r>
      <t>..</t>
    </r>
    <r>
      <rPr>
        <sz val="10"/>
        <rFont val="Arial"/>
      </rPr>
      <t>Danish</t>
    </r>
  </si>
  <si>
    <r>
      <t>..</t>
    </r>
    <r>
      <rPr>
        <sz val="10"/>
        <rFont val="Arial"/>
      </rPr>
      <t>Norwegian</t>
    </r>
  </si>
  <si>
    <r>
      <t>..</t>
    </r>
    <r>
      <rPr>
        <sz val="10"/>
        <rFont val="Arial"/>
      </rPr>
      <t>Icelandic</t>
    </r>
  </si>
  <si>
    <r>
      <t>..</t>
    </r>
    <r>
      <rPr>
        <sz val="10"/>
        <rFont val="Arial"/>
      </rPr>
      <t>Faroese</t>
    </r>
  </si>
  <si>
    <r>
      <t>.</t>
    </r>
    <r>
      <rPr>
        <b/>
        <sz val="10"/>
        <rFont val="Arial"/>
        <family val="2"/>
      </rPr>
      <t>Greek</t>
    </r>
  </si>
  <si>
    <r>
      <t>.</t>
    </r>
    <r>
      <rPr>
        <b/>
        <sz val="10"/>
        <rFont val="Arial"/>
        <family val="2"/>
      </rPr>
      <t>Russian</t>
    </r>
  </si>
  <si>
    <r>
      <t>.</t>
    </r>
    <r>
      <rPr>
        <b/>
        <sz val="10"/>
        <rFont val="Arial"/>
        <family val="2"/>
      </rPr>
      <t>Polish</t>
    </r>
  </si>
  <si>
    <r>
      <t>.</t>
    </r>
    <r>
      <rPr>
        <b/>
        <sz val="10"/>
        <rFont val="Arial"/>
        <family val="2"/>
      </rPr>
      <t>Serbo-Croatian languages</t>
    </r>
  </si>
  <si>
    <r>
      <t>..</t>
    </r>
    <r>
      <rPr>
        <sz val="10"/>
        <rFont val="Arial"/>
      </rPr>
      <t>Serbocroatian</t>
    </r>
  </si>
  <si>
    <r>
      <t>..</t>
    </r>
    <r>
      <rPr>
        <sz val="10"/>
        <rFont val="Arial"/>
      </rPr>
      <t>Croatian</t>
    </r>
  </si>
  <si>
    <r>
      <t>..</t>
    </r>
    <r>
      <rPr>
        <sz val="10"/>
        <rFont val="Arial"/>
      </rPr>
      <t>Serbian</t>
    </r>
  </si>
  <si>
    <r>
      <t>.</t>
    </r>
    <r>
      <rPr>
        <b/>
        <sz val="10"/>
        <rFont val="Arial"/>
        <family val="2"/>
      </rPr>
      <t>Other Slavic languages</t>
    </r>
  </si>
  <si>
    <r>
      <t>..</t>
    </r>
    <r>
      <rPr>
        <sz val="10"/>
        <rFont val="Arial"/>
      </rPr>
      <t>Bielorussian</t>
    </r>
  </si>
  <si>
    <r>
      <t>..</t>
    </r>
    <r>
      <rPr>
        <sz val="10"/>
        <rFont val="Arial"/>
      </rPr>
      <t>Ukrainian</t>
    </r>
  </si>
  <si>
    <r>
      <t>..</t>
    </r>
    <r>
      <rPr>
        <sz val="10"/>
        <rFont val="Arial"/>
      </rPr>
      <t>Czech</t>
    </r>
  </si>
  <si>
    <r>
      <t>..</t>
    </r>
    <r>
      <rPr>
        <sz val="10"/>
        <rFont val="Arial"/>
      </rPr>
      <t>Lusatian</t>
    </r>
  </si>
  <si>
    <r>
      <t>..</t>
    </r>
    <r>
      <rPr>
        <sz val="10"/>
        <rFont val="Arial"/>
      </rPr>
      <t>Slovak</t>
    </r>
  </si>
  <si>
    <r>
      <t>..</t>
    </r>
    <r>
      <rPr>
        <sz val="10"/>
        <rFont val="Arial"/>
      </rPr>
      <t>Bulgarian</t>
    </r>
  </si>
  <si>
    <r>
      <t>..</t>
    </r>
    <r>
      <rPr>
        <sz val="10"/>
        <rFont val="Arial"/>
      </rPr>
      <t>Macedonian</t>
    </r>
  </si>
  <si>
    <r>
      <t>..</t>
    </r>
    <r>
      <rPr>
        <sz val="10"/>
        <rFont val="Arial"/>
      </rPr>
      <t>Slovene</t>
    </r>
  </si>
  <si>
    <r>
      <t>.</t>
    </r>
    <r>
      <rPr>
        <b/>
        <sz val="10"/>
        <rFont val="Arial"/>
        <family val="2"/>
      </rPr>
      <t>Armenian</t>
    </r>
  </si>
  <si>
    <r>
      <t>.</t>
    </r>
    <r>
      <rPr>
        <b/>
        <sz val="10"/>
        <rFont val="Arial"/>
        <family val="2"/>
      </rPr>
      <t>Persian</t>
    </r>
  </si>
  <si>
    <r>
      <t>.</t>
    </r>
    <r>
      <rPr>
        <b/>
        <sz val="10"/>
        <rFont val="Arial"/>
        <family val="2"/>
      </rPr>
      <t>Hindi</t>
    </r>
  </si>
  <si>
    <r>
      <t>.</t>
    </r>
    <r>
      <rPr>
        <b/>
        <sz val="10"/>
        <rFont val="Arial"/>
        <family val="2"/>
      </rPr>
      <t>Gujarati</t>
    </r>
  </si>
  <si>
    <r>
      <t>.</t>
    </r>
    <r>
      <rPr>
        <b/>
        <sz val="10"/>
        <rFont val="Arial"/>
        <family val="2"/>
      </rPr>
      <t>Urdu</t>
    </r>
  </si>
  <si>
    <r>
      <t>.</t>
    </r>
    <r>
      <rPr>
        <b/>
        <sz val="10"/>
        <rFont val="Arial"/>
        <family val="2"/>
      </rPr>
      <t>Other Indic languages</t>
    </r>
  </si>
  <si>
    <r>
      <t>..</t>
    </r>
    <r>
      <rPr>
        <sz val="10"/>
        <rFont val="Arial"/>
      </rPr>
      <t>India n.e.c.</t>
    </r>
    <r>
      <rPr>
        <vertAlign val="superscript"/>
        <sz val="10"/>
        <rFont val="Arial"/>
        <family val="2"/>
      </rPr>
      <t>2</t>
    </r>
  </si>
  <si>
    <r>
      <t>..</t>
    </r>
    <r>
      <rPr>
        <sz val="10"/>
        <rFont val="Arial"/>
      </rPr>
      <t>Bengali</t>
    </r>
  </si>
  <si>
    <r>
      <t>..</t>
    </r>
    <r>
      <rPr>
        <sz val="10"/>
        <rFont val="Arial"/>
      </rPr>
      <t>Panjabi</t>
    </r>
  </si>
  <si>
    <r>
      <t>..</t>
    </r>
    <r>
      <rPr>
        <sz val="10"/>
        <rFont val="Arial"/>
      </rPr>
      <t>Marathi</t>
    </r>
  </si>
  <si>
    <r>
      <t>..</t>
    </r>
    <r>
      <rPr>
        <sz val="10"/>
        <rFont val="Arial"/>
      </rPr>
      <t>Bihari</t>
    </r>
  </si>
  <si>
    <r>
      <t>..</t>
    </r>
    <r>
      <rPr>
        <sz val="10"/>
        <rFont val="Arial"/>
      </rPr>
      <t>Rajasthani</t>
    </r>
  </si>
  <si>
    <r>
      <t>..</t>
    </r>
    <r>
      <rPr>
        <sz val="10"/>
        <rFont val="Arial"/>
      </rPr>
      <t>Oriya</t>
    </r>
  </si>
  <si>
    <r>
      <t>..</t>
    </r>
    <r>
      <rPr>
        <sz val="10"/>
        <rFont val="Arial"/>
      </rPr>
      <t>Assamese</t>
    </r>
  </si>
  <si>
    <r>
      <t>..</t>
    </r>
    <r>
      <rPr>
        <sz val="10"/>
        <rFont val="Arial"/>
      </rPr>
      <t>Kashmiri</t>
    </r>
  </si>
  <si>
    <r>
      <t>..</t>
    </r>
    <r>
      <rPr>
        <sz val="10"/>
        <rFont val="Arial"/>
      </rPr>
      <t>Nepali</t>
    </r>
  </si>
  <si>
    <r>
      <t>..</t>
    </r>
    <r>
      <rPr>
        <sz val="10"/>
        <rFont val="Arial"/>
      </rPr>
      <t>Sindhi</t>
    </r>
  </si>
  <si>
    <r>
      <t>..</t>
    </r>
    <r>
      <rPr>
        <sz val="10"/>
        <rFont val="Arial"/>
      </rPr>
      <t xml:space="preserve">Pakistan n.e.c. </t>
    </r>
    <r>
      <rPr>
        <vertAlign val="superscript"/>
        <sz val="10"/>
        <rFont val="Arial"/>
        <family val="2"/>
      </rPr>
      <t>2</t>
    </r>
  </si>
  <si>
    <r>
      <t>..</t>
    </r>
    <r>
      <rPr>
        <sz val="10"/>
        <rFont val="Arial"/>
      </rPr>
      <t>Sinhalese</t>
    </r>
  </si>
  <si>
    <r>
      <t>..</t>
    </r>
    <r>
      <rPr>
        <sz val="10"/>
        <rFont val="Arial"/>
      </rPr>
      <t>Romany</t>
    </r>
  </si>
  <si>
    <r>
      <t>.</t>
    </r>
    <r>
      <rPr>
        <b/>
        <sz val="10"/>
        <rFont val="Arial"/>
        <family val="2"/>
      </rPr>
      <t>Other Indo-European languages</t>
    </r>
  </si>
  <si>
    <r>
      <t>..</t>
    </r>
    <r>
      <rPr>
        <sz val="10"/>
        <rFont val="Arial"/>
      </rPr>
      <t>Jamaican Creole</t>
    </r>
  </si>
  <si>
    <r>
      <t>..</t>
    </r>
    <r>
      <rPr>
        <sz val="10"/>
        <rFont val="Arial"/>
      </rPr>
      <t>Krio</t>
    </r>
  </si>
  <si>
    <r>
      <t>..</t>
    </r>
    <r>
      <rPr>
        <sz val="10"/>
        <rFont val="Arial"/>
      </rPr>
      <t>Hawaiian Pidgin</t>
    </r>
  </si>
  <si>
    <t>(B)</t>
  </si>
  <si>
    <t>--</t>
  </si>
  <si>
    <r>
      <t>..</t>
    </r>
    <r>
      <rPr>
        <sz val="10"/>
        <rFont val="Arial"/>
      </rPr>
      <t>Pidgin</t>
    </r>
  </si>
  <si>
    <r>
      <t>..</t>
    </r>
    <r>
      <rPr>
        <sz val="10"/>
        <rFont val="Arial"/>
      </rPr>
      <t>Gullah</t>
    </r>
  </si>
  <si>
    <r>
      <t>..</t>
    </r>
    <r>
      <rPr>
        <sz val="10"/>
        <rFont val="Arial"/>
      </rPr>
      <t>Saramacca</t>
    </r>
  </si>
  <si>
    <r>
      <t>..</t>
    </r>
    <r>
      <rPr>
        <sz val="10"/>
        <rFont val="Arial"/>
      </rPr>
      <t>Catalonian</t>
    </r>
  </si>
  <si>
    <r>
      <t>..</t>
    </r>
    <r>
      <rPr>
        <sz val="10"/>
        <rFont val="Arial"/>
      </rPr>
      <t>Romanian</t>
    </r>
  </si>
  <si>
    <r>
      <t>..</t>
    </r>
    <r>
      <rPr>
        <sz val="10"/>
        <rFont val="Arial"/>
      </rPr>
      <t>Rhaeto-romanic</t>
    </r>
  </si>
  <si>
    <r>
      <t>..</t>
    </r>
    <r>
      <rPr>
        <sz val="10"/>
        <rFont val="Arial"/>
      </rPr>
      <t>Welsh</t>
    </r>
  </si>
  <si>
    <r>
      <t>..</t>
    </r>
    <r>
      <rPr>
        <sz val="10"/>
        <rFont val="Arial"/>
      </rPr>
      <t>Irish Gaelic</t>
    </r>
  </si>
  <si>
    <r>
      <t>..</t>
    </r>
    <r>
      <rPr>
        <sz val="10"/>
        <rFont val="Arial"/>
      </rPr>
      <t>Scottic Gaelic</t>
    </r>
  </si>
  <si>
    <r>
      <t>..</t>
    </r>
    <r>
      <rPr>
        <sz val="10"/>
        <rFont val="Arial"/>
      </rPr>
      <t>Albanian</t>
    </r>
  </si>
  <si>
    <r>
      <t>..</t>
    </r>
    <r>
      <rPr>
        <sz val="10"/>
        <rFont val="Arial"/>
      </rPr>
      <t>Lithuanian</t>
    </r>
  </si>
  <si>
    <r>
      <t>..</t>
    </r>
    <r>
      <rPr>
        <sz val="10"/>
        <rFont val="Arial"/>
      </rPr>
      <t>Lettish</t>
    </r>
  </si>
  <si>
    <r>
      <t>..</t>
    </r>
    <r>
      <rPr>
        <sz val="10"/>
        <rFont val="Arial"/>
      </rPr>
      <t>Pashto</t>
    </r>
  </si>
  <si>
    <r>
      <t>..</t>
    </r>
    <r>
      <rPr>
        <sz val="10"/>
        <rFont val="Arial"/>
      </rPr>
      <t>Kurdish</t>
    </r>
  </si>
  <si>
    <r>
      <t>..</t>
    </r>
    <r>
      <rPr>
        <sz val="10"/>
        <rFont val="Arial"/>
      </rPr>
      <t>Balochi</t>
    </r>
  </si>
  <si>
    <r>
      <t>..</t>
    </r>
    <r>
      <rPr>
        <sz val="10"/>
        <rFont val="Arial"/>
      </rPr>
      <t>Tadzhik</t>
    </r>
  </si>
  <si>
    <t>ASIAN AND PACIFIC ISLAND LANGUAGES</t>
  </si>
  <si>
    <t>9,539,099</t>
  </si>
  <si>
    <t>+/-23,440</t>
  </si>
  <si>
    <r>
      <t>.</t>
    </r>
    <r>
      <rPr>
        <b/>
        <sz val="10"/>
        <rFont val="Arial"/>
        <family val="2"/>
      </rPr>
      <t>Chinese</t>
    </r>
  </si>
  <si>
    <r>
      <t>..</t>
    </r>
    <r>
      <rPr>
        <sz val="10"/>
        <rFont val="Arial"/>
      </rPr>
      <t>Chinese</t>
    </r>
  </si>
  <si>
    <r>
      <t>..</t>
    </r>
    <r>
      <rPr>
        <sz val="10"/>
        <rFont val="Arial"/>
      </rPr>
      <t>Hakka</t>
    </r>
  </si>
  <si>
    <r>
      <t>..</t>
    </r>
    <r>
      <rPr>
        <sz val="10"/>
        <rFont val="Arial"/>
      </rPr>
      <t>Kan, Hsiang</t>
    </r>
  </si>
  <si>
    <r>
      <t>..</t>
    </r>
    <r>
      <rPr>
        <sz val="10"/>
        <rFont val="Arial"/>
      </rPr>
      <t>Cantonese</t>
    </r>
  </si>
  <si>
    <r>
      <t>..</t>
    </r>
    <r>
      <rPr>
        <sz val="10"/>
        <rFont val="Arial"/>
      </rPr>
      <t>Mandarin</t>
    </r>
  </si>
  <si>
    <r>
      <t>..</t>
    </r>
    <r>
      <rPr>
        <sz val="10"/>
        <rFont val="Arial"/>
      </rPr>
      <t>Fuchow</t>
    </r>
  </si>
  <si>
    <r>
      <t>..</t>
    </r>
    <r>
      <rPr>
        <sz val="10"/>
        <rFont val="Arial"/>
      </rPr>
      <t>Formosan</t>
    </r>
  </si>
  <si>
    <r>
      <t>..</t>
    </r>
    <r>
      <rPr>
        <sz val="10"/>
        <rFont val="Arial"/>
      </rPr>
      <t>Wu</t>
    </r>
  </si>
  <si>
    <r>
      <t>.</t>
    </r>
    <r>
      <rPr>
        <b/>
        <sz val="10"/>
        <rFont val="Arial"/>
        <family val="2"/>
      </rPr>
      <t>Japanese</t>
    </r>
  </si>
  <si>
    <r>
      <t>.</t>
    </r>
    <r>
      <rPr>
        <b/>
        <sz val="10"/>
        <rFont val="Arial"/>
        <family val="2"/>
      </rPr>
      <t>Korean</t>
    </r>
  </si>
  <si>
    <r>
      <t>.</t>
    </r>
    <r>
      <rPr>
        <b/>
        <sz val="10"/>
        <rFont val="Arial"/>
        <family val="2"/>
      </rPr>
      <t>Mon-Khmer, Cambodian</t>
    </r>
  </si>
  <si>
    <r>
      <t>.</t>
    </r>
    <r>
      <rPr>
        <b/>
        <sz val="10"/>
        <rFont val="Arial"/>
        <family val="2"/>
      </rPr>
      <t>Hmong</t>
    </r>
  </si>
  <si>
    <r>
      <t>.</t>
    </r>
    <r>
      <rPr>
        <b/>
        <sz val="10"/>
        <rFont val="Arial"/>
        <family val="2"/>
      </rPr>
      <t>Thai</t>
    </r>
  </si>
  <si>
    <r>
      <t>.</t>
    </r>
    <r>
      <rPr>
        <b/>
        <sz val="10"/>
        <rFont val="Arial"/>
        <family val="2"/>
      </rPr>
      <t>Laotian</t>
    </r>
  </si>
  <si>
    <r>
      <t>.</t>
    </r>
    <r>
      <rPr>
        <b/>
        <sz val="10"/>
        <rFont val="Arial"/>
        <family val="2"/>
      </rPr>
      <t>Vietnamese</t>
    </r>
  </si>
  <si>
    <r>
      <t>.</t>
    </r>
    <r>
      <rPr>
        <b/>
        <sz val="10"/>
        <rFont val="Arial"/>
        <family val="2"/>
      </rPr>
      <t>Other Asian languages</t>
    </r>
  </si>
  <si>
    <r>
      <t>..</t>
    </r>
    <r>
      <rPr>
        <sz val="10"/>
        <rFont val="Arial"/>
      </rPr>
      <t>Kazakh</t>
    </r>
  </si>
  <si>
    <r>
      <t>..</t>
    </r>
    <r>
      <rPr>
        <sz val="10"/>
        <rFont val="Arial"/>
      </rPr>
      <t>Kirghiz</t>
    </r>
  </si>
  <si>
    <r>
      <t>..</t>
    </r>
    <r>
      <rPr>
        <sz val="10"/>
        <rFont val="Arial"/>
      </rPr>
      <t>Karachay</t>
    </r>
  </si>
  <si>
    <r>
      <t>..</t>
    </r>
    <r>
      <rPr>
        <sz val="10"/>
        <rFont val="Arial"/>
      </rPr>
      <t>Uighur</t>
    </r>
  </si>
  <si>
    <r>
      <t>..</t>
    </r>
    <r>
      <rPr>
        <sz val="10"/>
        <rFont val="Arial"/>
      </rPr>
      <t>Azerabaijani</t>
    </r>
  </si>
  <si>
    <r>
      <t>..</t>
    </r>
    <r>
      <rPr>
        <sz val="10"/>
        <rFont val="Arial"/>
      </rPr>
      <t>Turkish</t>
    </r>
  </si>
  <si>
    <r>
      <t>..</t>
    </r>
    <r>
      <rPr>
        <sz val="10"/>
        <rFont val="Arial"/>
      </rPr>
      <t>Turkmen</t>
    </r>
  </si>
  <si>
    <r>
      <t>..</t>
    </r>
    <r>
      <rPr>
        <sz val="10"/>
        <rFont val="Arial"/>
      </rPr>
      <t>Mongolian</t>
    </r>
  </si>
  <si>
    <r>
      <t>..</t>
    </r>
    <r>
      <rPr>
        <sz val="10"/>
        <rFont val="Arial"/>
      </rPr>
      <t>Tungus</t>
    </r>
  </si>
  <si>
    <r>
      <t>..</t>
    </r>
    <r>
      <rPr>
        <sz val="10"/>
        <rFont val="Arial"/>
      </rPr>
      <t>Dravidian</t>
    </r>
  </si>
  <si>
    <r>
      <t>..</t>
    </r>
    <r>
      <rPr>
        <sz val="10"/>
        <rFont val="Arial"/>
      </rPr>
      <t>Gondi</t>
    </r>
  </si>
  <si>
    <r>
      <t>..</t>
    </r>
    <r>
      <rPr>
        <sz val="10"/>
        <rFont val="Arial"/>
      </rPr>
      <t>Telugu</t>
    </r>
  </si>
  <si>
    <r>
      <t>..</t>
    </r>
    <r>
      <rPr>
        <sz val="10"/>
        <rFont val="Arial"/>
      </rPr>
      <t>Kannada</t>
    </r>
  </si>
  <si>
    <r>
      <t>..</t>
    </r>
    <r>
      <rPr>
        <sz val="10"/>
        <rFont val="Arial"/>
      </rPr>
      <t>Malayalam</t>
    </r>
  </si>
  <si>
    <r>
      <t>..</t>
    </r>
    <r>
      <rPr>
        <sz val="10"/>
        <rFont val="Arial"/>
      </rPr>
      <t>Tamil</t>
    </r>
  </si>
  <si>
    <r>
      <t>..</t>
    </r>
    <r>
      <rPr>
        <sz val="10"/>
        <rFont val="Arial"/>
      </rPr>
      <t>Munda</t>
    </r>
  </si>
  <si>
    <r>
      <t>..</t>
    </r>
    <r>
      <rPr>
        <sz val="10"/>
        <rFont val="Arial"/>
      </rPr>
      <t>Tibetan</t>
    </r>
  </si>
  <si>
    <r>
      <t>..</t>
    </r>
    <r>
      <rPr>
        <sz val="10"/>
        <rFont val="Arial"/>
      </rPr>
      <t>Burmese</t>
    </r>
  </si>
  <si>
    <r>
      <t>..</t>
    </r>
    <r>
      <rPr>
        <sz val="10"/>
        <rFont val="Arial"/>
      </rPr>
      <t>Karen</t>
    </r>
  </si>
  <si>
    <r>
      <t>..</t>
    </r>
    <r>
      <rPr>
        <sz val="10"/>
        <rFont val="Arial"/>
      </rPr>
      <t>Kachin</t>
    </r>
  </si>
  <si>
    <r>
      <t>..</t>
    </r>
    <r>
      <rPr>
        <sz val="10"/>
        <rFont val="Arial"/>
      </rPr>
      <t>Miao-yao, Mien</t>
    </r>
  </si>
  <si>
    <r>
      <t>..</t>
    </r>
    <r>
      <rPr>
        <sz val="10"/>
        <rFont val="Arial"/>
      </rPr>
      <t>Paleo-siberian</t>
    </r>
  </si>
  <si>
    <r>
      <t>.</t>
    </r>
    <r>
      <rPr>
        <b/>
        <sz val="10"/>
        <rFont val="Arial"/>
        <family val="2"/>
      </rPr>
      <t>Tagalog</t>
    </r>
  </si>
  <si>
    <r>
      <t>.</t>
    </r>
    <r>
      <rPr>
        <b/>
        <sz val="10"/>
        <rFont val="Arial"/>
        <family val="2"/>
      </rPr>
      <t>Other Pacific Island languages</t>
    </r>
  </si>
  <si>
    <r>
      <t>..</t>
    </r>
    <r>
      <rPr>
        <sz val="10"/>
        <rFont val="Arial"/>
      </rPr>
      <t>Indonesian</t>
    </r>
  </si>
  <si>
    <r>
      <t>..</t>
    </r>
    <r>
      <rPr>
        <sz val="10"/>
        <rFont val="Arial"/>
      </rPr>
      <t>Achinese</t>
    </r>
  </si>
  <si>
    <r>
      <t>..</t>
    </r>
    <r>
      <rPr>
        <sz val="10"/>
        <rFont val="Arial"/>
      </rPr>
      <t>Balinese</t>
    </r>
  </si>
  <si>
    <r>
      <t>..</t>
    </r>
    <r>
      <rPr>
        <sz val="10"/>
        <rFont val="Arial"/>
      </rPr>
      <t>Cham</t>
    </r>
  </si>
  <si>
    <r>
      <t>..</t>
    </r>
    <r>
      <rPr>
        <sz val="10"/>
        <rFont val="Arial"/>
      </rPr>
      <t>Javanese</t>
    </r>
  </si>
  <si>
    <r>
      <t>..</t>
    </r>
    <r>
      <rPr>
        <sz val="10"/>
        <rFont val="Arial"/>
      </rPr>
      <t>Malagasy</t>
    </r>
  </si>
  <si>
    <r>
      <t>..</t>
    </r>
    <r>
      <rPr>
        <sz val="10"/>
        <rFont val="Arial"/>
      </rPr>
      <t>Malay</t>
    </r>
  </si>
  <si>
    <r>
      <t>..</t>
    </r>
    <r>
      <rPr>
        <sz val="10"/>
        <rFont val="Arial"/>
      </rPr>
      <t>Bisayan</t>
    </r>
  </si>
  <si>
    <r>
      <t>..</t>
    </r>
    <r>
      <rPr>
        <sz val="10"/>
        <rFont val="Arial"/>
      </rPr>
      <t>Sebuano</t>
    </r>
  </si>
  <si>
    <r>
      <t>..</t>
    </r>
    <r>
      <rPr>
        <sz val="10"/>
        <rFont val="Arial"/>
      </rPr>
      <t>Pangasinan</t>
    </r>
  </si>
  <si>
    <r>
      <t>..</t>
    </r>
    <r>
      <rPr>
        <sz val="10"/>
        <rFont val="Arial"/>
      </rPr>
      <t>Ilocano</t>
    </r>
  </si>
  <si>
    <r>
      <t>..</t>
    </r>
    <r>
      <rPr>
        <sz val="10"/>
        <rFont val="Arial"/>
      </rPr>
      <t>Bikol</t>
    </r>
  </si>
  <si>
    <r>
      <t>..</t>
    </r>
    <r>
      <rPr>
        <sz val="10"/>
        <rFont val="Arial"/>
      </rPr>
      <t>Pampangan</t>
    </r>
  </si>
  <si>
    <r>
      <t>..</t>
    </r>
    <r>
      <rPr>
        <sz val="10"/>
        <rFont val="Arial"/>
      </rPr>
      <t>Micronesian</t>
    </r>
  </si>
  <si>
    <r>
      <t>..</t>
    </r>
    <r>
      <rPr>
        <sz val="10"/>
        <rFont val="Arial"/>
      </rPr>
      <t>Carolinian</t>
    </r>
  </si>
  <si>
    <r>
      <t>..</t>
    </r>
    <r>
      <rPr>
        <sz val="10"/>
        <rFont val="Arial"/>
      </rPr>
      <t>Chamorro</t>
    </r>
  </si>
  <si>
    <r>
      <t>..</t>
    </r>
    <r>
      <rPr>
        <sz val="10"/>
        <rFont val="Arial"/>
      </rPr>
      <t>Gilbertese</t>
    </r>
  </si>
  <si>
    <r>
      <t>..</t>
    </r>
    <r>
      <rPr>
        <sz val="10"/>
        <rFont val="Arial"/>
      </rPr>
      <t>Kusaiean</t>
    </r>
  </si>
  <si>
    <r>
      <t>..</t>
    </r>
    <r>
      <rPr>
        <sz val="10"/>
        <rFont val="Arial"/>
      </rPr>
      <t>Marshallese</t>
    </r>
  </si>
  <si>
    <r>
      <t>..</t>
    </r>
    <r>
      <rPr>
        <sz val="10"/>
        <rFont val="Arial"/>
      </rPr>
      <t>Mokilese</t>
    </r>
  </si>
  <si>
    <r>
      <t>..</t>
    </r>
    <r>
      <rPr>
        <sz val="10"/>
        <rFont val="Arial"/>
      </rPr>
      <t>Mortlockese</t>
    </r>
  </si>
  <si>
    <r>
      <t>..</t>
    </r>
    <r>
      <rPr>
        <sz val="10"/>
        <rFont val="Arial"/>
      </rPr>
      <t>Palau</t>
    </r>
  </si>
  <si>
    <r>
      <t>..</t>
    </r>
    <r>
      <rPr>
        <sz val="10"/>
        <rFont val="Arial"/>
      </rPr>
      <t>Ponapean</t>
    </r>
  </si>
  <si>
    <r>
      <t>..</t>
    </r>
    <r>
      <rPr>
        <sz val="10"/>
        <rFont val="Arial"/>
      </rPr>
      <t>Trukese</t>
    </r>
  </si>
  <si>
    <r>
      <t>..</t>
    </r>
    <r>
      <rPr>
        <sz val="10"/>
        <rFont val="Arial"/>
      </rPr>
      <t>Ulithean</t>
    </r>
  </si>
  <si>
    <r>
      <t>..</t>
    </r>
    <r>
      <rPr>
        <sz val="10"/>
        <rFont val="Arial"/>
      </rPr>
      <t>Woleai-ulithi</t>
    </r>
  </si>
  <si>
    <r>
      <t>..</t>
    </r>
    <r>
      <rPr>
        <sz val="10"/>
        <rFont val="Arial"/>
      </rPr>
      <t>Yapese</t>
    </r>
  </si>
  <si>
    <r>
      <t>..</t>
    </r>
    <r>
      <rPr>
        <sz val="10"/>
        <rFont val="Arial"/>
      </rPr>
      <t>Melanesian</t>
    </r>
  </si>
  <si>
    <r>
      <t>..</t>
    </r>
    <r>
      <rPr>
        <sz val="10"/>
        <rFont val="Arial"/>
      </rPr>
      <t>Polynesian</t>
    </r>
  </si>
  <si>
    <r>
      <t>..</t>
    </r>
    <r>
      <rPr>
        <sz val="10"/>
        <rFont val="Arial"/>
      </rPr>
      <t>Samoan</t>
    </r>
  </si>
  <si>
    <r>
      <t>..</t>
    </r>
    <r>
      <rPr>
        <sz val="10"/>
        <rFont val="Arial"/>
      </rPr>
      <t>Tongan</t>
    </r>
  </si>
  <si>
    <r>
      <t>..</t>
    </r>
    <r>
      <rPr>
        <sz val="10"/>
        <rFont val="Arial"/>
      </rPr>
      <t>Niuean</t>
    </r>
  </si>
  <si>
    <r>
      <t>..</t>
    </r>
    <r>
      <rPr>
        <sz val="10"/>
        <rFont val="Arial"/>
      </rPr>
      <t>Tokelauan</t>
    </r>
  </si>
  <si>
    <r>
      <t>..</t>
    </r>
    <r>
      <rPr>
        <sz val="10"/>
        <rFont val="Arial"/>
      </rPr>
      <t>Fijian</t>
    </r>
  </si>
  <si>
    <r>
      <t>..</t>
    </r>
    <r>
      <rPr>
        <sz val="10"/>
        <rFont val="Arial"/>
      </rPr>
      <t>Marquesan</t>
    </r>
  </si>
  <si>
    <r>
      <t>..</t>
    </r>
    <r>
      <rPr>
        <sz val="10"/>
        <rFont val="Arial"/>
      </rPr>
      <t>Rarotongan</t>
    </r>
  </si>
  <si>
    <r>
      <t>..</t>
    </r>
    <r>
      <rPr>
        <sz val="10"/>
        <rFont val="Arial"/>
      </rPr>
      <t>Maori</t>
    </r>
  </si>
  <si>
    <r>
      <t>..</t>
    </r>
    <r>
      <rPr>
        <sz val="10"/>
        <rFont val="Arial"/>
      </rPr>
      <t>Nukuoro</t>
    </r>
  </si>
  <si>
    <r>
      <t>..</t>
    </r>
    <r>
      <rPr>
        <sz val="10"/>
        <rFont val="Arial"/>
      </rPr>
      <t>Hawaiian</t>
    </r>
  </si>
  <si>
    <t>ALL OTHER LANGUAGES</t>
  </si>
  <si>
    <t>2,626,244</t>
  </si>
  <si>
    <t>+/-22,243</t>
  </si>
  <si>
    <t>UNHIDE ROWS if you'd like: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</si>
</sst>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_);_(* \(#,##0\);_(* &quot;-&quot;??_);_(@_)"/>
    <numFmt numFmtId="165" formatCode="0.0%"/>
    <numFmt numFmtId="166" formatCode="0.000%"/>
    <numFmt numFmtId="167" formatCode="0.0000%"/>
  </numFmts>
  <fonts count="40" x14ac:knownFonts="1">
    <font>
      <sz val="12"/>
      <color theme="1"/>
      <name val="Calibri"/>
      <family val="2"/>
      <scheme val="minor"/>
    </font>
    <font>
      <sz val="12"/>
      <color theme="1"/>
      <name val="Calibri"/>
      <family val="2"/>
      <scheme val="minor"/>
    </font>
    <font>
      <sz val="12"/>
      <color theme="1"/>
      <name val="Calibri"/>
      <family val="2"/>
      <scheme val="minor"/>
    </font>
    <font>
      <b/>
      <sz val="11"/>
      <color theme="3"/>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9"/>
      <name val="Arial"/>
      <family val="2"/>
    </font>
    <font>
      <sz val="10"/>
      <color theme="1"/>
      <name val="Tahoma"/>
      <family val="2"/>
    </font>
    <font>
      <b/>
      <sz val="10"/>
      <name val="Arial"/>
      <family val="2"/>
    </font>
    <font>
      <sz val="11"/>
      <color theme="1"/>
      <name val="Calibri"/>
      <family val="2"/>
      <scheme val="minor"/>
    </font>
    <font>
      <sz val="10"/>
      <name val="Calibri"/>
      <family val="2"/>
      <scheme val="minor"/>
    </font>
    <font>
      <b/>
      <sz val="9"/>
      <color indexed="30"/>
      <name val="Arial"/>
      <family val="2"/>
    </font>
    <font>
      <sz val="9"/>
      <color theme="1"/>
      <name val="Calibri"/>
      <family val="2"/>
      <scheme val="minor"/>
    </font>
    <font>
      <b/>
      <sz val="8"/>
      <color indexed="9"/>
      <name val="Arial"/>
      <family val="2"/>
    </font>
    <font>
      <b/>
      <sz val="9"/>
      <color theme="0"/>
      <name val="Arial"/>
      <family val="2"/>
    </font>
    <font>
      <sz val="8"/>
      <name val="Arial"/>
      <family val="2"/>
    </font>
    <font>
      <sz val="9"/>
      <name val="Arial"/>
      <family val="2"/>
    </font>
    <font>
      <b/>
      <sz val="8"/>
      <name val="Arial"/>
      <family val="2"/>
    </font>
    <font>
      <sz val="8"/>
      <color theme="1"/>
      <name val="Calibri"/>
      <family val="2"/>
      <scheme val="minor"/>
    </font>
    <font>
      <sz val="8"/>
      <color theme="1"/>
      <name val="Arial"/>
      <family val="2"/>
    </font>
    <font>
      <sz val="10"/>
      <name val="Arial"/>
    </font>
    <font>
      <b/>
      <sz val="9"/>
      <color indexed="9"/>
      <name val="Arial"/>
      <family val="2"/>
    </font>
    <font>
      <sz val="8"/>
      <name val="Times New Roman"/>
      <family val="1"/>
    </font>
    <font>
      <u/>
      <sz val="11"/>
      <color theme="10"/>
      <name val="Calibri"/>
      <family val="2"/>
    </font>
    <font>
      <u/>
      <sz val="8"/>
      <color theme="10"/>
      <name val="Arial"/>
      <family val="2"/>
    </font>
    <font>
      <u/>
      <sz val="10"/>
      <color indexed="12"/>
      <name val="Arial"/>
      <family val="2"/>
    </font>
    <font>
      <sz val="9"/>
      <color indexed="81"/>
      <name val="Calibri"/>
      <family val="2"/>
    </font>
    <font>
      <b/>
      <sz val="10"/>
      <name val="宋体"/>
      <charset val="134"/>
    </font>
    <font>
      <sz val="10"/>
      <name val="Times New Roman"/>
      <family val="1"/>
    </font>
    <font>
      <sz val="10"/>
      <name val="宋体"/>
      <charset val="134"/>
    </font>
    <font>
      <b/>
      <sz val="10"/>
      <name val="Times New Roman"/>
      <family val="1"/>
    </font>
    <font>
      <b/>
      <sz val="12"/>
      <color rgb="FFFF0000"/>
      <name val="Calibri"/>
      <scheme val="minor"/>
    </font>
    <font>
      <sz val="10"/>
      <color theme="1"/>
      <name val="Arial"/>
    </font>
    <font>
      <vertAlign val="superscript"/>
      <sz val="10"/>
      <name val="Arial"/>
      <family val="2"/>
    </font>
    <font>
      <sz val="10"/>
      <color indexed="8"/>
      <name val="Times New Roman"/>
      <family val="1"/>
    </font>
    <font>
      <b/>
      <sz val="10"/>
      <color indexed="8"/>
      <name val="Times New Roman"/>
      <family val="1"/>
    </font>
    <font>
      <sz val="10"/>
      <color indexed="9"/>
      <name val="Arial"/>
      <family val="2"/>
    </font>
    <font>
      <b/>
      <sz val="10"/>
      <color indexed="9"/>
      <name val="Arial"/>
      <family val="2"/>
    </font>
    <font>
      <b/>
      <sz val="10"/>
      <color rgb="FFFF0000"/>
      <name val="Times New Roman"/>
    </font>
  </fonts>
  <fills count="13">
    <fill>
      <patternFill patternType="none"/>
    </fill>
    <fill>
      <patternFill patternType="gray125"/>
    </fill>
    <fill>
      <patternFill patternType="solid">
        <fgColor rgb="FFFFFFCC"/>
      </patternFill>
    </fill>
    <fill>
      <patternFill patternType="solid">
        <fgColor rgb="FFDCE6F1"/>
        <bgColor rgb="FF000000"/>
      </patternFill>
    </fill>
    <fill>
      <patternFill patternType="solid">
        <fgColor rgb="FF1A4891"/>
        <bgColor indexed="64"/>
      </patternFill>
    </fill>
    <fill>
      <patternFill patternType="solid">
        <fgColor rgb="FF002060"/>
        <bgColor indexed="64"/>
      </patternFill>
    </fill>
    <fill>
      <patternFill patternType="solid">
        <fgColor theme="4" tint="0.79998168889431442"/>
        <bgColor indexed="64"/>
      </patternFill>
    </fill>
    <fill>
      <patternFill patternType="solid">
        <fgColor indexed="62"/>
        <bgColor indexed="64"/>
      </patternFill>
    </fill>
    <fill>
      <patternFill patternType="solid">
        <fgColor indexed="31"/>
        <bgColor indexed="64"/>
      </patternFill>
    </fill>
    <fill>
      <patternFill patternType="solid">
        <fgColor rgb="FFFFFF00"/>
        <bgColor indexed="64"/>
      </patternFill>
    </fill>
    <fill>
      <patternFill patternType="solid">
        <fgColor theme="4" tint="0.39997558519241921"/>
        <bgColor indexed="64"/>
      </patternFill>
    </fill>
    <fill>
      <patternFill patternType="solid">
        <fgColor indexed="43"/>
        <bgColor indexed="64"/>
      </patternFill>
    </fill>
    <fill>
      <patternFill patternType="solid">
        <fgColor rgb="FFFFFFFF"/>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right/>
      <top style="thin">
        <color auto="1"/>
      </top>
      <bottom style="thin">
        <color auto="1"/>
      </bottom>
      <diagonal/>
    </border>
    <border>
      <left/>
      <right/>
      <top style="medium">
        <color auto="1"/>
      </top>
      <bottom/>
      <diagonal/>
    </border>
    <border>
      <left/>
      <right/>
      <top style="thin">
        <color auto="1"/>
      </top>
      <bottom/>
      <diagonal/>
    </border>
    <border>
      <left/>
      <right/>
      <top/>
      <bottom style="thin">
        <color auto="1"/>
      </bottom>
      <diagonal/>
    </border>
    <border>
      <left/>
      <right/>
      <top style="medium">
        <color auto="1"/>
      </top>
      <bottom style="double">
        <color auto="1"/>
      </bottom>
      <diagonal/>
    </border>
    <border>
      <left/>
      <right/>
      <top style="thin">
        <color auto="1"/>
      </top>
      <bottom style="double">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right style="thin">
        <color rgb="FFC1C1C1"/>
      </right>
      <top/>
      <bottom style="thin">
        <color rgb="FFC1C1C1"/>
      </bottom>
      <diagonal/>
    </border>
  </borders>
  <cellStyleXfs count="160">
    <xf numFmtId="0" fontId="0" fillId="0" borderId="0"/>
    <xf numFmtId="43" fontId="2" fillId="0" borderId="0" applyFon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8" fillId="0" borderId="0"/>
    <xf numFmtId="0" fontId="10" fillId="0" borderId="0"/>
    <xf numFmtId="0" fontId="14" fillId="4" borderId="0">
      <alignment horizontal="right"/>
    </xf>
    <xf numFmtId="0" fontId="16" fillId="0" borderId="0">
      <alignment vertical="center" wrapText="1"/>
    </xf>
    <xf numFmtId="3" fontId="16" fillId="0" borderId="0"/>
    <xf numFmtId="3" fontId="16" fillId="6" borderId="0"/>
    <xf numFmtId="0" fontId="18" fillId="0" borderId="2"/>
    <xf numFmtId="3" fontId="18" fillId="0" borderId="2"/>
    <xf numFmtId="3" fontId="18" fillId="6" borderId="2"/>
    <xf numFmtId="0" fontId="18" fillId="0" borderId="6"/>
    <xf numFmtId="3" fontId="18" fillId="0" borderId="6"/>
    <xf numFmtId="3" fontId="18" fillId="6" borderId="6"/>
    <xf numFmtId="0" fontId="21" fillId="0" borderId="0"/>
    <xf numFmtId="0" fontId="14" fillId="7" borderId="0">
      <alignment horizontal="right"/>
    </xf>
    <xf numFmtId="3" fontId="16" fillId="8" borderId="0"/>
    <xf numFmtId="3" fontId="18" fillId="8" borderId="6"/>
    <xf numFmtId="9" fontId="21" fillId="0" borderId="0" applyFont="0" applyFill="0" applyBorder="0" applyAlignment="0" applyProtection="0"/>
    <xf numFmtId="0" fontId="24" fillId="0" borderId="0" applyNumberFormat="0" applyFill="0" applyBorder="0" applyAlignment="0" applyProtection="0">
      <alignment vertical="top"/>
      <protection locked="0"/>
    </xf>
    <xf numFmtId="0" fontId="3" fillId="0" borderId="0" applyNumberFormat="0" applyFill="0" applyBorder="0" applyAlignment="0" applyProtection="0"/>
    <xf numFmtId="0" fontId="26" fillId="0" borderId="0" applyNumberFormat="0" applyFill="0" applyBorder="0" applyAlignment="0" applyProtection="0">
      <alignment vertical="top"/>
      <protection locked="0"/>
    </xf>
    <xf numFmtId="0" fontId="21" fillId="0" borderId="0"/>
    <xf numFmtId="0" fontId="10" fillId="2" borderId="1" applyNumberFormat="0" applyFont="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96">
    <xf numFmtId="0" fontId="0" fillId="0" borderId="0" xfId="0"/>
    <xf numFmtId="0" fontId="4" fillId="0" borderId="0" xfId="0" applyFont="1"/>
    <xf numFmtId="0" fontId="4" fillId="0" borderId="0" xfId="0" applyFont="1" applyAlignment="1">
      <alignment horizontal="center" vertical="center" wrapText="1"/>
    </xf>
    <xf numFmtId="3" fontId="0" fillId="0" borderId="0" xfId="0" applyNumberFormat="1" applyAlignment="1">
      <alignment vertical="center" wrapText="1"/>
    </xf>
    <xf numFmtId="0" fontId="0" fillId="0" borderId="0" xfId="0" applyAlignment="1">
      <alignment vertical="center" wrapText="1"/>
    </xf>
    <xf numFmtId="0" fontId="4" fillId="0" borderId="0" xfId="0" applyFont="1" applyAlignment="1">
      <alignment wrapText="1"/>
    </xf>
    <xf numFmtId="3" fontId="7" fillId="3" borderId="2" xfId="0" applyNumberFormat="1" applyFont="1" applyFill="1" applyBorder="1" applyAlignment="1">
      <alignment horizontal="right"/>
    </xf>
    <xf numFmtId="0" fontId="8" fillId="0" borderId="0" xfId="5"/>
    <xf numFmtId="0" fontId="9" fillId="0" borderId="0" xfId="2" applyFont="1" applyAlignment="1"/>
    <xf numFmtId="0" fontId="11" fillId="0" borderId="0" xfId="6" applyFont="1"/>
    <xf numFmtId="0" fontId="12" fillId="0" borderId="0" xfId="2" applyFont="1" applyAlignment="1"/>
    <xf numFmtId="0" fontId="13" fillId="0" borderId="0" xfId="6" applyFont="1"/>
    <xf numFmtId="0" fontId="15" fillId="5" borderId="5" xfId="6" applyFont="1" applyFill="1" applyBorder="1" applyAlignment="1">
      <alignment horizontal="right" vertical="center"/>
    </xf>
    <xf numFmtId="0" fontId="15" fillId="5" borderId="5" xfId="6" applyFont="1" applyFill="1" applyBorder="1" applyAlignment="1">
      <alignment horizontal="right" vertical="center" wrapText="1"/>
    </xf>
    <xf numFmtId="0" fontId="17" fillId="0" borderId="0" xfId="8" applyFont="1" applyAlignment="1">
      <alignment vertical="center"/>
    </xf>
    <xf numFmtId="3" fontId="17" fillId="0" borderId="0" xfId="9" applyFont="1" applyAlignment="1">
      <alignment horizontal="right"/>
    </xf>
    <xf numFmtId="3" fontId="17" fillId="6" borderId="0" xfId="10" applyFont="1" applyAlignment="1">
      <alignment horizontal="right"/>
    </xf>
    <xf numFmtId="3" fontId="17" fillId="0" borderId="0" xfId="6" applyNumberFormat="1" applyFont="1" applyAlignment="1">
      <alignment horizontal="right"/>
    </xf>
    <xf numFmtId="3" fontId="17" fillId="6" borderId="0" xfId="10" applyNumberFormat="1" applyFont="1" applyAlignment="1">
      <alignment horizontal="right"/>
    </xf>
    <xf numFmtId="0" fontId="7" fillId="0" borderId="2" xfId="11" applyFont="1" applyAlignment="1"/>
    <xf numFmtId="3" fontId="7" fillId="0" borderId="2" xfId="12" applyFont="1" applyAlignment="1">
      <alignment horizontal="right"/>
    </xf>
    <xf numFmtId="3" fontId="7" fillId="6" borderId="2" xfId="13" applyFont="1" applyAlignment="1">
      <alignment horizontal="right"/>
    </xf>
    <xf numFmtId="3" fontId="7" fillId="0" borderId="2" xfId="6" applyNumberFormat="1" applyFont="1" applyBorder="1" applyAlignment="1">
      <alignment horizontal="right"/>
    </xf>
    <xf numFmtId="3" fontId="7" fillId="6" borderId="2" xfId="10" applyNumberFormat="1" applyFont="1" applyBorder="1" applyAlignment="1">
      <alignment horizontal="right"/>
    </xf>
    <xf numFmtId="3" fontId="7" fillId="0" borderId="2" xfId="12" applyFont="1"/>
    <xf numFmtId="3" fontId="7" fillId="6" borderId="2" xfId="13" applyFont="1"/>
    <xf numFmtId="3" fontId="7" fillId="0" borderId="2" xfId="6" applyNumberFormat="1" applyFont="1" applyBorder="1"/>
    <xf numFmtId="3" fontId="7" fillId="6" borderId="2" xfId="10" applyNumberFormat="1" applyFont="1" applyBorder="1"/>
    <xf numFmtId="0" fontId="7" fillId="0" borderId="7" xfId="14" applyFont="1" applyBorder="1" applyAlignment="1"/>
    <xf numFmtId="3" fontId="7" fillId="0" borderId="7" xfId="15" applyFont="1" applyBorder="1"/>
    <xf numFmtId="3" fontId="7" fillId="6" borderId="7" xfId="16" applyFont="1" applyBorder="1"/>
    <xf numFmtId="3" fontId="7" fillId="0" borderId="7" xfId="6" applyNumberFormat="1" applyFont="1" applyBorder="1"/>
    <xf numFmtId="3" fontId="7" fillId="6" borderId="7" xfId="10" applyNumberFormat="1" applyFont="1" applyBorder="1"/>
    <xf numFmtId="0" fontId="7" fillId="0" borderId="3" xfId="14" applyFont="1" applyFill="1" applyBorder="1" applyAlignment="1"/>
    <xf numFmtId="3" fontId="7" fillId="0" borderId="3" xfId="15" applyFont="1" applyFill="1" applyBorder="1"/>
    <xf numFmtId="3" fontId="7" fillId="0" borderId="3" xfId="16" applyFont="1" applyFill="1" applyBorder="1"/>
    <xf numFmtId="3" fontId="7" fillId="0" borderId="0" xfId="6" applyNumberFormat="1" applyFont="1" applyFill="1" applyBorder="1"/>
    <xf numFmtId="3" fontId="7" fillId="0" borderId="0" xfId="10" applyNumberFormat="1" applyFont="1" applyFill="1" applyBorder="1"/>
    <xf numFmtId="0" fontId="16" fillId="0" borderId="0" xfId="8" applyFont="1" applyAlignment="1">
      <alignment vertical="center"/>
    </xf>
    <xf numFmtId="0" fontId="19" fillId="0" borderId="0" xfId="6" applyFont="1"/>
    <xf numFmtId="0" fontId="16" fillId="0" borderId="0" xfId="6" applyNumberFormat="1" applyFont="1" applyFill="1" applyBorder="1" applyAlignment="1" applyProtection="1">
      <alignment vertical="center" wrapText="1"/>
    </xf>
    <xf numFmtId="0" fontId="20" fillId="0" borderId="0" xfId="6" applyFont="1" applyAlignment="1">
      <alignment wrapText="1"/>
    </xf>
    <xf numFmtId="0" fontId="20" fillId="0" borderId="0" xfId="6" applyFont="1"/>
    <xf numFmtId="0" fontId="20" fillId="0" borderId="0" xfId="6" applyFont="1" applyFill="1"/>
    <xf numFmtId="0" fontId="19" fillId="0" borderId="0" xfId="6" applyFont="1" applyFill="1" applyBorder="1"/>
    <xf numFmtId="0" fontId="20" fillId="0" borderId="0" xfId="6" applyFont="1" applyAlignment="1">
      <alignment horizontal="right"/>
    </xf>
    <xf numFmtId="0" fontId="19" fillId="0" borderId="0" xfId="6" applyFont="1" applyAlignment="1"/>
    <xf numFmtId="0" fontId="13" fillId="0" borderId="0" xfId="6" applyFont="1" applyAlignment="1"/>
    <xf numFmtId="0" fontId="9" fillId="0" borderId="0" xfId="17" applyFont="1"/>
    <xf numFmtId="0" fontId="21" fillId="0" borderId="0" xfId="17" applyFont="1"/>
    <xf numFmtId="0" fontId="7" fillId="0" borderId="0" xfId="17" applyFont="1"/>
    <xf numFmtId="0" fontId="17" fillId="0" borderId="0" xfId="17" applyFont="1"/>
    <xf numFmtId="0" fontId="22" fillId="5" borderId="5" xfId="18" applyFont="1" applyFill="1" applyBorder="1" applyAlignment="1">
      <alignment horizontal="right" vertical="center" wrapText="1"/>
    </xf>
    <xf numFmtId="0" fontId="22" fillId="5" borderId="5" xfId="18" applyFont="1" applyFill="1" applyBorder="1" applyAlignment="1">
      <alignment horizontal="right" vertical="center"/>
    </xf>
    <xf numFmtId="0" fontId="15" fillId="5" borderId="5" xfId="18" applyFont="1" applyFill="1" applyBorder="1" applyAlignment="1">
      <alignment horizontal="right" vertical="center" wrapText="1"/>
    </xf>
    <xf numFmtId="0" fontId="15" fillId="5" borderId="5" xfId="18" applyFont="1" applyFill="1" applyBorder="1" applyAlignment="1">
      <alignment horizontal="right" vertical="center"/>
    </xf>
    <xf numFmtId="0" fontId="15" fillId="5" borderId="5" xfId="17" applyFont="1" applyFill="1" applyBorder="1" applyAlignment="1">
      <alignment horizontal="right" vertical="center" wrapText="1"/>
    </xf>
    <xf numFmtId="0" fontId="17" fillId="0" borderId="0" xfId="17" applyFont="1" applyAlignment="1">
      <alignment vertical="center"/>
    </xf>
    <xf numFmtId="0" fontId="17" fillId="0" borderId="0" xfId="8" applyFont="1" applyBorder="1">
      <alignment vertical="center" wrapText="1"/>
    </xf>
    <xf numFmtId="3" fontId="17" fillId="0" borderId="0" xfId="9" applyNumberFormat="1" applyFont="1" applyBorder="1"/>
    <xf numFmtId="3" fontId="17" fillId="6" borderId="0" xfId="19" applyNumberFormat="1" applyFont="1" applyFill="1" applyBorder="1"/>
    <xf numFmtId="3" fontId="17" fillId="0" borderId="0" xfId="9" applyNumberFormat="1" applyFont="1" applyFill="1" applyBorder="1"/>
    <xf numFmtId="3" fontId="17" fillId="6" borderId="0" xfId="19" applyFont="1" applyFill="1" applyBorder="1"/>
    <xf numFmtId="3" fontId="17" fillId="0" borderId="0" xfId="17" applyNumberFormat="1" applyFont="1" applyBorder="1"/>
    <xf numFmtId="3" fontId="17" fillId="6" borderId="0" xfId="20" applyNumberFormat="1" applyFont="1" applyFill="1" applyBorder="1"/>
    <xf numFmtId="0" fontId="7" fillId="0" borderId="7" xfId="14" applyFont="1" applyBorder="1"/>
    <xf numFmtId="3" fontId="7" fillId="0" borderId="7" xfId="15" applyNumberFormat="1" applyFont="1" applyBorder="1"/>
    <xf numFmtId="3" fontId="7" fillId="6" borderId="7" xfId="20" applyNumberFormat="1" applyFont="1" applyFill="1" applyBorder="1"/>
    <xf numFmtId="3" fontId="7" fillId="6" borderId="7" xfId="20" applyFont="1" applyFill="1" applyBorder="1"/>
    <xf numFmtId="3" fontId="7" fillId="0" borderId="7" xfId="17" applyNumberFormat="1" applyFont="1" applyBorder="1"/>
    <xf numFmtId="3" fontId="17" fillId="0" borderId="0" xfId="9" applyFont="1"/>
    <xf numFmtId="3" fontId="22" fillId="5" borderId="5" xfId="18" applyNumberFormat="1" applyFont="1" applyFill="1" applyBorder="1" applyAlignment="1">
      <alignment horizontal="right" vertical="center" wrapText="1"/>
    </xf>
    <xf numFmtId="3" fontId="22" fillId="5" borderId="5" xfId="18" applyNumberFormat="1" applyFont="1" applyFill="1" applyBorder="1" applyAlignment="1">
      <alignment horizontal="right" wrapText="1"/>
    </xf>
    <xf numFmtId="0" fontId="17" fillId="0" borderId="0" xfId="8" applyFont="1" applyFill="1" applyBorder="1" applyAlignment="1">
      <alignment horizontal="left" vertical="center" wrapText="1" indent="1"/>
    </xf>
    <xf numFmtId="3" fontId="17" fillId="0" borderId="0" xfId="19" applyNumberFormat="1" applyFont="1" applyFill="1" applyBorder="1"/>
    <xf numFmtId="3" fontId="17" fillId="0" borderId="0" xfId="17" applyNumberFormat="1" applyFont="1" applyFill="1" applyBorder="1"/>
    <xf numFmtId="0" fontId="17" fillId="0" borderId="0" xfId="17" applyFont="1" applyFill="1"/>
    <xf numFmtId="0" fontId="7" fillId="0" borderId="2" xfId="8" applyFont="1" applyBorder="1" applyAlignment="1">
      <alignment vertical="center" wrapText="1"/>
    </xf>
    <xf numFmtId="3" fontId="7" fillId="0" borderId="2" xfId="9" applyNumberFormat="1" applyFont="1" applyBorder="1" applyAlignment="1">
      <alignment vertical="center"/>
    </xf>
    <xf numFmtId="3" fontId="7" fillId="6" borderId="2" xfId="19" applyNumberFormat="1" applyFont="1" applyFill="1" applyBorder="1" applyAlignment="1">
      <alignment vertical="center"/>
    </xf>
    <xf numFmtId="3" fontId="7" fillId="0" borderId="2" xfId="19" applyNumberFormat="1" applyFont="1" applyFill="1" applyBorder="1" applyAlignment="1">
      <alignment vertical="center"/>
    </xf>
    <xf numFmtId="3" fontId="7" fillId="0" borderId="2" xfId="17" applyNumberFormat="1" applyFont="1" applyBorder="1" applyAlignment="1">
      <alignment vertical="center"/>
    </xf>
    <xf numFmtId="0" fontId="7" fillId="0" borderId="2" xfId="8" applyFont="1" applyBorder="1">
      <alignment vertical="center" wrapText="1"/>
    </xf>
    <xf numFmtId="3" fontId="7" fillId="0" borderId="2" xfId="9" applyNumberFormat="1" applyFont="1" applyBorder="1"/>
    <xf numFmtId="3" fontId="7" fillId="6" borderId="2" xfId="19" applyNumberFormat="1" applyFont="1" applyFill="1" applyBorder="1"/>
    <xf numFmtId="3" fontId="7" fillId="0" borderId="2" xfId="19" applyNumberFormat="1" applyFont="1" applyFill="1" applyBorder="1"/>
    <xf numFmtId="3" fontId="7" fillId="0" borderId="2" xfId="17" applyNumberFormat="1" applyFont="1" applyBorder="1"/>
    <xf numFmtId="0" fontId="7" fillId="0" borderId="4" xfId="8" applyFont="1" applyBorder="1">
      <alignment vertical="center" wrapText="1"/>
    </xf>
    <xf numFmtId="3" fontId="7" fillId="0" borderId="4" xfId="9" applyNumberFormat="1" applyFont="1" applyBorder="1"/>
    <xf numFmtId="3" fontId="7" fillId="6" borderId="4" xfId="19" applyNumberFormat="1" applyFont="1" applyFill="1" applyBorder="1"/>
    <xf numFmtId="3" fontId="7" fillId="0" borderId="4" xfId="19" applyNumberFormat="1" applyFont="1" applyFill="1" applyBorder="1"/>
    <xf numFmtId="3" fontId="7" fillId="0" borderId="4" xfId="17" applyNumberFormat="1" applyFont="1" applyBorder="1"/>
    <xf numFmtId="3" fontId="7" fillId="0" borderId="7" xfId="20" applyNumberFormat="1" applyFont="1" applyFill="1" applyBorder="1"/>
    <xf numFmtId="0" fontId="20" fillId="0" borderId="0" xfId="17" applyFont="1"/>
    <xf numFmtId="0" fontId="20" fillId="0" borderId="0" xfId="17" applyFont="1" applyAlignment="1">
      <alignment wrapText="1"/>
    </xf>
    <xf numFmtId="0" fontId="20" fillId="0" borderId="0" xfId="17" applyFont="1" applyAlignment="1">
      <alignment horizontal="right" wrapText="1"/>
    </xf>
    <xf numFmtId="9" fontId="20" fillId="0" borderId="0" xfId="21" applyFont="1" applyAlignment="1">
      <alignment horizontal="right" wrapText="1"/>
    </xf>
    <xf numFmtId="0" fontId="16" fillId="0" borderId="0" xfId="17" applyFont="1"/>
    <xf numFmtId="0" fontId="16" fillId="0" borderId="0" xfId="6" applyFont="1" applyAlignment="1">
      <alignment vertical="top"/>
    </xf>
    <xf numFmtId="0" fontId="20" fillId="0" borderId="0" xfId="17" applyFont="1" applyAlignment="1">
      <alignment horizontal="right"/>
    </xf>
    <xf numFmtId="0" fontId="23" fillId="0" borderId="0" xfId="6" applyFont="1" applyAlignment="1">
      <alignment horizontal="left" indent="5"/>
    </xf>
    <xf numFmtId="0" fontId="23" fillId="0" borderId="0" xfId="6" applyFont="1" applyAlignment="1">
      <alignment horizontal="right"/>
    </xf>
    <xf numFmtId="0" fontId="25" fillId="0" borderId="0" xfId="22" applyFont="1" applyAlignment="1" applyProtection="1">
      <alignment vertical="top"/>
    </xf>
    <xf numFmtId="0" fontId="0" fillId="0" borderId="0" xfId="0" applyFont="1" applyAlignment="1">
      <alignment horizontal="center" vertical="center" wrapText="1"/>
    </xf>
    <xf numFmtId="0" fontId="0" fillId="0" borderId="8" xfId="0" applyBorder="1"/>
    <xf numFmtId="0" fontId="0" fillId="0" borderId="8" xfId="0" applyBorder="1" applyAlignment="1">
      <alignment vertical="center" wrapText="1"/>
    </xf>
    <xf numFmtId="0" fontId="0" fillId="0" borderId="9" xfId="0" applyBorder="1"/>
    <xf numFmtId="0" fontId="0" fillId="9" borderId="8" xfId="0" applyFill="1" applyBorder="1" applyAlignment="1">
      <alignment vertical="center" wrapText="1"/>
    </xf>
    <xf numFmtId="3" fontId="0" fillId="0" borderId="8" xfId="0" applyNumberFormat="1" applyBorder="1" applyAlignment="1">
      <alignment vertical="center" wrapText="1"/>
    </xf>
    <xf numFmtId="0" fontId="21" fillId="0" borderId="0" xfId="0" applyFont="1" applyBorder="1" applyAlignment="1">
      <alignment horizontal="right" vertical="center"/>
    </xf>
    <xf numFmtId="0" fontId="0" fillId="0" borderId="8" xfId="0" applyFont="1" applyBorder="1"/>
    <xf numFmtId="164" fontId="0" fillId="0" borderId="8" xfId="1" applyNumberFormat="1" applyFont="1" applyBorder="1"/>
    <xf numFmtId="164" fontId="4" fillId="0" borderId="8" xfId="0" applyNumberFormat="1" applyFont="1" applyBorder="1"/>
    <xf numFmtId="10" fontId="0" fillId="0" borderId="0" xfId="34" applyNumberFormat="1" applyFont="1"/>
    <xf numFmtId="10" fontId="21" fillId="0" borderId="0" xfId="34" applyNumberFormat="1" applyFont="1" applyBorder="1" applyAlignment="1">
      <alignment horizontal="right" vertical="center"/>
    </xf>
    <xf numFmtId="166" fontId="0" fillId="0" borderId="0" xfId="34" applyNumberFormat="1" applyFont="1"/>
    <xf numFmtId="10" fontId="33" fillId="0" borderId="0" xfId="34" applyNumberFormat="1" applyFont="1"/>
    <xf numFmtId="10" fontId="33" fillId="0" borderId="0" xfId="0" applyNumberFormat="1" applyFont="1"/>
    <xf numFmtId="0" fontId="0" fillId="0" borderId="0" xfId="0" applyAlignment="1">
      <alignment horizontal="center" vertical="center" wrapText="1"/>
    </xf>
    <xf numFmtId="3" fontId="0" fillId="0" borderId="0" xfId="0" applyNumberFormat="1" applyAlignment="1">
      <alignment horizontal="right" vertical="center" wrapText="1"/>
    </xf>
    <xf numFmtId="0" fontId="0" fillId="0" borderId="0" xfId="0" applyAlignment="1">
      <alignment horizontal="right" vertical="center" wrapText="1"/>
    </xf>
    <xf numFmtId="0" fontId="4" fillId="9" borderId="8" xfId="0" applyFont="1" applyFill="1" applyBorder="1"/>
    <xf numFmtId="164" fontId="0" fillId="9" borderId="8" xfId="1" applyNumberFormat="1" applyFont="1" applyFill="1" applyBorder="1"/>
    <xf numFmtId="166" fontId="0" fillId="9" borderId="0" xfId="34" applyNumberFormat="1" applyFont="1" applyFill="1"/>
    <xf numFmtId="164" fontId="0" fillId="9" borderId="8" xfId="0" applyNumberFormat="1" applyFill="1" applyBorder="1"/>
    <xf numFmtId="0" fontId="0" fillId="0" borderId="10" xfId="0" applyBorder="1"/>
    <xf numFmtId="0" fontId="0" fillId="0" borderId="10" xfId="0" applyBorder="1" applyAlignment="1">
      <alignment vertical="center" wrapText="1"/>
    </xf>
    <xf numFmtId="0" fontId="0" fillId="9" borderId="10" xfId="0" applyFill="1" applyBorder="1" applyAlignment="1">
      <alignment vertical="center" wrapText="1"/>
    </xf>
    <xf numFmtId="3" fontId="0" fillId="0" borderId="10" xfId="0" applyNumberFormat="1" applyBorder="1" applyAlignment="1">
      <alignment vertical="center" wrapText="1"/>
    </xf>
    <xf numFmtId="0" fontId="0" fillId="0" borderId="11" xfId="0" applyBorder="1"/>
    <xf numFmtId="0" fontId="0" fillId="0" borderId="11" xfId="0" applyBorder="1" applyAlignment="1">
      <alignment vertical="center" wrapText="1"/>
    </xf>
    <xf numFmtId="3" fontId="0" fillId="0" borderId="11" xfId="0" applyNumberFormat="1" applyBorder="1" applyAlignment="1">
      <alignment vertical="center" wrapText="1"/>
    </xf>
    <xf numFmtId="0" fontId="0" fillId="9" borderId="11" xfId="0" applyFill="1" applyBorder="1" applyAlignment="1">
      <alignment vertical="center" wrapText="1"/>
    </xf>
    <xf numFmtId="0" fontId="0" fillId="0" borderId="15" xfId="0" applyBorder="1"/>
    <xf numFmtId="0" fontId="0" fillId="0" borderId="16" xfId="0" applyBorder="1"/>
    <xf numFmtId="3" fontId="0" fillId="0" borderId="15" xfId="0" applyNumberFormat="1" applyBorder="1" applyAlignment="1">
      <alignment vertical="center" wrapText="1"/>
    </xf>
    <xf numFmtId="3" fontId="0" fillId="0" borderId="16" xfId="0" applyNumberFormat="1" applyBorder="1" applyAlignment="1">
      <alignment vertical="center" wrapText="1"/>
    </xf>
    <xf numFmtId="0" fontId="0" fillId="9" borderId="15" xfId="0" applyFill="1" applyBorder="1" applyAlignment="1">
      <alignment vertical="center" wrapText="1"/>
    </xf>
    <xf numFmtId="0" fontId="0" fillId="9" borderId="16" xfId="0" applyFill="1" applyBorder="1" applyAlignment="1">
      <alignment vertical="center" wrapText="1"/>
    </xf>
    <xf numFmtId="0" fontId="0" fillId="10" borderId="15" xfId="0" applyFill="1"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3" fontId="0" fillId="0" borderId="19" xfId="0" applyNumberFormat="1" applyBorder="1" applyAlignment="1">
      <alignment vertical="center" wrapText="1"/>
    </xf>
    <xf numFmtId="3" fontId="0" fillId="0" borderId="20" xfId="0" applyNumberFormat="1" applyBorder="1" applyAlignment="1">
      <alignment vertical="center" wrapText="1"/>
    </xf>
    <xf numFmtId="3" fontId="0" fillId="0" borderId="21" xfId="0" applyNumberFormat="1" applyBorder="1" applyAlignment="1">
      <alignment vertical="center" wrapText="1"/>
    </xf>
    <xf numFmtId="0" fontId="9" fillId="0" borderId="8" xfId="0" applyNumberFormat="1" applyFont="1" applyFill="1" applyBorder="1" applyAlignment="1" applyProtection="1">
      <alignment horizontal="center" wrapText="1"/>
    </xf>
    <xf numFmtId="0" fontId="21" fillId="0" borderId="8" xfId="0" applyNumberFormat="1" applyFont="1" applyFill="1" applyBorder="1" applyAlignment="1" applyProtection="1">
      <alignment horizontal="right" wrapText="1"/>
    </xf>
    <xf numFmtId="0" fontId="35" fillId="0" borderId="0" xfId="0" applyNumberFormat="1" applyFont="1" applyFill="1" applyBorder="1" applyAlignment="1" applyProtection="1"/>
    <xf numFmtId="0" fontId="9" fillId="0" borderId="22" xfId="0" applyNumberFormat="1" applyFont="1" applyFill="1" applyBorder="1" applyAlignment="1" applyProtection="1">
      <alignment horizontal="left" indent="1"/>
    </xf>
    <xf numFmtId="3" fontId="9" fillId="0" borderId="22" xfId="0" applyNumberFormat="1" applyFont="1" applyFill="1" applyBorder="1" applyAlignment="1" applyProtection="1">
      <alignment horizontal="right"/>
    </xf>
    <xf numFmtId="0" fontId="21" fillId="0" borderId="22" xfId="0" applyNumberFormat="1" applyFont="1" applyFill="1" applyBorder="1" applyAlignment="1" applyProtection="1"/>
    <xf numFmtId="3" fontId="21" fillId="0" borderId="22" xfId="0" applyNumberFormat="1" applyFont="1" applyFill="1" applyBorder="1" applyAlignment="1" applyProtection="1">
      <alignment horizontal="right"/>
    </xf>
    <xf numFmtId="0" fontId="9" fillId="0" borderId="22" xfId="0" applyNumberFormat="1" applyFont="1" applyFill="1" applyBorder="1" applyAlignment="1" applyProtection="1"/>
    <xf numFmtId="0" fontId="36" fillId="0" borderId="0" xfId="0" applyNumberFormat="1" applyFont="1" applyFill="1" applyBorder="1" applyAlignment="1" applyProtection="1"/>
    <xf numFmtId="0" fontId="35" fillId="0" borderId="0" xfId="0" applyNumberFormat="1" applyFont="1" applyFill="1" applyBorder="1" applyAlignment="1" applyProtection="1">
      <alignment horizontal="right"/>
    </xf>
    <xf numFmtId="0" fontId="37" fillId="0" borderId="22" xfId="0" applyNumberFormat="1" applyFont="1" applyFill="1" applyBorder="1" applyAlignment="1" applyProtection="1">
      <alignment horizontal="left" indent="2"/>
    </xf>
    <xf numFmtId="0" fontId="38" fillId="0" borderId="22" xfId="0" applyNumberFormat="1" applyFont="1" applyFill="1" applyBorder="1" applyAlignment="1" applyProtection="1">
      <alignment horizontal="left" indent="1"/>
    </xf>
    <xf numFmtId="166" fontId="35" fillId="0" borderId="0" xfId="34" applyNumberFormat="1" applyFont="1" applyFill="1" applyBorder="1" applyAlignment="1" applyProtection="1"/>
    <xf numFmtId="3" fontId="9" fillId="12" borderId="23" xfId="0" applyNumberFormat="1" applyFont="1" applyFill="1" applyBorder="1" applyAlignment="1" applyProtection="1">
      <alignment horizontal="right" wrapText="1"/>
    </xf>
    <xf numFmtId="0" fontId="37" fillId="9" borderId="22" xfId="0" applyNumberFormat="1" applyFont="1" applyFill="1" applyBorder="1" applyAlignment="1" applyProtection="1">
      <alignment horizontal="left" indent="2"/>
    </xf>
    <xf numFmtId="3" fontId="21" fillId="9" borderId="22" xfId="0" applyNumberFormat="1" applyFont="1" applyFill="1" applyBorder="1" applyAlignment="1" applyProtection="1">
      <alignment horizontal="right"/>
    </xf>
    <xf numFmtId="0" fontId="39" fillId="0" borderId="0" xfId="0" applyNumberFormat="1" applyFont="1" applyFill="1" applyBorder="1" applyAlignment="1" applyProtection="1"/>
    <xf numFmtId="0" fontId="0" fillId="0" borderId="8"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1" xfId="0" applyBorder="1" applyAlignment="1">
      <alignment horizontal="center"/>
    </xf>
    <xf numFmtId="0" fontId="15" fillId="5" borderId="4" xfId="7" applyFont="1" applyFill="1" applyBorder="1" applyAlignment="1">
      <alignment vertical="center"/>
    </xf>
    <xf numFmtId="0" fontId="15" fillId="5" borderId="5" xfId="7" applyFont="1" applyFill="1" applyBorder="1" applyAlignment="1">
      <alignment vertical="center"/>
    </xf>
    <xf numFmtId="0" fontId="15" fillId="5" borderId="4" xfId="6" applyFont="1" applyFill="1" applyBorder="1" applyAlignment="1">
      <alignment horizontal="center"/>
    </xf>
    <xf numFmtId="0" fontId="16" fillId="0" borderId="0" xfId="6" applyFont="1" applyAlignment="1">
      <alignment horizontal="left" vertical="top" wrapText="1"/>
    </xf>
    <xf numFmtId="0" fontId="22" fillId="5" borderId="4" xfId="18" applyFont="1" applyFill="1" applyBorder="1" applyAlignment="1">
      <alignment horizontal="center"/>
    </xf>
    <xf numFmtId="0" fontId="22" fillId="5" borderId="4" xfId="18" applyFont="1" applyFill="1" applyBorder="1" applyAlignment="1">
      <alignment horizontal="left" vertical="center" wrapText="1"/>
    </xf>
    <xf numFmtId="0" fontId="22" fillId="5" borderId="5" xfId="18" applyFont="1" applyFill="1" applyBorder="1" applyAlignment="1">
      <alignment horizontal="left" vertical="center" wrapText="1"/>
    </xf>
    <xf numFmtId="0" fontId="22" fillId="5" borderId="4" xfId="18" applyNumberFormat="1" applyFont="1" applyFill="1" applyBorder="1" applyAlignment="1">
      <alignment horizontal="center" vertical="center" wrapText="1"/>
    </xf>
    <xf numFmtId="0" fontId="22" fillId="5" borderId="4" xfId="18" applyNumberFormat="1" applyFont="1" applyFill="1" applyBorder="1" applyAlignment="1">
      <alignment horizontal="center"/>
    </xf>
    <xf numFmtId="0" fontId="15" fillId="5" borderId="4" xfId="18" applyNumberFormat="1" applyFont="1" applyFill="1" applyBorder="1" applyAlignment="1">
      <alignment horizontal="center"/>
    </xf>
    <xf numFmtId="0" fontId="22" fillId="5" borderId="4" xfId="18" applyFont="1" applyFill="1" applyBorder="1" applyAlignment="1">
      <alignment horizontal="center" vertical="center" wrapText="1"/>
    </xf>
    <xf numFmtId="0" fontId="15" fillId="5" borderId="4" xfId="18" applyFont="1" applyFill="1" applyBorder="1" applyAlignment="1">
      <alignment horizontal="center"/>
    </xf>
    <xf numFmtId="49" fontId="28" fillId="11" borderId="8" xfId="0" applyNumberFormat="1" applyFont="1" applyFill="1" applyBorder="1" applyAlignment="1">
      <alignment horizontal="left" vertical="center"/>
    </xf>
    <xf numFmtId="0" fontId="21" fillId="0" borderId="8" xfId="0" applyFont="1" applyBorder="1" applyAlignment="1">
      <alignment horizontal="right" vertical="center"/>
    </xf>
    <xf numFmtId="164" fontId="21" fillId="9" borderId="8" xfId="1" applyNumberFormat="1" applyFont="1" applyFill="1" applyBorder="1" applyAlignment="1">
      <alignment horizontal="right" vertical="center"/>
    </xf>
    <xf numFmtId="49" fontId="29" fillId="11" borderId="8" xfId="0" applyNumberFormat="1" applyFont="1" applyFill="1" applyBorder="1" applyAlignment="1">
      <alignment horizontal="left" vertical="center"/>
    </xf>
    <xf numFmtId="10" fontId="21" fillId="0" borderId="8" xfId="34" applyNumberFormat="1" applyFont="1" applyBorder="1" applyAlignment="1">
      <alignment horizontal="right" vertical="center"/>
    </xf>
    <xf numFmtId="0" fontId="21" fillId="9" borderId="8" xfId="0" applyFont="1" applyFill="1" applyBorder="1" applyAlignment="1">
      <alignment horizontal="right" vertical="center"/>
    </xf>
    <xf numFmtId="167" fontId="21" fillId="0" borderId="8" xfId="34" applyNumberFormat="1" applyFont="1" applyBorder="1" applyAlignment="1">
      <alignment horizontal="right" vertical="center"/>
    </xf>
    <xf numFmtId="167" fontId="0" fillId="0" borderId="8" xfId="0" applyNumberFormat="1" applyBorder="1"/>
    <xf numFmtId="167" fontId="21" fillId="0" borderId="8" xfId="0" applyNumberFormat="1" applyFont="1" applyBorder="1" applyAlignment="1">
      <alignment horizontal="right" vertical="center"/>
    </xf>
    <xf numFmtId="167" fontId="32" fillId="0" borderId="8" xfId="0" applyNumberFormat="1" applyFont="1" applyBorder="1"/>
    <xf numFmtId="1" fontId="33" fillId="0" borderId="8" xfId="1" applyNumberFormat="1" applyFont="1" applyBorder="1"/>
    <xf numFmtId="0" fontId="29" fillId="11" borderId="8" xfId="0" quotePrefix="1" applyNumberFormat="1" applyFont="1" applyFill="1" applyBorder="1" applyAlignment="1">
      <alignment horizontal="left" vertical="center"/>
    </xf>
    <xf numFmtId="165" fontId="0" fillId="0" borderId="8" xfId="0" applyNumberFormat="1" applyBorder="1"/>
    <xf numFmtId="10" fontId="21" fillId="0" borderId="11" xfId="34" applyNumberFormat="1" applyFont="1" applyBorder="1" applyAlignment="1">
      <alignment horizontal="right" vertical="center"/>
    </xf>
  </cellXfs>
  <cellStyles count="160">
    <cellStyle name="ColumnTotal" xfId="10"/>
    <cellStyle name="ColumnTotal 2" xfId="19"/>
    <cellStyle name="Comma" xfId="1" builtinId="3"/>
    <cellStyle name="Followed Hyperlink" xfId="4"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Heading 4" xfId="2" builtinId="19"/>
    <cellStyle name="Heading 4 2" xfId="23"/>
    <cellStyle name="HeadingR" xfId="7"/>
    <cellStyle name="HeadingR 2" xfId="18"/>
    <cellStyle name="Hyperlink" xfId="3" builtinId="8" hidden="1"/>
    <cellStyle name="Hyperlink 2" xfId="22"/>
    <cellStyle name="Hyperlink 2 2" xfId="24"/>
    <cellStyle name="Normal" xfId="0" builtinId="0"/>
    <cellStyle name="Normal 2" xfId="5"/>
    <cellStyle name="Normal 3" xfId="6"/>
    <cellStyle name="Normal 3 2" xfId="25"/>
    <cellStyle name="Normal 4" xfId="17"/>
    <cellStyle name="Note 2" xfId="26"/>
    <cellStyle name="Number" xfId="9"/>
    <cellStyle name="NumberGrandTotal" xfId="15"/>
    <cellStyle name="NumberTotal" xfId="12"/>
    <cellStyle name="Percent" xfId="34" builtinId="5"/>
    <cellStyle name="Percent 2" xfId="21"/>
    <cellStyle name="Text" xfId="8"/>
    <cellStyle name="TextGrandTotal" xfId="14"/>
    <cellStyle name="TextTotal" xfId="11"/>
    <cellStyle name="YTDGrand" xfId="16"/>
    <cellStyle name="YTDGrand 2" xfId="20"/>
    <cellStyle name="YTDTotal" xfId="13"/>
  </cellStyles>
  <dxfs count="2">
    <dxf>
      <font>
        <color rgb="FF006100"/>
      </font>
      <fill>
        <patternFill>
          <bgColor rgb="FFC6EFCE"/>
        </patternFill>
      </fill>
    </dxf>
    <dxf>
      <font>
        <color rgb="FF006100"/>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hyperlink" Target="http://www.cic.gc.ca/english/resources/statistics/facts2013/temporary/index.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0"/>
  <sheetViews>
    <sheetView showGridLines="0" tabSelected="1" workbookViewId="0"/>
  </sheetViews>
  <sheetFormatPr baseColWidth="10" defaultRowHeight="15" x14ac:dyDescent="0"/>
  <cols>
    <col min="1" max="1" width="4.1640625" customWidth="1"/>
    <col min="2" max="2" width="18.5" customWidth="1"/>
    <col min="3" max="3" width="12" customWidth="1"/>
    <col min="4" max="4" width="12.6640625" bestFit="1" customWidth="1"/>
    <col min="5" max="5" width="13.6640625" customWidth="1"/>
    <col min="6" max="6" width="13.1640625" bestFit="1" customWidth="1"/>
    <col min="7" max="7" width="46.5" customWidth="1"/>
    <col min="8" max="24" width="7.83203125" customWidth="1"/>
  </cols>
  <sheetData>
    <row r="1" spans="2:4">
      <c r="B1" s="104"/>
      <c r="C1" s="110" t="s">
        <v>12</v>
      </c>
    </row>
    <row r="2" spans="2:4">
      <c r="B2" s="121" t="s">
        <v>6</v>
      </c>
      <c r="C2" s="124">
        <f>SUM(C3:C4)</f>
        <v>15905</v>
      </c>
      <c r="D2" s="123">
        <f>C2/$C$20</f>
        <v>2.480818306614169E-3</v>
      </c>
    </row>
    <row r="3" spans="2:4">
      <c r="B3" s="104" t="s">
        <v>7</v>
      </c>
      <c r="C3" s="111">
        <v>11265</v>
      </c>
      <c r="D3" s="115">
        <f t="shared" ref="D3:D20" si="0">C3/$C$20</f>
        <v>1.757083824206766E-3</v>
      </c>
    </row>
    <row r="4" spans="2:4">
      <c r="B4" s="104" t="s">
        <v>8</v>
      </c>
      <c r="C4" s="111">
        <v>4640</v>
      </c>
      <c r="D4" s="115">
        <f t="shared" si="0"/>
        <v>7.2373448240740294E-4</v>
      </c>
    </row>
    <row r="5" spans="2:4">
      <c r="B5" s="121" t="s">
        <v>3</v>
      </c>
      <c r="C5" s="122">
        <f>SUM(C6:C11)</f>
        <v>6391747</v>
      </c>
      <c r="D5" s="123">
        <f t="shared" si="0"/>
        <v>0.99696717817329106</v>
      </c>
    </row>
    <row r="6" spans="2:4">
      <c r="B6" s="104" t="s">
        <v>0</v>
      </c>
      <c r="C6" s="111">
        <v>94203</v>
      </c>
      <c r="D6" s="115">
        <f t="shared" si="0"/>
        <v>1.4693525742720814E-2</v>
      </c>
    </row>
    <row r="7" spans="2:4">
      <c r="B7" s="104" t="s">
        <v>2</v>
      </c>
      <c r="C7" s="111">
        <v>13514</v>
      </c>
      <c r="D7" s="115">
        <f t="shared" si="0"/>
        <v>2.1078766800115612E-3</v>
      </c>
    </row>
    <row r="8" spans="2:4">
      <c r="B8" s="104" t="s">
        <v>1</v>
      </c>
      <c r="C8" s="111">
        <v>1298</v>
      </c>
      <c r="D8" s="115">
        <f t="shared" si="0"/>
        <v>2.0245848236310538E-4</v>
      </c>
    </row>
    <row r="9" spans="2:4">
      <c r="B9" s="104" t="s">
        <v>119</v>
      </c>
      <c r="C9" s="111">
        <v>6282187</v>
      </c>
      <c r="D9" s="115">
        <f t="shared" si="0"/>
        <v>0.97987830966196454</v>
      </c>
    </row>
    <row r="10" spans="2:4">
      <c r="B10" s="104" t="s">
        <v>4</v>
      </c>
      <c r="C10" s="111">
        <v>60</v>
      </c>
      <c r="D10" s="115">
        <f t="shared" si="0"/>
        <v>9.3586355483715894E-6</v>
      </c>
    </row>
    <row r="11" spans="2:4">
      <c r="B11" s="104" t="s">
        <v>5</v>
      </c>
      <c r="C11" s="111">
        <v>485</v>
      </c>
      <c r="D11" s="115">
        <f t="shared" si="0"/>
        <v>7.5648970682670356E-5</v>
      </c>
    </row>
    <row r="12" spans="2:4">
      <c r="B12" s="104"/>
      <c r="C12" s="111"/>
      <c r="D12" s="115">
        <f t="shared" si="0"/>
        <v>0</v>
      </c>
    </row>
    <row r="13" spans="2:4">
      <c r="B13" s="121" t="s">
        <v>9</v>
      </c>
      <c r="C13" s="122">
        <f>SUM(C14:C17)</f>
        <v>2940</v>
      </c>
      <c r="D13" s="123">
        <f t="shared" si="0"/>
        <v>4.585731418702079E-4</v>
      </c>
    </row>
    <row r="14" spans="2:4">
      <c r="B14" s="104" t="s">
        <v>11</v>
      </c>
      <c r="C14" s="111">
        <v>1540</v>
      </c>
      <c r="D14" s="115">
        <f t="shared" si="0"/>
        <v>2.4020497907487081E-4</v>
      </c>
    </row>
    <row r="15" spans="2:4">
      <c r="B15" s="110" t="s">
        <v>10</v>
      </c>
      <c r="C15" s="111">
        <v>650</v>
      </c>
      <c r="D15" s="115">
        <f t="shared" si="0"/>
        <v>1.0138521844069222E-4</v>
      </c>
    </row>
    <row r="16" spans="2:4">
      <c r="B16" s="110" t="s">
        <v>161</v>
      </c>
      <c r="C16" s="111">
        <v>110</v>
      </c>
      <c r="D16" s="115">
        <f t="shared" si="0"/>
        <v>1.7157498505347914E-5</v>
      </c>
    </row>
    <row r="17" spans="2:4">
      <c r="B17" s="110" t="s">
        <v>162</v>
      </c>
      <c r="C17" s="111">
        <v>640</v>
      </c>
      <c r="D17" s="115">
        <f t="shared" si="0"/>
        <v>9.9825445849296962E-5</v>
      </c>
    </row>
    <row r="18" spans="2:4">
      <c r="B18" s="110" t="s">
        <v>160</v>
      </c>
      <c r="C18" s="111">
        <v>66</v>
      </c>
      <c r="D18" s="115">
        <f t="shared" si="0"/>
        <v>1.0294499103208749E-5</v>
      </c>
    </row>
    <row r="19" spans="2:4">
      <c r="B19" s="104" t="s">
        <v>115</v>
      </c>
      <c r="C19" s="111">
        <v>533</v>
      </c>
      <c r="D19" s="115">
        <f t="shared" si="0"/>
        <v>8.3135879121367618E-5</v>
      </c>
    </row>
    <row r="20" spans="2:4">
      <c r="B20" s="104" t="s">
        <v>13</v>
      </c>
      <c r="C20" s="112">
        <f>SUM(C5,C13,C2,C18:C19)</f>
        <v>6411191</v>
      </c>
      <c r="D20" s="115">
        <f t="shared" si="0"/>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171"/>
  <sheetViews>
    <sheetView showGridLines="0" workbookViewId="0">
      <selection activeCell="B183" sqref="B183"/>
    </sheetView>
  </sheetViews>
  <sheetFormatPr baseColWidth="10" defaultColWidth="8.83203125" defaultRowHeight="12.75" customHeight="1" x14ac:dyDescent="0"/>
  <cols>
    <col min="1" max="1" width="37.6640625" style="7" bestFit="1" customWidth="1"/>
    <col min="2" max="2" width="16.33203125" style="7" bestFit="1" customWidth="1"/>
    <col min="3" max="3" width="8.83203125" style="7"/>
    <col min="4" max="4" width="9.6640625" style="7" bestFit="1" customWidth="1"/>
    <col min="5" max="16384" width="8.83203125" style="7"/>
  </cols>
  <sheetData>
    <row r="1" spans="1:9" ht="12.75" customHeight="1">
      <c r="A1" s="147"/>
      <c r="B1" s="148" t="s">
        <v>163</v>
      </c>
      <c r="C1" s="148" t="s">
        <v>164</v>
      </c>
      <c r="D1" s="148" t="s">
        <v>165</v>
      </c>
      <c r="E1" s="148" t="s">
        <v>164</v>
      </c>
      <c r="F1" s="149"/>
      <c r="G1" s="149"/>
      <c r="H1" s="149"/>
      <c r="I1" s="149"/>
    </row>
    <row r="2" spans="1:9" ht="12.75" customHeight="1">
      <c r="A2" s="150" t="s">
        <v>166</v>
      </c>
      <c r="B2" s="151">
        <v>280564877</v>
      </c>
      <c r="C2" s="151">
        <v>7708</v>
      </c>
      <c r="D2" s="151">
        <v>24252429</v>
      </c>
      <c r="E2" s="151">
        <v>67280</v>
      </c>
      <c r="F2" s="149"/>
      <c r="G2" s="149"/>
      <c r="H2" s="149"/>
      <c r="I2" s="149"/>
    </row>
    <row r="3" spans="1:9" ht="12.75" customHeight="1">
      <c r="A3" s="152" t="s">
        <v>167</v>
      </c>
      <c r="B3" s="153">
        <v>225488799</v>
      </c>
      <c r="C3" s="153">
        <v>83368</v>
      </c>
      <c r="D3" s="153" t="s">
        <v>168</v>
      </c>
      <c r="E3" s="153" t="s">
        <v>168</v>
      </c>
      <c r="F3" s="149"/>
      <c r="G3" s="149"/>
      <c r="H3" s="149"/>
      <c r="I3" s="149"/>
    </row>
    <row r="4" spans="1:9" ht="12.75" customHeight="1">
      <c r="A4" s="152" t="s">
        <v>169</v>
      </c>
      <c r="B4" s="153">
        <v>55076078</v>
      </c>
      <c r="C4" s="153">
        <v>81124</v>
      </c>
      <c r="D4" s="153">
        <v>24252429</v>
      </c>
      <c r="E4" s="153">
        <v>67280</v>
      </c>
      <c r="F4" s="149"/>
      <c r="G4" s="163" t="s">
        <v>347</v>
      </c>
      <c r="H4" s="149"/>
      <c r="I4" s="149"/>
    </row>
    <row r="5" spans="1:9" ht="12.75" customHeight="1">
      <c r="A5" s="154" t="s">
        <v>169</v>
      </c>
      <c r="B5" s="151">
        <v>55076078</v>
      </c>
      <c r="C5" s="151">
        <v>81124</v>
      </c>
      <c r="D5" s="151">
        <v>24252429</v>
      </c>
      <c r="E5" s="151">
        <v>67280</v>
      </c>
      <c r="F5" s="155"/>
      <c r="G5" s="155" t="s">
        <v>170</v>
      </c>
      <c r="H5" s="155"/>
      <c r="I5" s="155"/>
    </row>
    <row r="6" spans="1:9" ht="12.75" customHeight="1">
      <c r="A6" s="154" t="s">
        <v>171</v>
      </c>
      <c r="B6" s="151">
        <v>34183747</v>
      </c>
      <c r="C6" s="151">
        <v>52633</v>
      </c>
      <c r="D6" s="151">
        <v>16120772</v>
      </c>
      <c r="E6" s="151">
        <v>54213</v>
      </c>
      <c r="F6" s="149"/>
      <c r="G6" s="156" t="s">
        <v>172</v>
      </c>
      <c r="H6" s="149" t="s">
        <v>173</v>
      </c>
      <c r="I6" s="149"/>
    </row>
    <row r="7" spans="1:9" ht="12.75" hidden="1" customHeight="1">
      <c r="A7" s="157" t="s">
        <v>174</v>
      </c>
      <c r="B7" s="153">
        <v>34183622</v>
      </c>
      <c r="C7" s="153">
        <v>52636</v>
      </c>
      <c r="D7" s="153">
        <v>16120749</v>
      </c>
      <c r="E7" s="153">
        <v>54210</v>
      </c>
      <c r="F7" s="149"/>
      <c r="G7" s="149"/>
      <c r="H7" s="149"/>
      <c r="I7" s="149"/>
    </row>
    <row r="8" spans="1:9" ht="12.75" hidden="1" customHeight="1">
      <c r="A8" s="157" t="s">
        <v>175</v>
      </c>
      <c r="B8" s="153">
        <v>125</v>
      </c>
      <c r="C8" s="153">
        <v>98</v>
      </c>
      <c r="D8" s="153">
        <v>23</v>
      </c>
      <c r="E8" s="153">
        <v>38</v>
      </c>
      <c r="F8" s="149"/>
      <c r="G8" s="149"/>
      <c r="H8" s="149"/>
      <c r="I8" s="149"/>
    </row>
    <row r="9" spans="1:9" ht="12.75" customHeight="1">
      <c r="A9" s="154" t="s">
        <v>176</v>
      </c>
      <c r="B9" s="151">
        <v>10347377</v>
      </c>
      <c r="C9" s="151">
        <v>49301</v>
      </c>
      <c r="D9" s="151">
        <v>3405878</v>
      </c>
      <c r="E9" s="151">
        <v>26398</v>
      </c>
      <c r="F9" s="149"/>
      <c r="G9" s="156" t="s">
        <v>177</v>
      </c>
      <c r="H9" s="149" t="s">
        <v>178</v>
      </c>
      <c r="I9" s="149"/>
    </row>
    <row r="10" spans="1:9" ht="12.75" hidden="1" customHeight="1">
      <c r="A10" s="158" t="s">
        <v>179</v>
      </c>
      <c r="B10" s="151">
        <v>1358816</v>
      </c>
      <c r="C10" s="151">
        <v>14743</v>
      </c>
      <c r="D10" s="151">
        <v>292422</v>
      </c>
      <c r="E10" s="151">
        <v>5842</v>
      </c>
      <c r="F10" s="149"/>
      <c r="G10" s="149"/>
      <c r="H10" s="149"/>
      <c r="I10" s="149"/>
    </row>
    <row r="11" spans="1:9" ht="12.75" hidden="1" customHeight="1">
      <c r="A11" s="157" t="s">
        <v>180</v>
      </c>
      <c r="B11" s="153">
        <v>1304758</v>
      </c>
      <c r="C11" s="153">
        <v>14891</v>
      </c>
      <c r="D11" s="153">
        <v>284809</v>
      </c>
      <c r="E11" s="153">
        <v>5734</v>
      </c>
      <c r="F11" s="149"/>
      <c r="G11" s="149"/>
      <c r="H11" s="149"/>
      <c r="I11" s="149"/>
    </row>
    <row r="12" spans="1:9" ht="12.75" hidden="1" customHeight="1">
      <c r="A12" s="157" t="s">
        <v>181</v>
      </c>
      <c r="B12" s="153">
        <v>28475</v>
      </c>
      <c r="C12" s="153">
        <v>2268</v>
      </c>
      <c r="D12" s="153">
        <v>4835</v>
      </c>
      <c r="E12" s="153">
        <v>982</v>
      </c>
      <c r="F12" s="149"/>
      <c r="G12" s="149"/>
      <c r="H12" s="149"/>
      <c r="I12" s="149"/>
    </row>
    <row r="13" spans="1:9" ht="12.75" hidden="1" customHeight="1">
      <c r="A13" s="157" t="s">
        <v>182</v>
      </c>
      <c r="B13" s="153">
        <v>25583</v>
      </c>
      <c r="C13" s="153">
        <v>1550</v>
      </c>
      <c r="D13" s="153">
        <v>2778</v>
      </c>
      <c r="E13" s="153">
        <v>463</v>
      </c>
      <c r="F13" s="149"/>
      <c r="G13" s="149"/>
      <c r="H13" s="149"/>
      <c r="I13" s="149"/>
    </row>
    <row r="14" spans="1:9" ht="12.75" hidden="1" customHeight="1">
      <c r="A14" s="158" t="s">
        <v>183</v>
      </c>
      <c r="B14" s="151">
        <v>621135</v>
      </c>
      <c r="C14" s="151">
        <v>13313</v>
      </c>
      <c r="D14" s="151">
        <v>273888</v>
      </c>
      <c r="E14" s="151">
        <v>7401</v>
      </c>
      <c r="F14" s="149"/>
      <c r="G14" s="149"/>
      <c r="H14" s="149"/>
      <c r="I14" s="149"/>
    </row>
    <row r="15" spans="1:9" ht="12.75" hidden="1" customHeight="1">
      <c r="A15" s="158" t="s">
        <v>184</v>
      </c>
      <c r="B15" s="151">
        <v>807010</v>
      </c>
      <c r="C15" s="151">
        <v>10810</v>
      </c>
      <c r="D15" s="151">
        <v>231736</v>
      </c>
      <c r="E15" s="151">
        <v>5267</v>
      </c>
      <c r="F15" s="149"/>
      <c r="G15" s="149"/>
      <c r="H15" s="149"/>
      <c r="I15" s="149"/>
    </row>
    <row r="16" spans="1:9" ht="12.75" hidden="1" customHeight="1">
      <c r="A16" s="158" t="s">
        <v>185</v>
      </c>
      <c r="B16" s="151">
        <v>678334</v>
      </c>
      <c r="C16" s="151">
        <v>11600</v>
      </c>
      <c r="D16" s="151">
        <v>289899</v>
      </c>
      <c r="E16" s="151">
        <v>7246</v>
      </c>
      <c r="F16" s="149"/>
      <c r="G16" s="149"/>
      <c r="H16" s="149"/>
      <c r="I16" s="149"/>
    </row>
    <row r="17" spans="1:9" ht="12.75" hidden="1" customHeight="1">
      <c r="A17" s="157" t="s">
        <v>186</v>
      </c>
      <c r="B17" s="153">
        <v>676963</v>
      </c>
      <c r="C17" s="153">
        <v>11509</v>
      </c>
      <c r="D17" s="153">
        <v>289771</v>
      </c>
      <c r="E17" s="153">
        <v>7251</v>
      </c>
      <c r="F17" s="149"/>
      <c r="G17" s="149"/>
      <c r="H17" s="149"/>
      <c r="I17" s="149"/>
    </row>
    <row r="18" spans="1:9" ht="12.75" hidden="1" customHeight="1">
      <c r="A18" s="157" t="s">
        <v>187</v>
      </c>
      <c r="B18" s="153">
        <v>1371</v>
      </c>
      <c r="C18" s="153">
        <v>673</v>
      </c>
      <c r="D18" s="153">
        <v>128</v>
      </c>
      <c r="E18" s="153">
        <v>109</v>
      </c>
      <c r="F18" s="149"/>
      <c r="G18" s="149"/>
      <c r="H18" s="149"/>
      <c r="I18" s="149"/>
    </row>
    <row r="19" spans="1:9" ht="12.75" hidden="1" customHeight="1">
      <c r="A19" s="158" t="s">
        <v>188</v>
      </c>
      <c r="B19" s="151">
        <v>1120670</v>
      </c>
      <c r="C19" s="151">
        <v>12812</v>
      </c>
      <c r="D19" s="151">
        <v>196957</v>
      </c>
      <c r="E19" s="151">
        <v>4113</v>
      </c>
      <c r="F19" s="149"/>
      <c r="G19" s="149"/>
      <c r="H19" s="149"/>
      <c r="I19" s="149"/>
    </row>
    <row r="20" spans="1:9" ht="12.75" hidden="1" customHeight="1">
      <c r="A20" s="157" t="s">
        <v>189</v>
      </c>
      <c r="B20" s="153">
        <v>1119963</v>
      </c>
      <c r="C20" s="153">
        <v>12808</v>
      </c>
      <c r="D20" s="153">
        <v>196929</v>
      </c>
      <c r="E20" s="153">
        <v>4111</v>
      </c>
      <c r="F20" s="149"/>
      <c r="G20" s="149"/>
      <c r="H20" s="149"/>
      <c r="I20" s="149"/>
    </row>
    <row r="21" spans="1:9" ht="12.75" hidden="1" customHeight="1">
      <c r="A21" s="157" t="s">
        <v>190</v>
      </c>
      <c r="B21" s="153">
        <v>707</v>
      </c>
      <c r="C21" s="153">
        <v>237</v>
      </c>
      <c r="D21" s="153">
        <v>28</v>
      </c>
      <c r="E21" s="153">
        <v>37</v>
      </c>
      <c r="F21" s="149"/>
      <c r="G21" s="149"/>
      <c r="H21" s="149"/>
      <c r="I21" s="149"/>
    </row>
    <row r="22" spans="1:9" ht="12.75" hidden="1" customHeight="1">
      <c r="A22" s="158" t="s">
        <v>191</v>
      </c>
      <c r="B22" s="151">
        <v>162511</v>
      </c>
      <c r="C22" s="151">
        <v>5616</v>
      </c>
      <c r="D22" s="151">
        <v>50957</v>
      </c>
      <c r="E22" s="151">
        <v>2997</v>
      </c>
      <c r="F22" s="149"/>
      <c r="G22" s="149"/>
      <c r="H22" s="149"/>
      <c r="I22" s="149"/>
    </row>
    <row r="23" spans="1:9" ht="12.75" hidden="1" customHeight="1">
      <c r="A23" s="158" t="s">
        <v>192</v>
      </c>
      <c r="B23" s="151">
        <v>269600</v>
      </c>
      <c r="C23" s="151">
        <v>7680</v>
      </c>
      <c r="D23" s="151">
        <v>62711</v>
      </c>
      <c r="E23" s="151">
        <v>3558</v>
      </c>
      <c r="F23" s="149"/>
      <c r="G23" s="149"/>
      <c r="H23" s="149"/>
      <c r="I23" s="149"/>
    </row>
    <row r="24" spans="1:9" ht="12.75" hidden="1" customHeight="1">
      <c r="A24" s="157" t="s">
        <v>193</v>
      </c>
      <c r="B24" s="153">
        <v>117547</v>
      </c>
      <c r="C24" s="153">
        <v>5840</v>
      </c>
      <c r="D24" s="153">
        <v>38494</v>
      </c>
      <c r="E24" s="153">
        <v>2884</v>
      </c>
      <c r="F24" s="149"/>
      <c r="G24" s="149"/>
      <c r="H24" s="149"/>
      <c r="I24" s="149"/>
    </row>
    <row r="25" spans="1:9" ht="12.75" hidden="1" customHeight="1">
      <c r="A25" s="157" t="s">
        <v>194</v>
      </c>
      <c r="B25" s="153">
        <v>132191</v>
      </c>
      <c r="C25" s="153">
        <v>4206</v>
      </c>
      <c r="D25" s="153">
        <v>22358</v>
      </c>
      <c r="E25" s="153">
        <v>1715</v>
      </c>
      <c r="F25" s="149"/>
      <c r="G25" s="149"/>
      <c r="H25" s="149"/>
      <c r="I25" s="149"/>
    </row>
    <row r="26" spans="1:9" ht="12.75" hidden="1" customHeight="1">
      <c r="A26" s="157" t="s">
        <v>195</v>
      </c>
      <c r="B26" s="153">
        <v>18943</v>
      </c>
      <c r="C26" s="153">
        <v>1653</v>
      </c>
      <c r="D26" s="153">
        <v>1781</v>
      </c>
      <c r="E26" s="153">
        <v>384</v>
      </c>
      <c r="F26" s="149"/>
      <c r="G26" s="149"/>
      <c r="H26" s="149"/>
      <c r="I26" s="149"/>
    </row>
    <row r="27" spans="1:9" ht="12.75" hidden="1" customHeight="1">
      <c r="A27" s="157" t="s">
        <v>196</v>
      </c>
      <c r="B27" s="153">
        <v>919</v>
      </c>
      <c r="C27" s="153">
        <v>324</v>
      </c>
      <c r="D27" s="153">
        <v>78</v>
      </c>
      <c r="E27" s="153">
        <v>60</v>
      </c>
      <c r="F27" s="149"/>
      <c r="G27" s="149"/>
      <c r="H27" s="149"/>
      <c r="I27" s="149"/>
    </row>
    <row r="28" spans="1:9" ht="12.75" hidden="1" customHeight="1">
      <c r="A28" s="158" t="s">
        <v>197</v>
      </c>
      <c r="B28" s="151">
        <v>132956</v>
      </c>
      <c r="C28" s="151">
        <v>3989</v>
      </c>
      <c r="D28" s="151">
        <v>17474</v>
      </c>
      <c r="E28" s="151">
        <v>1384</v>
      </c>
      <c r="F28" s="149"/>
      <c r="G28" s="149"/>
      <c r="H28" s="149"/>
      <c r="I28" s="149"/>
    </row>
    <row r="29" spans="1:9" ht="12.75" hidden="1" customHeight="1">
      <c r="A29" s="157" t="s">
        <v>198</v>
      </c>
      <c r="B29" s="153">
        <v>56713</v>
      </c>
      <c r="C29" s="153">
        <v>2979</v>
      </c>
      <c r="D29" s="153">
        <v>6842</v>
      </c>
      <c r="E29" s="153">
        <v>856</v>
      </c>
      <c r="F29" s="149"/>
      <c r="G29" s="149"/>
      <c r="H29" s="149"/>
      <c r="I29" s="149"/>
    </row>
    <row r="30" spans="1:9" ht="12.75" hidden="1" customHeight="1">
      <c r="A30" s="157" t="s">
        <v>199</v>
      </c>
      <c r="B30" s="153">
        <v>29728</v>
      </c>
      <c r="C30" s="153">
        <v>2126</v>
      </c>
      <c r="D30" s="153">
        <v>4025</v>
      </c>
      <c r="E30" s="153">
        <v>641</v>
      </c>
      <c r="F30" s="149"/>
      <c r="G30" s="149"/>
      <c r="H30" s="149"/>
      <c r="I30" s="149"/>
    </row>
    <row r="31" spans="1:9" ht="12.75" hidden="1" customHeight="1">
      <c r="A31" s="157" t="s">
        <v>200</v>
      </c>
      <c r="B31" s="153">
        <v>41197</v>
      </c>
      <c r="C31" s="153">
        <v>2287</v>
      </c>
      <c r="D31" s="153">
        <v>5781</v>
      </c>
      <c r="E31" s="153">
        <v>655</v>
      </c>
      <c r="F31" s="149"/>
      <c r="G31" s="149"/>
      <c r="H31" s="149"/>
      <c r="I31" s="149"/>
    </row>
    <row r="32" spans="1:9" ht="12.75" hidden="1" customHeight="1">
      <c r="A32" s="157" t="s">
        <v>201</v>
      </c>
      <c r="B32" s="153">
        <v>5170</v>
      </c>
      <c r="C32" s="153">
        <v>849</v>
      </c>
      <c r="D32" s="153">
        <v>798</v>
      </c>
      <c r="E32" s="153">
        <v>476</v>
      </c>
      <c r="F32" s="149"/>
      <c r="G32" s="149"/>
      <c r="H32" s="149"/>
      <c r="I32" s="149"/>
    </row>
    <row r="33" spans="1:9" ht="12.75" hidden="1" customHeight="1">
      <c r="A33" s="157" t="s">
        <v>202</v>
      </c>
      <c r="B33" s="153">
        <v>148</v>
      </c>
      <c r="C33" s="153">
        <v>100</v>
      </c>
      <c r="D33" s="153">
        <v>28</v>
      </c>
      <c r="E33" s="153">
        <v>47</v>
      </c>
      <c r="F33" s="149"/>
      <c r="G33" s="149"/>
      <c r="H33" s="149"/>
      <c r="I33" s="149"/>
    </row>
    <row r="34" spans="1:9" ht="12.75" hidden="1" customHeight="1">
      <c r="A34" s="158" t="s">
        <v>203</v>
      </c>
      <c r="B34" s="151">
        <v>340028</v>
      </c>
      <c r="C34" s="151">
        <v>9204</v>
      </c>
      <c r="D34" s="151">
        <v>90360</v>
      </c>
      <c r="E34" s="151">
        <v>3633</v>
      </c>
      <c r="F34" s="149"/>
      <c r="G34" s="149"/>
      <c r="H34" s="149"/>
      <c r="I34" s="149"/>
    </row>
    <row r="35" spans="1:9" ht="12.75" hidden="1" customHeight="1">
      <c r="A35" s="158" t="s">
        <v>204</v>
      </c>
      <c r="B35" s="151">
        <v>846233</v>
      </c>
      <c r="C35" s="151">
        <v>13514</v>
      </c>
      <c r="D35" s="151">
        <v>430850</v>
      </c>
      <c r="E35" s="151">
        <v>8004</v>
      </c>
      <c r="F35" s="149"/>
      <c r="G35" s="149"/>
      <c r="H35" s="149"/>
      <c r="I35" s="149"/>
    </row>
    <row r="36" spans="1:9" ht="12.75" hidden="1" customHeight="1">
      <c r="A36" s="158" t="s">
        <v>205</v>
      </c>
      <c r="B36" s="151">
        <v>632362</v>
      </c>
      <c r="C36" s="151">
        <v>12763</v>
      </c>
      <c r="D36" s="151">
        <v>274693</v>
      </c>
      <c r="E36" s="151">
        <v>6910</v>
      </c>
      <c r="F36" s="149"/>
      <c r="G36" s="149"/>
      <c r="H36" s="149"/>
      <c r="I36" s="149"/>
    </row>
    <row r="37" spans="1:9" ht="12.75" hidden="1" customHeight="1">
      <c r="A37" s="158" t="s">
        <v>206</v>
      </c>
      <c r="B37" s="151">
        <v>273729</v>
      </c>
      <c r="C37" s="151">
        <v>9634</v>
      </c>
      <c r="D37" s="151">
        <v>115165</v>
      </c>
      <c r="E37" s="151">
        <v>5050</v>
      </c>
      <c r="F37" s="149"/>
      <c r="G37" s="149"/>
      <c r="H37" s="149"/>
      <c r="I37" s="149"/>
    </row>
    <row r="38" spans="1:9" ht="12.75" hidden="1" customHeight="1">
      <c r="A38" s="157" t="s">
        <v>207</v>
      </c>
      <c r="B38" s="153">
        <v>152331</v>
      </c>
      <c r="C38" s="153">
        <v>6705</v>
      </c>
      <c r="D38" s="153">
        <v>71216</v>
      </c>
      <c r="E38" s="153">
        <v>3743</v>
      </c>
      <c r="F38" s="149"/>
      <c r="G38" s="149"/>
      <c r="H38" s="149"/>
      <c r="I38" s="149"/>
    </row>
    <row r="39" spans="1:9" ht="12.75" hidden="1" customHeight="1">
      <c r="A39" s="157" t="s">
        <v>208</v>
      </c>
      <c r="B39" s="153">
        <v>57565</v>
      </c>
      <c r="C39" s="153">
        <v>3663</v>
      </c>
      <c r="D39" s="153">
        <v>19912</v>
      </c>
      <c r="E39" s="153">
        <v>1626</v>
      </c>
      <c r="F39" s="149"/>
      <c r="G39" s="149"/>
      <c r="H39" s="149"/>
      <c r="I39" s="149"/>
    </row>
    <row r="40" spans="1:9" ht="12.75" hidden="1" customHeight="1">
      <c r="A40" s="157" t="s">
        <v>209</v>
      </c>
      <c r="B40" s="153">
        <v>63833</v>
      </c>
      <c r="C40" s="153">
        <v>4113</v>
      </c>
      <c r="D40" s="153">
        <v>24037</v>
      </c>
      <c r="E40" s="153">
        <v>2239</v>
      </c>
      <c r="F40" s="149"/>
      <c r="G40" s="149"/>
      <c r="H40" s="149"/>
      <c r="I40" s="149"/>
    </row>
    <row r="41" spans="1:9" ht="12.75" hidden="1" customHeight="1">
      <c r="A41" s="158" t="s">
        <v>210</v>
      </c>
      <c r="B41" s="151">
        <v>318051</v>
      </c>
      <c r="C41" s="151">
        <v>8552</v>
      </c>
      <c r="D41" s="151">
        <v>122058</v>
      </c>
      <c r="E41" s="151">
        <v>4305</v>
      </c>
      <c r="F41" s="149"/>
      <c r="G41" s="149"/>
      <c r="H41" s="149"/>
      <c r="I41" s="149"/>
    </row>
    <row r="42" spans="1:9" ht="12.75" hidden="1" customHeight="1">
      <c r="A42" s="157" t="s">
        <v>211</v>
      </c>
      <c r="B42" s="153">
        <v>1363</v>
      </c>
      <c r="C42" s="153">
        <v>436</v>
      </c>
      <c r="D42" s="153">
        <v>716</v>
      </c>
      <c r="E42" s="153">
        <v>257</v>
      </c>
      <c r="F42" s="149"/>
      <c r="G42" s="149"/>
      <c r="H42" s="149"/>
      <c r="I42" s="149"/>
    </row>
    <row r="43" spans="1:9" ht="12.75" hidden="1" customHeight="1">
      <c r="A43" s="157" t="s">
        <v>212</v>
      </c>
      <c r="B43" s="153">
        <v>142711</v>
      </c>
      <c r="C43" s="153">
        <v>6414</v>
      </c>
      <c r="D43" s="153">
        <v>68487</v>
      </c>
      <c r="E43" s="153">
        <v>3641</v>
      </c>
      <c r="F43" s="149"/>
      <c r="G43" s="149"/>
      <c r="H43" s="149"/>
      <c r="I43" s="149"/>
    </row>
    <row r="44" spans="1:9" ht="12.75" hidden="1" customHeight="1">
      <c r="A44" s="157" t="s">
        <v>213</v>
      </c>
      <c r="B44" s="153">
        <v>55382</v>
      </c>
      <c r="C44" s="153">
        <v>2336</v>
      </c>
      <c r="D44" s="153">
        <v>13253</v>
      </c>
      <c r="E44" s="153">
        <v>1228</v>
      </c>
      <c r="F44" s="149"/>
      <c r="G44" s="149"/>
      <c r="H44" s="149"/>
      <c r="I44" s="149"/>
    </row>
    <row r="45" spans="1:9" ht="12.75" hidden="1" customHeight="1">
      <c r="A45" s="157" t="s">
        <v>214</v>
      </c>
      <c r="B45" s="153">
        <v>189</v>
      </c>
      <c r="C45" s="153">
        <v>133</v>
      </c>
      <c r="D45" s="153">
        <v>78</v>
      </c>
      <c r="E45" s="153">
        <v>113</v>
      </c>
      <c r="F45" s="149"/>
      <c r="G45" s="149"/>
      <c r="H45" s="149"/>
      <c r="I45" s="149"/>
    </row>
    <row r="46" spans="1:9" ht="12.75" hidden="1" customHeight="1">
      <c r="A46" s="157" t="s">
        <v>215</v>
      </c>
      <c r="B46" s="153">
        <v>32227</v>
      </c>
      <c r="C46" s="153">
        <v>2364</v>
      </c>
      <c r="D46" s="153">
        <v>8666</v>
      </c>
      <c r="E46" s="153">
        <v>1063</v>
      </c>
      <c r="F46" s="149"/>
      <c r="G46" s="149"/>
      <c r="H46" s="149"/>
      <c r="I46" s="149"/>
    </row>
    <row r="47" spans="1:9" ht="12.75" hidden="1" customHeight="1">
      <c r="A47" s="157" t="s">
        <v>216</v>
      </c>
      <c r="B47" s="153">
        <v>57016</v>
      </c>
      <c r="C47" s="153">
        <v>3514</v>
      </c>
      <c r="D47" s="153">
        <v>21129</v>
      </c>
      <c r="E47" s="153">
        <v>1659</v>
      </c>
      <c r="F47" s="149"/>
      <c r="G47" s="149"/>
      <c r="H47" s="149"/>
      <c r="I47" s="149"/>
    </row>
    <row r="48" spans="1:9" ht="12.75" hidden="1" customHeight="1">
      <c r="A48" s="157" t="s">
        <v>217</v>
      </c>
      <c r="B48" s="153">
        <v>22134</v>
      </c>
      <c r="C48" s="153">
        <v>2294</v>
      </c>
      <c r="D48" s="153">
        <v>7715</v>
      </c>
      <c r="E48" s="153">
        <v>1185</v>
      </c>
      <c r="F48" s="149"/>
      <c r="G48" s="149"/>
      <c r="H48" s="149"/>
      <c r="I48" s="149"/>
    </row>
    <row r="49" spans="1:9" ht="12.75" hidden="1" customHeight="1">
      <c r="A49" s="157" t="s">
        <v>218</v>
      </c>
      <c r="B49" s="153">
        <v>7029</v>
      </c>
      <c r="C49" s="153">
        <v>988</v>
      </c>
      <c r="D49" s="153">
        <v>2014</v>
      </c>
      <c r="E49" s="153">
        <v>549</v>
      </c>
      <c r="F49" s="149"/>
      <c r="G49" s="149"/>
      <c r="H49" s="149"/>
      <c r="I49" s="149"/>
    </row>
    <row r="50" spans="1:9" ht="12.75" hidden="1" customHeight="1">
      <c r="A50" s="158" t="s">
        <v>219</v>
      </c>
      <c r="B50" s="151">
        <v>220922</v>
      </c>
      <c r="C50" s="151">
        <v>7558</v>
      </c>
      <c r="D50" s="151">
        <v>98041</v>
      </c>
      <c r="E50" s="151">
        <v>4096</v>
      </c>
      <c r="F50" s="149"/>
      <c r="G50" s="149"/>
      <c r="H50" s="149"/>
      <c r="I50" s="149"/>
    </row>
    <row r="51" spans="1:9" ht="12.75" hidden="1" customHeight="1">
      <c r="A51" s="158" t="s">
        <v>220</v>
      </c>
      <c r="B51" s="151">
        <v>359176</v>
      </c>
      <c r="C51" s="151">
        <v>9536</v>
      </c>
      <c r="D51" s="151">
        <v>137765</v>
      </c>
      <c r="E51" s="151">
        <v>4990</v>
      </c>
      <c r="F51" s="149"/>
      <c r="G51" s="149"/>
      <c r="H51" s="149"/>
      <c r="I51" s="149"/>
    </row>
    <row r="52" spans="1:9" ht="12.75" hidden="1" customHeight="1">
      <c r="A52" s="158" t="s">
        <v>221</v>
      </c>
      <c r="B52" s="151">
        <v>531313</v>
      </c>
      <c r="C52" s="151">
        <v>10495</v>
      </c>
      <c r="D52" s="151">
        <v>114070</v>
      </c>
      <c r="E52" s="151">
        <v>4656</v>
      </c>
      <c r="F52" s="149"/>
      <c r="G52" s="149"/>
      <c r="H52" s="149"/>
      <c r="I52" s="149"/>
    </row>
    <row r="53" spans="1:9" ht="12.75" hidden="1" customHeight="1">
      <c r="A53" s="158" t="s">
        <v>222</v>
      </c>
      <c r="B53" s="151">
        <v>301658</v>
      </c>
      <c r="C53" s="151">
        <v>8943</v>
      </c>
      <c r="D53" s="151">
        <v>108352</v>
      </c>
      <c r="E53" s="151">
        <v>5093</v>
      </c>
      <c r="F53" s="149"/>
      <c r="G53" s="149"/>
      <c r="H53" s="149"/>
      <c r="I53" s="149"/>
    </row>
    <row r="54" spans="1:9" ht="12.75" hidden="1" customHeight="1">
      <c r="A54" s="158" t="s">
        <v>223</v>
      </c>
      <c r="B54" s="151">
        <v>335213</v>
      </c>
      <c r="C54" s="151">
        <v>9621</v>
      </c>
      <c r="D54" s="151">
        <v>102364</v>
      </c>
      <c r="E54" s="151">
        <v>4602</v>
      </c>
      <c r="F54" s="149"/>
      <c r="G54" s="149"/>
      <c r="H54" s="149"/>
      <c r="I54" s="149"/>
    </row>
    <row r="55" spans="1:9" ht="12.75" hidden="1" customHeight="1">
      <c r="A55" s="158" t="s">
        <v>224</v>
      </c>
      <c r="B55" s="151">
        <v>619954</v>
      </c>
      <c r="C55" s="151">
        <v>14103</v>
      </c>
      <c r="D55" s="151">
        <v>238583</v>
      </c>
      <c r="E55" s="151">
        <v>7599</v>
      </c>
      <c r="F55" s="149"/>
      <c r="G55" s="149"/>
      <c r="H55" s="149"/>
      <c r="I55" s="149"/>
    </row>
    <row r="56" spans="1:9" ht="12.75" hidden="1" customHeight="1">
      <c r="A56" s="157" t="s">
        <v>225</v>
      </c>
      <c r="B56" s="153">
        <v>81125</v>
      </c>
      <c r="C56" s="153">
        <v>5875</v>
      </c>
      <c r="D56" s="153">
        <v>29167</v>
      </c>
      <c r="E56" s="153">
        <v>2688</v>
      </c>
      <c r="F56" s="149"/>
      <c r="G56" s="149"/>
      <c r="H56" s="149"/>
      <c r="I56" s="149"/>
    </row>
    <row r="57" spans="1:9" ht="12.75" hidden="1" customHeight="1">
      <c r="A57" s="157" t="s">
        <v>226</v>
      </c>
      <c r="B57" s="153">
        <v>190090</v>
      </c>
      <c r="C57" s="153">
        <v>6733</v>
      </c>
      <c r="D57" s="153">
        <v>79837</v>
      </c>
      <c r="E57" s="153">
        <v>3695</v>
      </c>
      <c r="F57" s="149"/>
      <c r="G57" s="149"/>
      <c r="H57" s="149"/>
      <c r="I57" s="149"/>
    </row>
    <row r="58" spans="1:9" ht="12.75" hidden="1" customHeight="1">
      <c r="A58" s="157" t="s">
        <v>227</v>
      </c>
      <c r="B58" s="153">
        <v>208387</v>
      </c>
      <c r="C58" s="153">
        <v>7698</v>
      </c>
      <c r="D58" s="153">
        <v>91416</v>
      </c>
      <c r="E58" s="153">
        <v>4614</v>
      </c>
      <c r="F58" s="149"/>
      <c r="G58" s="149"/>
      <c r="H58" s="149"/>
      <c r="I58" s="149"/>
    </row>
    <row r="59" spans="1:9" ht="12.75" hidden="1" customHeight="1">
      <c r="A59" s="157" t="s">
        <v>228</v>
      </c>
      <c r="B59" s="153">
        <v>54223</v>
      </c>
      <c r="C59" s="153">
        <v>2599</v>
      </c>
      <c r="D59" s="153">
        <v>7610</v>
      </c>
      <c r="E59" s="153">
        <v>1055</v>
      </c>
      <c r="F59" s="149"/>
      <c r="G59" s="149"/>
      <c r="H59" s="149"/>
      <c r="I59" s="149"/>
    </row>
    <row r="60" spans="1:9" ht="12.75" hidden="1" customHeight="1">
      <c r="A60" s="157" t="s">
        <v>229</v>
      </c>
      <c r="B60" s="153">
        <v>151</v>
      </c>
      <c r="C60" s="153">
        <v>144</v>
      </c>
      <c r="D60" s="153">
        <v>115</v>
      </c>
      <c r="E60" s="153">
        <v>129</v>
      </c>
      <c r="F60" s="149"/>
      <c r="G60" s="149"/>
      <c r="H60" s="149"/>
      <c r="I60" s="149"/>
    </row>
    <row r="61" spans="1:9" ht="12.75" hidden="1" customHeight="1">
      <c r="A61" s="157" t="s">
        <v>230</v>
      </c>
      <c r="B61" s="153">
        <v>464</v>
      </c>
      <c r="C61" s="153">
        <v>286</v>
      </c>
      <c r="D61" s="153">
        <v>103</v>
      </c>
      <c r="E61" s="153">
        <v>80</v>
      </c>
      <c r="F61" s="149"/>
      <c r="G61" s="149"/>
      <c r="H61" s="149"/>
      <c r="I61" s="149"/>
    </row>
    <row r="62" spans="1:9" ht="12.75" hidden="1" customHeight="1">
      <c r="A62" s="157" t="s">
        <v>231</v>
      </c>
      <c r="B62" s="153">
        <v>4790</v>
      </c>
      <c r="C62" s="153">
        <v>845</v>
      </c>
      <c r="D62" s="153">
        <v>1013</v>
      </c>
      <c r="E62" s="153">
        <v>401</v>
      </c>
      <c r="F62" s="149"/>
      <c r="G62" s="149"/>
      <c r="H62" s="149"/>
      <c r="I62" s="149"/>
    </row>
    <row r="63" spans="1:9" ht="12.75" hidden="1" customHeight="1">
      <c r="A63" s="157" t="s">
        <v>232</v>
      </c>
      <c r="B63" s="153">
        <v>1215</v>
      </c>
      <c r="C63" s="153">
        <v>449</v>
      </c>
      <c r="D63" s="153">
        <v>56</v>
      </c>
      <c r="E63" s="153">
        <v>56</v>
      </c>
      <c r="F63" s="149"/>
      <c r="G63" s="149"/>
      <c r="H63" s="149"/>
      <c r="I63" s="149"/>
    </row>
    <row r="64" spans="1:9" ht="12.75" hidden="1" customHeight="1">
      <c r="A64" s="157" t="s">
        <v>233</v>
      </c>
      <c r="B64" s="153">
        <v>833</v>
      </c>
      <c r="C64" s="153">
        <v>368</v>
      </c>
      <c r="D64" s="153">
        <v>202</v>
      </c>
      <c r="E64" s="153">
        <v>151</v>
      </c>
      <c r="F64" s="149"/>
      <c r="G64" s="149"/>
      <c r="H64" s="149"/>
      <c r="I64" s="149"/>
    </row>
    <row r="65" spans="1:9" ht="12.75" hidden="1" customHeight="1">
      <c r="A65" s="157" t="s">
        <v>234</v>
      </c>
      <c r="B65" s="153">
        <v>34139</v>
      </c>
      <c r="C65" s="153">
        <v>2990</v>
      </c>
      <c r="D65" s="153">
        <v>14857</v>
      </c>
      <c r="E65" s="153">
        <v>2047</v>
      </c>
      <c r="F65" s="149"/>
      <c r="G65" s="149"/>
      <c r="H65" s="149"/>
      <c r="I65" s="149"/>
    </row>
    <row r="66" spans="1:9" ht="12.75" hidden="1" customHeight="1">
      <c r="A66" s="157" t="s">
        <v>235</v>
      </c>
      <c r="B66" s="153">
        <v>6907</v>
      </c>
      <c r="C66" s="153">
        <v>1034</v>
      </c>
      <c r="D66" s="153">
        <v>1398</v>
      </c>
      <c r="E66" s="153">
        <v>423</v>
      </c>
      <c r="F66" s="149"/>
      <c r="G66" s="149"/>
      <c r="H66" s="149"/>
      <c r="I66" s="149"/>
    </row>
    <row r="67" spans="1:9" ht="12.75" hidden="1" customHeight="1">
      <c r="A67" s="157" t="s">
        <v>236</v>
      </c>
      <c r="B67" s="153">
        <v>13092</v>
      </c>
      <c r="C67" s="153">
        <v>2184</v>
      </c>
      <c r="D67" s="153">
        <v>5560</v>
      </c>
      <c r="E67" s="153">
        <v>1334</v>
      </c>
      <c r="F67" s="149"/>
      <c r="G67" s="149"/>
      <c r="H67" s="149"/>
      <c r="I67" s="149"/>
    </row>
    <row r="68" spans="1:9" ht="12.75" hidden="1" customHeight="1">
      <c r="A68" s="157" t="s">
        <v>237</v>
      </c>
      <c r="B68" s="153">
        <v>22278</v>
      </c>
      <c r="C68" s="153">
        <v>2330</v>
      </c>
      <c r="D68" s="153">
        <v>6904</v>
      </c>
      <c r="E68" s="153">
        <v>1200</v>
      </c>
      <c r="F68" s="149"/>
      <c r="G68" s="149"/>
      <c r="H68" s="149"/>
      <c r="I68" s="149"/>
    </row>
    <row r="69" spans="1:9" ht="12.75" hidden="1" customHeight="1">
      <c r="A69" s="157" t="s">
        <v>238</v>
      </c>
      <c r="B69" s="153">
        <v>2260</v>
      </c>
      <c r="C69" s="153">
        <v>775</v>
      </c>
      <c r="D69" s="153">
        <v>345</v>
      </c>
      <c r="E69" s="153">
        <v>216</v>
      </c>
      <c r="F69" s="149"/>
      <c r="G69" s="149"/>
      <c r="H69" s="149"/>
      <c r="I69" s="149"/>
    </row>
    <row r="70" spans="1:9" ht="12.75" hidden="1" customHeight="1">
      <c r="A70" s="158" t="s">
        <v>239</v>
      </c>
      <c r="B70" s="151">
        <v>417706</v>
      </c>
      <c r="C70" s="151">
        <v>10116</v>
      </c>
      <c r="D70" s="151">
        <v>157533</v>
      </c>
      <c r="E70" s="151">
        <v>5868</v>
      </c>
      <c r="F70" s="149"/>
      <c r="G70" s="149"/>
      <c r="H70" s="149"/>
      <c r="I70" s="149"/>
    </row>
    <row r="71" spans="1:9" ht="12.75" hidden="1" customHeight="1">
      <c r="A71" s="157" t="s">
        <v>240</v>
      </c>
      <c r="B71" s="153">
        <v>19872</v>
      </c>
      <c r="C71" s="153">
        <v>3141</v>
      </c>
      <c r="D71" s="153">
        <v>5870</v>
      </c>
      <c r="E71" s="153">
        <v>2324</v>
      </c>
      <c r="F71" s="149"/>
      <c r="G71" s="149"/>
      <c r="H71" s="149"/>
      <c r="I71" s="149"/>
    </row>
    <row r="72" spans="1:9" ht="12.75" hidden="1" customHeight="1">
      <c r="A72" s="157" t="s">
        <v>241</v>
      </c>
      <c r="B72" s="153">
        <v>6900</v>
      </c>
      <c r="C72" s="153">
        <v>1358</v>
      </c>
      <c r="D72" s="153">
        <v>1839</v>
      </c>
      <c r="E72" s="153">
        <v>631</v>
      </c>
      <c r="F72" s="149"/>
      <c r="G72" s="149"/>
      <c r="H72" s="149"/>
      <c r="I72" s="149"/>
    </row>
    <row r="73" spans="1:9" ht="12.75" hidden="1" customHeight="1">
      <c r="A73" s="157" t="s">
        <v>242</v>
      </c>
      <c r="B73" s="153">
        <v>108</v>
      </c>
      <c r="C73" s="153">
        <v>101</v>
      </c>
      <c r="D73" s="153" t="s">
        <v>243</v>
      </c>
      <c r="E73" s="153" t="s">
        <v>244</v>
      </c>
      <c r="F73" s="149"/>
      <c r="G73" s="149"/>
      <c r="H73" s="149"/>
      <c r="I73" s="149"/>
    </row>
    <row r="74" spans="1:9" ht="12.75" hidden="1" customHeight="1">
      <c r="A74" s="157" t="s">
        <v>245</v>
      </c>
      <c r="B74" s="153">
        <v>2527</v>
      </c>
      <c r="C74" s="153">
        <v>691</v>
      </c>
      <c r="D74" s="153">
        <v>390</v>
      </c>
      <c r="E74" s="153">
        <v>268</v>
      </c>
      <c r="F74" s="149"/>
      <c r="G74" s="149"/>
      <c r="H74" s="149"/>
      <c r="I74" s="149"/>
    </row>
    <row r="75" spans="1:9" ht="12.75" hidden="1" customHeight="1">
      <c r="A75" s="157" t="s">
        <v>246</v>
      </c>
      <c r="B75" s="153">
        <v>352</v>
      </c>
      <c r="C75" s="153">
        <v>361</v>
      </c>
      <c r="D75" s="153">
        <v>18</v>
      </c>
      <c r="E75" s="153">
        <v>32</v>
      </c>
      <c r="F75" s="149"/>
      <c r="G75" s="149"/>
      <c r="H75" s="149"/>
      <c r="I75" s="149"/>
    </row>
    <row r="76" spans="1:9" ht="12.75" hidden="1" customHeight="1">
      <c r="A76" s="157" t="s">
        <v>247</v>
      </c>
      <c r="B76" s="153">
        <v>112</v>
      </c>
      <c r="C76" s="153">
        <v>112</v>
      </c>
      <c r="D76" s="153">
        <v>46</v>
      </c>
      <c r="E76" s="153">
        <v>71</v>
      </c>
      <c r="F76" s="149"/>
      <c r="G76" s="149"/>
      <c r="H76" s="149"/>
      <c r="I76" s="149"/>
    </row>
    <row r="77" spans="1:9" ht="12.75" hidden="1" customHeight="1">
      <c r="A77" s="157" t="s">
        <v>248</v>
      </c>
      <c r="B77" s="153">
        <v>1917</v>
      </c>
      <c r="C77" s="153">
        <v>505</v>
      </c>
      <c r="D77" s="153">
        <v>292</v>
      </c>
      <c r="E77" s="153">
        <v>158</v>
      </c>
      <c r="F77" s="149"/>
      <c r="G77" s="149"/>
      <c r="H77" s="149"/>
      <c r="I77" s="149"/>
    </row>
    <row r="78" spans="1:9" ht="12.75" hidden="1" customHeight="1">
      <c r="A78" s="157" t="s">
        <v>249</v>
      </c>
      <c r="B78" s="153">
        <v>146840</v>
      </c>
      <c r="C78" s="153">
        <v>6050</v>
      </c>
      <c r="D78" s="153">
        <v>58351</v>
      </c>
      <c r="E78" s="153">
        <v>3126</v>
      </c>
      <c r="F78" s="149"/>
      <c r="G78" s="149"/>
      <c r="H78" s="149"/>
      <c r="I78" s="149"/>
    </row>
    <row r="79" spans="1:9" ht="12.75" hidden="1" customHeight="1">
      <c r="A79" s="157" t="s">
        <v>250</v>
      </c>
      <c r="B79" s="153">
        <v>39</v>
      </c>
      <c r="C79" s="153">
        <v>64</v>
      </c>
      <c r="D79" s="153" t="s">
        <v>243</v>
      </c>
      <c r="E79" s="153" t="s">
        <v>244</v>
      </c>
      <c r="F79" s="149"/>
      <c r="G79" s="149"/>
      <c r="H79" s="149"/>
      <c r="I79" s="149"/>
    </row>
    <row r="80" spans="1:9" ht="12.75" hidden="1" customHeight="1">
      <c r="A80" s="157" t="s">
        <v>251</v>
      </c>
      <c r="B80" s="153">
        <v>2452</v>
      </c>
      <c r="C80" s="153">
        <v>517</v>
      </c>
      <c r="D80" s="153">
        <v>262</v>
      </c>
      <c r="E80" s="153">
        <v>135</v>
      </c>
      <c r="F80" s="149"/>
      <c r="G80" s="149"/>
      <c r="H80" s="149"/>
      <c r="I80" s="149"/>
    </row>
    <row r="81" spans="1:9" ht="12.75" hidden="1" customHeight="1">
      <c r="A81" s="157" t="s">
        <v>252</v>
      </c>
      <c r="B81" s="153">
        <v>22279</v>
      </c>
      <c r="C81" s="153">
        <v>1670</v>
      </c>
      <c r="D81" s="153">
        <v>3455</v>
      </c>
      <c r="E81" s="153">
        <v>629</v>
      </c>
      <c r="F81" s="149"/>
      <c r="G81" s="149"/>
      <c r="H81" s="149"/>
      <c r="I81" s="149"/>
    </row>
    <row r="82" spans="1:9" ht="12.75" hidden="1" customHeight="1">
      <c r="A82" s="157" t="s">
        <v>253</v>
      </c>
      <c r="B82" s="153">
        <v>1445</v>
      </c>
      <c r="C82" s="153">
        <v>353</v>
      </c>
      <c r="D82" s="153">
        <v>31</v>
      </c>
      <c r="E82" s="153">
        <v>33</v>
      </c>
      <c r="F82" s="149"/>
      <c r="G82" s="149"/>
      <c r="H82" s="149"/>
      <c r="I82" s="149"/>
    </row>
    <row r="83" spans="1:9" ht="12.75" hidden="1" customHeight="1">
      <c r="A83" s="157" t="s">
        <v>254</v>
      </c>
      <c r="B83" s="153">
        <v>125220</v>
      </c>
      <c r="C83" s="153">
        <v>6363</v>
      </c>
      <c r="D83" s="153">
        <v>57358</v>
      </c>
      <c r="E83" s="153">
        <v>3605</v>
      </c>
      <c r="F83" s="149"/>
      <c r="G83" s="149"/>
      <c r="H83" s="149"/>
      <c r="I83" s="149"/>
    </row>
    <row r="84" spans="1:9" ht="12.75" hidden="1" customHeight="1">
      <c r="A84" s="157" t="s">
        <v>255</v>
      </c>
      <c r="B84" s="153">
        <v>42306</v>
      </c>
      <c r="C84" s="153">
        <v>2545</v>
      </c>
      <c r="D84" s="153">
        <v>14331</v>
      </c>
      <c r="E84" s="153">
        <v>1473</v>
      </c>
      <c r="F84" s="149"/>
      <c r="G84" s="149"/>
      <c r="H84" s="149"/>
      <c r="I84" s="149"/>
    </row>
    <row r="85" spans="1:9" ht="12.75" hidden="1" customHeight="1">
      <c r="A85" s="157" t="s">
        <v>256</v>
      </c>
      <c r="B85" s="153">
        <v>16149</v>
      </c>
      <c r="C85" s="153">
        <v>1622</v>
      </c>
      <c r="D85" s="153">
        <v>3794</v>
      </c>
      <c r="E85" s="153">
        <v>687</v>
      </c>
      <c r="F85" s="149"/>
      <c r="G85" s="149"/>
      <c r="H85" s="149"/>
      <c r="I85" s="149"/>
    </row>
    <row r="86" spans="1:9" ht="12.75" hidden="1" customHeight="1">
      <c r="A86" s="157" t="s">
        <v>257</v>
      </c>
      <c r="B86" s="153">
        <v>15788</v>
      </c>
      <c r="C86" s="153">
        <v>2400</v>
      </c>
      <c r="D86" s="153">
        <v>5849</v>
      </c>
      <c r="E86" s="153">
        <v>1044</v>
      </c>
      <c r="F86" s="149"/>
      <c r="G86" s="149"/>
      <c r="H86" s="149"/>
      <c r="I86" s="149"/>
    </row>
    <row r="87" spans="1:9" ht="12.75" hidden="1" customHeight="1">
      <c r="A87" s="157" t="s">
        <v>258</v>
      </c>
      <c r="B87" s="153">
        <v>12982</v>
      </c>
      <c r="C87" s="153">
        <v>2291</v>
      </c>
      <c r="D87" s="153">
        <v>5564</v>
      </c>
      <c r="E87" s="153">
        <v>1050</v>
      </c>
      <c r="F87" s="149"/>
      <c r="G87" s="149"/>
      <c r="H87" s="149"/>
      <c r="I87" s="149"/>
    </row>
    <row r="88" spans="1:9" ht="12.75" hidden="1" customHeight="1">
      <c r="A88" s="157" t="s">
        <v>259</v>
      </c>
      <c r="B88" s="153">
        <v>268</v>
      </c>
      <c r="C88" s="153">
        <v>376</v>
      </c>
      <c r="D88" s="153">
        <v>18</v>
      </c>
      <c r="E88" s="153">
        <v>30</v>
      </c>
      <c r="F88" s="149"/>
      <c r="G88" s="149"/>
      <c r="H88" s="149"/>
      <c r="I88" s="149"/>
    </row>
    <row r="89" spans="1:9" ht="12.75" hidden="1" customHeight="1">
      <c r="A89" s="157" t="s">
        <v>260</v>
      </c>
      <c r="B89" s="153">
        <v>150</v>
      </c>
      <c r="C89" s="153">
        <v>134</v>
      </c>
      <c r="D89" s="153">
        <v>65</v>
      </c>
      <c r="E89" s="153">
        <v>80</v>
      </c>
      <c r="F89" s="149"/>
      <c r="G89" s="149"/>
      <c r="H89" s="149"/>
      <c r="I89" s="149"/>
    </row>
    <row r="90" spans="1:9" ht="12.75" customHeight="1">
      <c r="A90" s="154" t="s">
        <v>261</v>
      </c>
      <c r="B90" s="151">
        <v>8267977</v>
      </c>
      <c r="C90" s="151">
        <v>30947</v>
      </c>
      <c r="D90" s="151">
        <v>4041963</v>
      </c>
      <c r="E90" s="151">
        <v>24276</v>
      </c>
      <c r="F90" s="149"/>
      <c r="G90" s="156" t="s">
        <v>262</v>
      </c>
      <c r="H90" s="149" t="s">
        <v>263</v>
      </c>
      <c r="I90" s="159">
        <f>B124/B90</f>
        <v>1.1809418434521528E-3</v>
      </c>
    </row>
    <row r="91" spans="1:9" ht="12.75" hidden="1" customHeight="1">
      <c r="A91" s="158" t="s">
        <v>264</v>
      </c>
      <c r="B91" s="151">
        <v>2455583</v>
      </c>
      <c r="C91" s="151">
        <v>20609</v>
      </c>
      <c r="D91" s="151">
        <v>1370874</v>
      </c>
      <c r="E91" s="151">
        <v>12506</v>
      </c>
      <c r="F91" s="149"/>
      <c r="G91" s="149"/>
      <c r="H91" s="149"/>
      <c r="I91" s="149"/>
    </row>
    <row r="92" spans="1:9" ht="12.75" hidden="1" customHeight="1">
      <c r="A92" s="157" t="s">
        <v>265</v>
      </c>
      <c r="B92" s="153">
        <v>1554505</v>
      </c>
      <c r="C92" s="153">
        <v>16654</v>
      </c>
      <c r="D92" s="153">
        <v>848358</v>
      </c>
      <c r="E92" s="153">
        <v>11270</v>
      </c>
      <c r="F92" s="149"/>
      <c r="G92" s="149"/>
      <c r="H92" s="149"/>
      <c r="I92" s="149"/>
    </row>
    <row r="93" spans="1:9" ht="12.75" hidden="1" customHeight="1">
      <c r="A93" s="157" t="s">
        <v>266</v>
      </c>
      <c r="B93" s="153">
        <v>1086</v>
      </c>
      <c r="C93" s="153">
        <v>386</v>
      </c>
      <c r="D93" s="153">
        <v>537</v>
      </c>
      <c r="E93" s="153">
        <v>251</v>
      </c>
      <c r="F93" s="149"/>
      <c r="G93" s="149"/>
      <c r="H93" s="149"/>
      <c r="I93" s="149"/>
    </row>
    <row r="94" spans="1:9" ht="12.75" hidden="1" customHeight="1">
      <c r="A94" s="157" t="s">
        <v>267</v>
      </c>
      <c r="B94" s="153">
        <v>291</v>
      </c>
      <c r="C94" s="153">
        <v>342</v>
      </c>
      <c r="D94" s="153" t="s">
        <v>243</v>
      </c>
      <c r="E94" s="153" t="s">
        <v>244</v>
      </c>
      <c r="F94" s="149"/>
      <c r="G94" s="149"/>
      <c r="H94" s="149"/>
      <c r="I94" s="149"/>
    </row>
    <row r="95" spans="1:9" ht="12.75" hidden="1" customHeight="1">
      <c r="A95" s="157" t="s">
        <v>268</v>
      </c>
      <c r="B95" s="153">
        <v>437301</v>
      </c>
      <c r="C95" s="153">
        <v>10320</v>
      </c>
      <c r="D95" s="153">
        <v>273042</v>
      </c>
      <c r="E95" s="153">
        <v>7005</v>
      </c>
      <c r="F95" s="149"/>
      <c r="G95" s="149"/>
      <c r="H95" s="149"/>
      <c r="I95" s="149"/>
    </row>
    <row r="96" spans="1:9" ht="12.75" hidden="1" customHeight="1">
      <c r="A96" s="157" t="s">
        <v>269</v>
      </c>
      <c r="B96" s="153">
        <v>381121</v>
      </c>
      <c r="C96" s="153">
        <v>10132</v>
      </c>
      <c r="D96" s="153">
        <v>199507</v>
      </c>
      <c r="E96" s="153">
        <v>6442</v>
      </c>
      <c r="F96" s="149"/>
      <c r="G96" s="149"/>
      <c r="H96" s="149"/>
      <c r="I96" s="149"/>
    </row>
    <row r="97" spans="1:9" ht="12.75" hidden="1" customHeight="1">
      <c r="A97" s="157" t="s">
        <v>270</v>
      </c>
      <c r="B97" s="153">
        <v>2671</v>
      </c>
      <c r="C97" s="153">
        <v>730</v>
      </c>
      <c r="D97" s="153">
        <v>2282</v>
      </c>
      <c r="E97" s="153">
        <v>630</v>
      </c>
      <c r="F97" s="149"/>
      <c r="G97" s="149"/>
      <c r="H97" s="149"/>
      <c r="I97" s="149"/>
    </row>
    <row r="98" spans="1:9" ht="12.75" hidden="1" customHeight="1">
      <c r="A98" s="157" t="s">
        <v>271</v>
      </c>
      <c r="B98" s="153">
        <v>76131</v>
      </c>
      <c r="C98" s="153">
        <v>3306</v>
      </c>
      <c r="D98" s="153">
        <v>45426</v>
      </c>
      <c r="E98" s="153">
        <v>2302</v>
      </c>
      <c r="F98" s="149"/>
      <c r="G98" s="149"/>
      <c r="H98" s="149"/>
      <c r="I98" s="149"/>
    </row>
    <row r="99" spans="1:9" ht="12.75" hidden="1" customHeight="1">
      <c r="A99" s="157" t="s">
        <v>272</v>
      </c>
      <c r="B99" s="153">
        <v>2477</v>
      </c>
      <c r="C99" s="153">
        <v>557</v>
      </c>
      <c r="D99" s="153">
        <v>1722</v>
      </c>
      <c r="E99" s="153">
        <v>460</v>
      </c>
      <c r="F99" s="149"/>
      <c r="G99" s="149"/>
      <c r="H99" s="149"/>
      <c r="I99" s="149"/>
    </row>
    <row r="100" spans="1:9" ht="12.75" hidden="1" customHeight="1">
      <c r="A100" s="158" t="s">
        <v>273</v>
      </c>
      <c r="B100" s="151">
        <v>457033</v>
      </c>
      <c r="C100" s="151">
        <v>7972</v>
      </c>
      <c r="D100" s="151">
        <v>211017</v>
      </c>
      <c r="E100" s="151">
        <v>5822</v>
      </c>
      <c r="F100" s="149"/>
      <c r="G100" s="149"/>
      <c r="H100" s="149"/>
      <c r="I100" s="149"/>
    </row>
    <row r="101" spans="1:9" ht="12.75" hidden="1" customHeight="1">
      <c r="A101" s="158" t="s">
        <v>274</v>
      </c>
      <c r="B101" s="151">
        <v>1048173</v>
      </c>
      <c r="C101" s="151">
        <v>13449</v>
      </c>
      <c r="D101" s="151">
        <v>610340</v>
      </c>
      <c r="E101" s="151">
        <v>8799</v>
      </c>
      <c r="F101" s="149"/>
      <c r="G101" s="149"/>
      <c r="H101" s="149"/>
      <c r="I101" s="149"/>
    </row>
    <row r="102" spans="1:9" ht="12.75" hidden="1" customHeight="1">
      <c r="A102" s="158" t="s">
        <v>275</v>
      </c>
      <c r="B102" s="151">
        <v>182387</v>
      </c>
      <c r="C102" s="151">
        <v>6650</v>
      </c>
      <c r="D102" s="151">
        <v>98764</v>
      </c>
      <c r="E102" s="151">
        <v>4369</v>
      </c>
      <c r="F102" s="149"/>
      <c r="G102" s="149"/>
      <c r="H102" s="149"/>
      <c r="I102" s="149"/>
    </row>
    <row r="103" spans="1:9" ht="12.75" hidden="1" customHeight="1">
      <c r="A103" s="158" t="s">
        <v>276</v>
      </c>
      <c r="B103" s="151">
        <v>185401</v>
      </c>
      <c r="C103" s="151">
        <v>5616</v>
      </c>
      <c r="D103" s="151">
        <v>88556</v>
      </c>
      <c r="E103" s="160">
        <v>3655</v>
      </c>
      <c r="F103" s="149"/>
      <c r="G103" s="149"/>
      <c r="H103" s="149"/>
      <c r="I103" s="149"/>
    </row>
    <row r="104" spans="1:9" ht="12.75" hidden="1" customHeight="1">
      <c r="A104" s="158" t="s">
        <v>277</v>
      </c>
      <c r="B104" s="151">
        <v>139845</v>
      </c>
      <c r="C104" s="151">
        <v>4572</v>
      </c>
      <c r="D104" s="151">
        <v>72998</v>
      </c>
      <c r="E104" s="151">
        <v>3157</v>
      </c>
      <c r="F104" s="149"/>
      <c r="G104" s="149"/>
      <c r="H104" s="149"/>
      <c r="I104" s="149"/>
    </row>
    <row r="105" spans="1:9" ht="12.75" hidden="1" customHeight="1">
      <c r="A105" s="158" t="s">
        <v>278</v>
      </c>
      <c r="B105" s="151">
        <v>147865</v>
      </c>
      <c r="C105" s="151">
        <v>6238</v>
      </c>
      <c r="D105" s="151">
        <v>74772</v>
      </c>
      <c r="E105" s="151">
        <v>3481</v>
      </c>
      <c r="F105" s="149"/>
      <c r="G105" s="149"/>
      <c r="H105" s="149"/>
      <c r="I105" s="149"/>
    </row>
    <row r="106" spans="1:9" ht="12.75" hidden="1" customHeight="1">
      <c r="A106" s="158" t="s">
        <v>279</v>
      </c>
      <c r="B106" s="151">
        <v>1204454</v>
      </c>
      <c r="C106" s="160">
        <v>17809</v>
      </c>
      <c r="D106" s="151">
        <v>731555</v>
      </c>
      <c r="E106" s="151">
        <v>12113</v>
      </c>
      <c r="F106" s="149"/>
      <c r="G106" s="149"/>
      <c r="H106" s="149"/>
      <c r="I106" s="149"/>
    </row>
    <row r="107" spans="1:9" ht="12.75" hidden="1" customHeight="1">
      <c r="A107" s="158" t="s">
        <v>280</v>
      </c>
      <c r="B107" s="151">
        <v>644363</v>
      </c>
      <c r="C107" s="151">
        <v>11834</v>
      </c>
      <c r="D107" s="151">
        <v>192046</v>
      </c>
      <c r="E107" s="151">
        <v>5903</v>
      </c>
      <c r="F107" s="149"/>
      <c r="G107" s="149"/>
      <c r="H107" s="149"/>
      <c r="I107" s="149"/>
    </row>
    <row r="108" spans="1:9" ht="12.75" hidden="1" customHeight="1">
      <c r="A108" s="157" t="s">
        <v>281</v>
      </c>
      <c r="B108" s="153">
        <v>1006</v>
      </c>
      <c r="C108" s="153">
        <v>513</v>
      </c>
      <c r="D108" s="153">
        <v>404</v>
      </c>
      <c r="E108" s="153">
        <v>276</v>
      </c>
      <c r="F108" s="149"/>
      <c r="G108" s="149"/>
      <c r="H108" s="149"/>
      <c r="I108" s="149"/>
    </row>
    <row r="109" spans="1:9" ht="12.75" hidden="1" customHeight="1">
      <c r="A109" s="157" t="s">
        <v>282</v>
      </c>
      <c r="B109" s="153">
        <v>131</v>
      </c>
      <c r="C109" s="153">
        <v>135</v>
      </c>
      <c r="D109" s="153">
        <v>53</v>
      </c>
      <c r="E109" s="153">
        <v>60</v>
      </c>
      <c r="F109" s="149"/>
      <c r="G109" s="149"/>
      <c r="H109" s="149"/>
      <c r="I109" s="149"/>
    </row>
    <row r="110" spans="1:9" ht="12.75" hidden="1" customHeight="1">
      <c r="A110" s="157" t="s">
        <v>283</v>
      </c>
      <c r="B110" s="153">
        <v>698</v>
      </c>
      <c r="C110" s="153">
        <v>331</v>
      </c>
      <c r="D110" s="153">
        <v>248</v>
      </c>
      <c r="E110" s="153">
        <v>193</v>
      </c>
      <c r="F110" s="149"/>
      <c r="G110" s="149"/>
      <c r="H110" s="149"/>
      <c r="I110" s="149"/>
    </row>
    <row r="111" spans="1:9" ht="12.75" hidden="1" customHeight="1">
      <c r="A111" s="157" t="s">
        <v>284</v>
      </c>
      <c r="B111" s="153">
        <v>3190</v>
      </c>
      <c r="C111" s="153">
        <v>911</v>
      </c>
      <c r="D111" s="153">
        <v>2069</v>
      </c>
      <c r="E111" s="153">
        <v>797</v>
      </c>
      <c r="F111" s="149"/>
      <c r="G111" s="149"/>
      <c r="H111" s="149"/>
      <c r="I111" s="149"/>
    </row>
    <row r="112" spans="1:9" ht="12.75" hidden="1" customHeight="1">
      <c r="A112" s="157" t="s">
        <v>285</v>
      </c>
      <c r="B112" s="153">
        <v>1282</v>
      </c>
      <c r="C112" s="153">
        <v>458</v>
      </c>
      <c r="D112" s="153">
        <v>492</v>
      </c>
      <c r="E112" s="153">
        <v>218</v>
      </c>
      <c r="F112" s="149"/>
      <c r="G112" s="149"/>
      <c r="H112" s="149"/>
      <c r="I112" s="149"/>
    </row>
    <row r="113" spans="1:9" ht="12.75" hidden="1" customHeight="1">
      <c r="A113" s="157" t="s">
        <v>286</v>
      </c>
      <c r="B113" s="153">
        <v>107405</v>
      </c>
      <c r="C113" s="153">
        <v>5588</v>
      </c>
      <c r="D113" s="153">
        <v>44045</v>
      </c>
      <c r="E113" s="153">
        <v>3103</v>
      </c>
      <c r="F113" s="149"/>
      <c r="G113" s="149"/>
      <c r="H113" s="149"/>
      <c r="I113" s="149"/>
    </row>
    <row r="114" spans="1:9" ht="12.75" hidden="1" customHeight="1">
      <c r="A114" s="157" t="s">
        <v>287</v>
      </c>
      <c r="B114" s="153">
        <v>221</v>
      </c>
      <c r="C114" s="153">
        <v>261</v>
      </c>
      <c r="D114" s="153">
        <v>14</v>
      </c>
      <c r="E114" s="153">
        <v>23</v>
      </c>
      <c r="F114" s="149"/>
      <c r="G114" s="149"/>
      <c r="H114" s="149"/>
      <c r="I114" s="149"/>
    </row>
    <row r="115" spans="1:9" ht="12.75" hidden="1" customHeight="1">
      <c r="A115" s="157" t="s">
        <v>288</v>
      </c>
      <c r="B115" s="153">
        <v>8430</v>
      </c>
      <c r="C115" s="153">
        <v>1528</v>
      </c>
      <c r="D115" s="153">
        <v>5164</v>
      </c>
      <c r="E115" s="153">
        <v>1055</v>
      </c>
      <c r="F115" s="149"/>
      <c r="G115" s="149"/>
      <c r="H115" s="149"/>
      <c r="I115" s="149"/>
    </row>
    <row r="116" spans="1:9" ht="12.75" hidden="1" customHeight="1">
      <c r="A116" s="157" t="s">
        <v>289</v>
      </c>
      <c r="B116" s="153">
        <v>326</v>
      </c>
      <c r="C116" s="153">
        <v>271</v>
      </c>
      <c r="D116" s="153">
        <v>198</v>
      </c>
      <c r="E116" s="153">
        <v>219</v>
      </c>
      <c r="F116" s="149"/>
      <c r="G116" s="149"/>
      <c r="H116" s="149"/>
      <c r="I116" s="149"/>
    </row>
    <row r="117" spans="1:9" ht="12.75" hidden="1" customHeight="1">
      <c r="A117" s="157" t="s">
        <v>290</v>
      </c>
      <c r="B117" s="153">
        <v>2146</v>
      </c>
      <c r="C117" s="153">
        <v>708</v>
      </c>
      <c r="D117" s="153">
        <v>274</v>
      </c>
      <c r="E117" s="153">
        <v>189</v>
      </c>
      <c r="F117" s="149"/>
      <c r="G117" s="149"/>
      <c r="H117" s="149"/>
      <c r="I117" s="149"/>
    </row>
    <row r="118" spans="1:9" ht="12.75" hidden="1" customHeight="1">
      <c r="A118" s="157" t="s">
        <v>291</v>
      </c>
      <c r="B118" s="153">
        <v>76</v>
      </c>
      <c r="C118" s="153">
        <v>64</v>
      </c>
      <c r="D118" s="153" t="s">
        <v>243</v>
      </c>
      <c r="E118" s="153" t="s">
        <v>244</v>
      </c>
      <c r="F118" s="149"/>
      <c r="G118" s="149"/>
      <c r="H118" s="149"/>
      <c r="I118" s="149"/>
    </row>
    <row r="119" spans="1:9" ht="12.75" hidden="1" customHeight="1">
      <c r="A119" s="157" t="s">
        <v>292</v>
      </c>
      <c r="B119" s="153">
        <v>171495</v>
      </c>
      <c r="C119" s="153">
        <v>5658</v>
      </c>
      <c r="D119" s="153">
        <v>35703</v>
      </c>
      <c r="E119" s="153">
        <v>2040</v>
      </c>
      <c r="F119" s="149"/>
      <c r="G119" s="149"/>
      <c r="H119" s="149"/>
      <c r="I119" s="149"/>
    </row>
    <row r="120" spans="1:9" ht="12.75" hidden="1" customHeight="1">
      <c r="A120" s="157" t="s">
        <v>293</v>
      </c>
      <c r="B120" s="153">
        <v>35902</v>
      </c>
      <c r="C120" s="153">
        <v>2307</v>
      </c>
      <c r="D120" s="153">
        <v>5229</v>
      </c>
      <c r="E120" s="153">
        <v>964</v>
      </c>
      <c r="F120" s="149"/>
      <c r="G120" s="149"/>
      <c r="H120" s="149"/>
      <c r="I120" s="149"/>
    </row>
    <row r="121" spans="1:9" ht="12.75" hidden="1" customHeight="1">
      <c r="A121" s="157" t="s">
        <v>294</v>
      </c>
      <c r="B121" s="153">
        <v>112378</v>
      </c>
      <c r="C121" s="153">
        <v>4849</v>
      </c>
      <c r="D121" s="153">
        <v>35254</v>
      </c>
      <c r="E121" s="153">
        <v>2399</v>
      </c>
      <c r="F121" s="149"/>
      <c r="G121" s="149"/>
      <c r="H121" s="149"/>
      <c r="I121" s="149"/>
    </row>
    <row r="122" spans="1:9" ht="12.75" hidden="1" customHeight="1">
      <c r="A122" s="157" t="s">
        <v>295</v>
      </c>
      <c r="B122" s="153">
        <v>130731</v>
      </c>
      <c r="C122" s="153">
        <v>5047</v>
      </c>
      <c r="D122" s="153">
        <v>22220</v>
      </c>
      <c r="E122" s="153">
        <v>2150</v>
      </c>
      <c r="F122" s="149"/>
      <c r="G122" s="149"/>
      <c r="H122" s="149"/>
      <c r="I122" s="149"/>
    </row>
    <row r="123" spans="1:9" ht="12.75" hidden="1" customHeight="1">
      <c r="A123" s="157" t="s">
        <v>296</v>
      </c>
      <c r="B123" s="153">
        <v>2334</v>
      </c>
      <c r="C123" s="153">
        <v>771</v>
      </c>
      <c r="D123" s="153">
        <v>587</v>
      </c>
      <c r="E123" s="153">
        <v>339</v>
      </c>
      <c r="F123" s="149"/>
      <c r="G123" s="149"/>
      <c r="H123" s="149"/>
      <c r="I123" s="149"/>
    </row>
    <row r="124" spans="1:9" ht="12.75" customHeight="1">
      <c r="A124" s="161" t="s">
        <v>297</v>
      </c>
      <c r="B124" s="162">
        <v>9764</v>
      </c>
      <c r="C124" s="162">
        <v>1679</v>
      </c>
      <c r="D124" s="162">
        <v>6096</v>
      </c>
      <c r="E124" s="162">
        <v>1364</v>
      </c>
      <c r="F124" s="149"/>
      <c r="G124" s="149"/>
      <c r="H124" s="149"/>
      <c r="I124" s="149">
        <f>G90*I90</f>
        <v>11265.121157932586</v>
      </c>
    </row>
    <row r="125" spans="1:9" ht="12.75" hidden="1" customHeight="1">
      <c r="A125" s="157" t="s">
        <v>298</v>
      </c>
      <c r="B125" s="153">
        <v>35281</v>
      </c>
      <c r="C125" s="153">
        <v>3910</v>
      </c>
      <c r="D125" s="153">
        <v>22295</v>
      </c>
      <c r="E125" s="153">
        <v>3121</v>
      </c>
      <c r="F125" s="149"/>
      <c r="G125" s="149"/>
      <c r="H125" s="149"/>
      <c r="I125" s="149"/>
    </row>
    <row r="126" spans="1:9" ht="12.75" hidden="1" customHeight="1">
      <c r="A126" s="157" t="s">
        <v>299</v>
      </c>
      <c r="B126" s="153">
        <v>3924</v>
      </c>
      <c r="C126" s="153">
        <v>1182</v>
      </c>
      <c r="D126" s="153">
        <v>3596</v>
      </c>
      <c r="E126" s="153">
        <v>1134</v>
      </c>
      <c r="F126" s="149"/>
      <c r="G126" s="149"/>
      <c r="H126" s="149"/>
      <c r="I126" s="149"/>
    </row>
    <row r="127" spans="1:9" ht="12.75" hidden="1" customHeight="1">
      <c r="A127" s="157" t="s">
        <v>300</v>
      </c>
      <c r="B127" s="153">
        <v>178</v>
      </c>
      <c r="C127" s="153">
        <v>154</v>
      </c>
      <c r="D127" s="153">
        <v>109</v>
      </c>
      <c r="E127" s="153">
        <v>127</v>
      </c>
      <c r="F127" s="149"/>
      <c r="G127" s="149"/>
      <c r="H127" s="149"/>
      <c r="I127" s="149"/>
    </row>
    <row r="128" spans="1:9" ht="12.75" hidden="1" customHeight="1">
      <c r="A128" s="157" t="s">
        <v>301</v>
      </c>
      <c r="B128" s="153">
        <v>17421</v>
      </c>
      <c r="C128" s="153">
        <v>1974</v>
      </c>
      <c r="D128" s="153">
        <v>7996</v>
      </c>
      <c r="E128" s="153">
        <v>1140</v>
      </c>
      <c r="F128" s="149"/>
      <c r="G128" s="149"/>
      <c r="H128" s="149"/>
      <c r="I128" s="149"/>
    </row>
    <row r="129" spans="1:9" ht="12.75" hidden="1" customHeight="1">
      <c r="A129" s="157" t="s">
        <v>302</v>
      </c>
      <c r="B129" s="153">
        <v>44</v>
      </c>
      <c r="C129" s="153">
        <v>32</v>
      </c>
      <c r="D129" s="153" t="s">
        <v>243</v>
      </c>
      <c r="E129" s="153" t="s">
        <v>244</v>
      </c>
      <c r="F129" s="149"/>
      <c r="G129" s="149"/>
      <c r="H129" s="149"/>
      <c r="I129" s="149"/>
    </row>
    <row r="130" spans="1:9" ht="12.75" hidden="1" customHeight="1">
      <c r="A130" s="158" t="s">
        <v>303</v>
      </c>
      <c r="B130" s="151">
        <v>1444324</v>
      </c>
      <c r="C130" s="151">
        <v>16857</v>
      </c>
      <c r="D130" s="151">
        <v>455975</v>
      </c>
      <c r="E130" s="160">
        <v>9514</v>
      </c>
      <c r="F130" s="149"/>
      <c r="G130" s="149"/>
      <c r="H130" s="149"/>
      <c r="I130" s="149"/>
    </row>
    <row r="131" spans="1:9" ht="12.75" hidden="1" customHeight="1">
      <c r="A131" s="158" t="s">
        <v>304</v>
      </c>
      <c r="B131" s="151">
        <v>358549</v>
      </c>
      <c r="C131" s="151">
        <v>9464</v>
      </c>
      <c r="D131" s="151">
        <v>135066</v>
      </c>
      <c r="E131" s="151">
        <v>4853</v>
      </c>
      <c r="F131" s="149"/>
      <c r="G131" s="149"/>
      <c r="H131" s="149"/>
      <c r="I131" s="149"/>
    </row>
    <row r="132" spans="1:9" ht="12.75" hidden="1" customHeight="1">
      <c r="A132" s="157" t="s">
        <v>305</v>
      </c>
      <c r="B132" s="153">
        <v>60657</v>
      </c>
      <c r="C132" s="153">
        <v>3805</v>
      </c>
      <c r="D132" s="153">
        <v>28111</v>
      </c>
      <c r="E132" s="153">
        <v>2145</v>
      </c>
      <c r="F132" s="149"/>
      <c r="G132" s="149"/>
      <c r="H132" s="149"/>
      <c r="I132" s="149"/>
    </row>
    <row r="133" spans="1:9" ht="12.75" hidden="1" customHeight="1">
      <c r="A133" s="157" t="s">
        <v>306</v>
      </c>
      <c r="B133" s="153">
        <v>32</v>
      </c>
      <c r="C133" s="153">
        <v>53</v>
      </c>
      <c r="D133" s="153" t="s">
        <v>243</v>
      </c>
      <c r="E133" s="153" t="s">
        <v>244</v>
      </c>
      <c r="F133" s="149"/>
      <c r="G133" s="149"/>
      <c r="H133" s="149"/>
      <c r="I133" s="149"/>
    </row>
    <row r="134" spans="1:9" ht="12.75" hidden="1" customHeight="1">
      <c r="A134" s="157" t="s">
        <v>307</v>
      </c>
      <c r="B134" s="153">
        <v>272</v>
      </c>
      <c r="C134" s="153">
        <v>159</v>
      </c>
      <c r="D134" s="153">
        <v>108</v>
      </c>
      <c r="E134" s="153">
        <v>70</v>
      </c>
      <c r="F134" s="149"/>
      <c r="G134" s="149"/>
      <c r="H134" s="149"/>
      <c r="I134" s="149"/>
    </row>
    <row r="135" spans="1:9" ht="12.75" hidden="1" customHeight="1">
      <c r="A135" s="157" t="s">
        <v>308</v>
      </c>
      <c r="B135" s="153">
        <v>891</v>
      </c>
      <c r="C135" s="153">
        <v>479</v>
      </c>
      <c r="D135" s="153">
        <v>376</v>
      </c>
      <c r="E135" s="153">
        <v>262</v>
      </c>
      <c r="F135" s="149"/>
      <c r="G135" s="149"/>
      <c r="H135" s="149"/>
      <c r="I135" s="149"/>
    </row>
    <row r="136" spans="1:9" ht="12.75" hidden="1" customHeight="1">
      <c r="A136" s="157" t="s">
        <v>309</v>
      </c>
      <c r="B136" s="153">
        <v>441</v>
      </c>
      <c r="C136" s="153">
        <v>218</v>
      </c>
      <c r="D136" s="153">
        <v>268</v>
      </c>
      <c r="E136" s="153">
        <v>178</v>
      </c>
      <c r="F136" s="149"/>
      <c r="G136" s="149"/>
      <c r="H136" s="149"/>
      <c r="I136" s="149"/>
    </row>
    <row r="137" spans="1:9" ht="12.75" hidden="1" customHeight="1">
      <c r="A137" s="157" t="s">
        <v>310</v>
      </c>
      <c r="B137" s="153">
        <v>935</v>
      </c>
      <c r="C137" s="153">
        <v>404</v>
      </c>
      <c r="D137" s="153">
        <v>243</v>
      </c>
      <c r="E137" s="153">
        <v>196</v>
      </c>
      <c r="F137" s="149"/>
      <c r="G137" s="149"/>
      <c r="H137" s="149"/>
      <c r="I137" s="149"/>
    </row>
    <row r="138" spans="1:9" ht="12.75" hidden="1" customHeight="1">
      <c r="A138" s="157" t="s">
        <v>311</v>
      </c>
      <c r="B138" s="153">
        <v>12440</v>
      </c>
      <c r="C138" s="153">
        <v>1566</v>
      </c>
      <c r="D138" s="153">
        <v>4191</v>
      </c>
      <c r="E138" s="153">
        <v>804</v>
      </c>
      <c r="F138" s="149"/>
      <c r="G138" s="149"/>
      <c r="H138" s="149"/>
      <c r="I138" s="149"/>
    </row>
    <row r="139" spans="1:9" ht="12.75" hidden="1" customHeight="1">
      <c r="A139" s="157" t="s">
        <v>312</v>
      </c>
      <c r="B139" s="153">
        <v>23644</v>
      </c>
      <c r="C139" s="153">
        <v>2185</v>
      </c>
      <c r="D139" s="153">
        <v>8981</v>
      </c>
      <c r="E139" s="153">
        <v>1491</v>
      </c>
      <c r="F139" s="149"/>
      <c r="G139" s="149"/>
      <c r="H139" s="149"/>
      <c r="I139" s="149"/>
    </row>
    <row r="140" spans="1:9" ht="12.75" hidden="1" customHeight="1">
      <c r="A140" s="157" t="s">
        <v>313</v>
      </c>
      <c r="B140" s="153">
        <v>10027</v>
      </c>
      <c r="C140" s="153">
        <v>1190</v>
      </c>
      <c r="D140" s="153">
        <v>3321</v>
      </c>
      <c r="E140" s="153">
        <v>638</v>
      </c>
      <c r="F140" s="149"/>
      <c r="G140" s="149"/>
      <c r="H140" s="149"/>
      <c r="I140" s="149"/>
    </row>
    <row r="141" spans="1:9" ht="12.75" hidden="1" customHeight="1">
      <c r="A141" s="157" t="s">
        <v>314</v>
      </c>
      <c r="B141" s="153">
        <v>2144</v>
      </c>
      <c r="C141" s="153">
        <v>648</v>
      </c>
      <c r="D141" s="153">
        <v>1088</v>
      </c>
      <c r="E141" s="153">
        <v>441</v>
      </c>
      <c r="F141" s="149"/>
      <c r="G141" s="149"/>
      <c r="H141" s="149"/>
      <c r="I141" s="149"/>
    </row>
    <row r="142" spans="1:9" ht="12.75" hidden="1" customHeight="1">
      <c r="A142" s="157" t="s">
        <v>315</v>
      </c>
      <c r="B142" s="153">
        <v>76896</v>
      </c>
      <c r="C142" s="153">
        <v>4252</v>
      </c>
      <c r="D142" s="153">
        <v>40764</v>
      </c>
      <c r="E142" s="153">
        <v>2825</v>
      </c>
      <c r="F142" s="149"/>
      <c r="G142" s="149"/>
      <c r="H142" s="149"/>
      <c r="I142" s="149"/>
    </row>
    <row r="143" spans="1:9" ht="12.75" hidden="1" customHeight="1">
      <c r="A143" s="157" t="s">
        <v>316</v>
      </c>
      <c r="B143" s="153">
        <v>812</v>
      </c>
      <c r="C143" s="153">
        <v>347</v>
      </c>
      <c r="D143" s="153">
        <v>210</v>
      </c>
      <c r="E143" s="153">
        <v>121</v>
      </c>
      <c r="F143" s="149"/>
      <c r="G143" s="149"/>
      <c r="H143" s="149"/>
      <c r="I143" s="149"/>
    </row>
    <row r="144" spans="1:9" ht="12.75" hidden="1" customHeight="1">
      <c r="A144" s="157" t="s">
        <v>317</v>
      </c>
      <c r="B144" s="153">
        <v>5432</v>
      </c>
      <c r="C144" s="153">
        <v>1226</v>
      </c>
      <c r="D144" s="153">
        <v>1884</v>
      </c>
      <c r="E144" s="153">
        <v>564</v>
      </c>
      <c r="F144" s="149"/>
      <c r="G144" s="149"/>
      <c r="H144" s="149"/>
      <c r="I144" s="149"/>
    </row>
    <row r="145" spans="1:9" ht="12.75" hidden="1" customHeight="1">
      <c r="A145" s="157" t="s">
        <v>318</v>
      </c>
      <c r="B145" s="153">
        <v>5514</v>
      </c>
      <c r="C145" s="153">
        <v>1397</v>
      </c>
      <c r="D145" s="153">
        <v>3035</v>
      </c>
      <c r="E145" s="153">
        <v>951</v>
      </c>
      <c r="F145" s="149"/>
      <c r="G145" s="149"/>
      <c r="H145" s="149"/>
      <c r="I145" s="149"/>
    </row>
    <row r="146" spans="1:9" ht="12.75" hidden="1" customHeight="1">
      <c r="A146" s="157" t="s">
        <v>319</v>
      </c>
      <c r="B146" s="153">
        <v>187</v>
      </c>
      <c r="C146" s="153">
        <v>236</v>
      </c>
      <c r="D146" s="153">
        <v>14</v>
      </c>
      <c r="E146" s="153">
        <v>21</v>
      </c>
      <c r="F146" s="149"/>
      <c r="G146" s="149"/>
      <c r="H146" s="149"/>
      <c r="I146" s="149"/>
    </row>
    <row r="147" spans="1:9" ht="12.75" hidden="1" customHeight="1">
      <c r="A147" s="157" t="s">
        <v>320</v>
      </c>
      <c r="B147" s="153">
        <v>17985</v>
      </c>
      <c r="C147" s="153">
        <v>1664</v>
      </c>
      <c r="D147" s="153">
        <v>2856</v>
      </c>
      <c r="E147" s="153">
        <v>573</v>
      </c>
      <c r="F147" s="149"/>
      <c r="G147" s="149"/>
      <c r="H147" s="149"/>
      <c r="I147" s="149"/>
    </row>
    <row r="148" spans="1:9" ht="12.75" hidden="1" customHeight="1">
      <c r="A148" s="157" t="s">
        <v>321</v>
      </c>
      <c r="B148" s="153">
        <v>173</v>
      </c>
      <c r="C148" s="153">
        <v>124</v>
      </c>
      <c r="D148" s="153">
        <v>102</v>
      </c>
      <c r="E148" s="153">
        <v>100</v>
      </c>
      <c r="F148" s="149"/>
      <c r="G148" s="149"/>
      <c r="H148" s="149"/>
      <c r="I148" s="149"/>
    </row>
    <row r="149" spans="1:9" ht="12.75" hidden="1" customHeight="1">
      <c r="A149" s="157" t="s">
        <v>322</v>
      </c>
      <c r="B149" s="153">
        <v>1056</v>
      </c>
      <c r="C149" s="153">
        <v>564</v>
      </c>
      <c r="D149" s="153">
        <v>526</v>
      </c>
      <c r="E149" s="153">
        <v>360</v>
      </c>
      <c r="F149" s="149"/>
      <c r="G149" s="149"/>
      <c r="H149" s="149"/>
      <c r="I149" s="149"/>
    </row>
    <row r="150" spans="1:9" ht="12.75" hidden="1" customHeight="1">
      <c r="A150" s="157" t="s">
        <v>323</v>
      </c>
      <c r="B150" s="153">
        <v>10739</v>
      </c>
      <c r="C150" s="153">
        <v>1930</v>
      </c>
      <c r="D150" s="153">
        <v>5672</v>
      </c>
      <c r="E150" s="153">
        <v>1329</v>
      </c>
      <c r="F150" s="149"/>
      <c r="G150" s="149"/>
      <c r="H150" s="149"/>
      <c r="I150" s="149"/>
    </row>
    <row r="151" spans="1:9" ht="12.75" hidden="1" customHeight="1">
      <c r="A151" s="157" t="s">
        <v>324</v>
      </c>
      <c r="B151" s="153">
        <v>448</v>
      </c>
      <c r="C151" s="153">
        <v>282</v>
      </c>
      <c r="D151" s="153">
        <v>205</v>
      </c>
      <c r="E151" s="153">
        <v>196</v>
      </c>
      <c r="F151" s="149"/>
      <c r="G151" s="149"/>
      <c r="H151" s="149"/>
      <c r="I151" s="149"/>
    </row>
    <row r="152" spans="1:9" ht="12.75" hidden="1" customHeight="1">
      <c r="A152" s="157" t="s">
        <v>325</v>
      </c>
      <c r="B152" s="153">
        <v>40</v>
      </c>
      <c r="C152" s="153">
        <v>63</v>
      </c>
      <c r="D152" s="153">
        <v>40</v>
      </c>
      <c r="E152" s="153">
        <v>63</v>
      </c>
      <c r="F152" s="149"/>
      <c r="G152" s="149"/>
      <c r="H152" s="149"/>
      <c r="I152" s="149"/>
    </row>
    <row r="153" spans="1:9" ht="12.75" hidden="1" customHeight="1">
      <c r="A153" s="157" t="s">
        <v>326</v>
      </c>
      <c r="B153" s="153">
        <v>4153</v>
      </c>
      <c r="C153" s="153">
        <v>1175</v>
      </c>
      <c r="D153" s="153">
        <v>1491</v>
      </c>
      <c r="E153" s="153">
        <v>590</v>
      </c>
      <c r="F153" s="149"/>
      <c r="G153" s="149"/>
      <c r="H153" s="149"/>
      <c r="I153" s="149"/>
    </row>
    <row r="154" spans="1:9" ht="12.75" hidden="1" customHeight="1">
      <c r="A154" s="157" t="s">
        <v>327</v>
      </c>
      <c r="B154" s="153">
        <v>2347</v>
      </c>
      <c r="C154" s="153">
        <v>720</v>
      </c>
      <c r="D154" s="153">
        <v>981</v>
      </c>
      <c r="E154" s="153">
        <v>393</v>
      </c>
      <c r="F154" s="149"/>
      <c r="G154" s="149"/>
      <c r="H154" s="149"/>
      <c r="I154" s="149"/>
    </row>
    <row r="155" spans="1:9" ht="12.75" hidden="1" customHeight="1">
      <c r="A155" s="157" t="s">
        <v>328</v>
      </c>
      <c r="B155" s="153">
        <v>5434</v>
      </c>
      <c r="C155" s="153">
        <v>1465</v>
      </c>
      <c r="D155" s="153">
        <v>2728</v>
      </c>
      <c r="E155" s="153">
        <v>801</v>
      </c>
      <c r="F155" s="149"/>
      <c r="G155" s="149"/>
      <c r="H155" s="149"/>
      <c r="I155" s="149"/>
    </row>
    <row r="156" spans="1:9" ht="12.75" hidden="1" customHeight="1">
      <c r="A156" s="157" t="s">
        <v>329</v>
      </c>
      <c r="B156" s="153">
        <v>39</v>
      </c>
      <c r="C156" s="153">
        <v>71</v>
      </c>
      <c r="D156" s="153">
        <v>39</v>
      </c>
      <c r="E156" s="153">
        <v>71</v>
      </c>
      <c r="F156" s="149"/>
      <c r="G156" s="149"/>
      <c r="H156" s="149"/>
      <c r="I156" s="149"/>
    </row>
    <row r="157" spans="1:9" ht="12.75" hidden="1" customHeight="1">
      <c r="A157" s="157" t="s">
        <v>330</v>
      </c>
      <c r="B157" s="153">
        <v>51</v>
      </c>
      <c r="C157" s="153">
        <v>62</v>
      </c>
      <c r="D157" s="153" t="s">
        <v>243</v>
      </c>
      <c r="E157" s="153" t="s">
        <v>244</v>
      </c>
      <c r="F157" s="149"/>
      <c r="G157" s="149"/>
      <c r="H157" s="149"/>
      <c r="I157" s="149"/>
    </row>
    <row r="158" spans="1:9" ht="12.75" hidden="1" customHeight="1">
      <c r="A158" s="157" t="s">
        <v>331</v>
      </c>
      <c r="B158" s="153">
        <v>795</v>
      </c>
      <c r="C158" s="153">
        <v>392</v>
      </c>
      <c r="D158" s="153">
        <v>282</v>
      </c>
      <c r="E158" s="153">
        <v>186</v>
      </c>
      <c r="F158" s="149"/>
      <c r="G158" s="149"/>
      <c r="H158" s="149"/>
      <c r="I158" s="149"/>
    </row>
    <row r="159" spans="1:9" ht="12.75" hidden="1" customHeight="1">
      <c r="A159" s="157" t="s">
        <v>332</v>
      </c>
      <c r="B159" s="153">
        <v>973</v>
      </c>
      <c r="C159" s="153">
        <v>369</v>
      </c>
      <c r="D159" s="153">
        <v>464</v>
      </c>
      <c r="E159" s="153">
        <v>304</v>
      </c>
      <c r="F159" s="149"/>
      <c r="G159" s="149"/>
      <c r="H159" s="149"/>
      <c r="I159" s="149"/>
    </row>
    <row r="160" spans="1:9" ht="12.75" hidden="1" customHeight="1">
      <c r="A160" s="157" t="s">
        <v>333</v>
      </c>
      <c r="B160" s="153">
        <v>723</v>
      </c>
      <c r="C160" s="153">
        <v>468</v>
      </c>
      <c r="D160" s="153">
        <v>163</v>
      </c>
      <c r="E160" s="153">
        <v>141</v>
      </c>
      <c r="F160" s="149"/>
      <c r="G160" s="149"/>
      <c r="H160" s="149"/>
      <c r="I160" s="149"/>
    </row>
    <row r="161" spans="1:9" ht="12.75" hidden="1" customHeight="1">
      <c r="A161" s="157" t="s">
        <v>334</v>
      </c>
      <c r="B161" s="153">
        <v>57368</v>
      </c>
      <c r="C161" s="153">
        <v>3813</v>
      </c>
      <c r="D161" s="153">
        <v>14396</v>
      </c>
      <c r="E161" s="153">
        <v>1328</v>
      </c>
      <c r="F161" s="149"/>
      <c r="G161" s="149"/>
      <c r="H161" s="149"/>
      <c r="I161" s="149"/>
    </row>
    <row r="162" spans="1:9" ht="12.75" hidden="1" customHeight="1">
      <c r="A162" s="157" t="s">
        <v>335</v>
      </c>
      <c r="B162" s="153">
        <v>26322</v>
      </c>
      <c r="C162" s="153">
        <v>2865</v>
      </c>
      <c r="D162" s="153">
        <v>8411</v>
      </c>
      <c r="E162" s="153">
        <v>1251</v>
      </c>
      <c r="F162" s="149"/>
      <c r="G162" s="149"/>
      <c r="H162" s="149"/>
      <c r="I162" s="149"/>
    </row>
    <row r="163" spans="1:9" ht="12.75" hidden="1" customHeight="1">
      <c r="A163" s="157" t="s">
        <v>336</v>
      </c>
      <c r="B163" s="153">
        <v>17</v>
      </c>
      <c r="C163" s="153">
        <v>28</v>
      </c>
      <c r="D163" s="153" t="s">
        <v>243</v>
      </c>
      <c r="E163" s="153" t="s">
        <v>244</v>
      </c>
      <c r="F163" s="149"/>
      <c r="G163" s="149"/>
      <c r="H163" s="149"/>
      <c r="I163" s="149"/>
    </row>
    <row r="164" spans="1:9" ht="12.75" hidden="1" customHeight="1">
      <c r="A164" s="157" t="s">
        <v>337</v>
      </c>
      <c r="B164" s="153">
        <v>290</v>
      </c>
      <c r="C164" s="153">
        <v>275</v>
      </c>
      <c r="D164" s="153">
        <v>193</v>
      </c>
      <c r="E164" s="153">
        <v>208</v>
      </c>
      <c r="F164" s="149"/>
      <c r="G164" s="149"/>
      <c r="H164" s="149"/>
      <c r="I164" s="149"/>
    </row>
    <row r="165" spans="1:9" ht="12.75" hidden="1" customHeight="1">
      <c r="A165" s="157" t="s">
        <v>338</v>
      </c>
      <c r="B165" s="153">
        <v>3701</v>
      </c>
      <c r="C165" s="153">
        <v>987</v>
      </c>
      <c r="D165" s="153">
        <v>1226</v>
      </c>
      <c r="E165" s="153">
        <v>400</v>
      </c>
      <c r="F165" s="149"/>
      <c r="G165" s="149"/>
      <c r="H165" s="149"/>
      <c r="I165" s="149"/>
    </row>
    <row r="166" spans="1:9" ht="12.75" hidden="1" customHeight="1">
      <c r="A166" s="157" t="s">
        <v>339</v>
      </c>
      <c r="B166" s="153">
        <v>605</v>
      </c>
      <c r="C166" s="153">
        <v>500</v>
      </c>
      <c r="D166" s="153">
        <v>392</v>
      </c>
      <c r="E166" s="153">
        <v>412</v>
      </c>
      <c r="F166" s="149"/>
      <c r="G166" s="149"/>
      <c r="H166" s="149"/>
      <c r="I166" s="149"/>
    </row>
    <row r="167" spans="1:9" ht="12.75" hidden="1" customHeight="1">
      <c r="A167" s="157" t="s">
        <v>340</v>
      </c>
      <c r="B167" s="153">
        <v>124</v>
      </c>
      <c r="C167" s="153">
        <v>137</v>
      </c>
      <c r="D167" s="153" t="s">
        <v>243</v>
      </c>
      <c r="E167" s="153" t="s">
        <v>244</v>
      </c>
      <c r="F167" s="149"/>
      <c r="G167" s="149"/>
      <c r="H167" s="149"/>
      <c r="I167" s="149"/>
    </row>
    <row r="168" spans="1:9" ht="12.75" hidden="1" customHeight="1">
      <c r="A168" s="157" t="s">
        <v>341</v>
      </c>
      <c r="B168" s="153">
        <v>659</v>
      </c>
      <c r="C168" s="153">
        <v>278</v>
      </c>
      <c r="D168" s="153">
        <v>115</v>
      </c>
      <c r="E168" s="153">
        <v>85</v>
      </c>
      <c r="F168" s="149"/>
      <c r="G168" s="149"/>
      <c r="H168" s="149"/>
      <c r="I168" s="149"/>
    </row>
    <row r="169" spans="1:9" ht="12.75" hidden="1" customHeight="1">
      <c r="A169" s="157" t="s">
        <v>342</v>
      </c>
      <c r="B169" s="153">
        <v>141</v>
      </c>
      <c r="C169" s="153">
        <v>154</v>
      </c>
      <c r="D169" s="153" t="s">
        <v>243</v>
      </c>
      <c r="E169" s="153" t="s">
        <v>244</v>
      </c>
      <c r="F169" s="149"/>
      <c r="G169" s="149"/>
      <c r="H169" s="149"/>
      <c r="I169" s="149"/>
    </row>
    <row r="170" spans="1:9" ht="12.75" hidden="1" customHeight="1">
      <c r="A170" s="157" t="s">
        <v>343</v>
      </c>
      <c r="B170" s="153">
        <v>24042</v>
      </c>
      <c r="C170" s="153">
        <v>2094</v>
      </c>
      <c r="D170" s="153">
        <v>2190</v>
      </c>
      <c r="E170" s="153">
        <v>405</v>
      </c>
      <c r="F170" s="149"/>
      <c r="G170" s="149"/>
      <c r="H170" s="149"/>
      <c r="I170" s="149"/>
    </row>
    <row r="171" spans="1:9" ht="12.75" customHeight="1">
      <c r="A171" s="154" t="s">
        <v>344</v>
      </c>
      <c r="B171" s="151">
        <v>2276977</v>
      </c>
      <c r="C171" s="151">
        <v>29341</v>
      </c>
      <c r="D171" s="151">
        <v>683816</v>
      </c>
      <c r="E171" s="151">
        <v>12172</v>
      </c>
      <c r="F171" s="149"/>
      <c r="G171" s="156" t="s">
        <v>345</v>
      </c>
      <c r="H171" s="149" t="s">
        <v>346</v>
      </c>
      <c r="I171" s="149"/>
    </row>
  </sheetData>
  <pageMargins left="0.70866141732283472" right="0.70866141732283472" top="0.74803149606299213" bottom="0.74803149606299213" header="0.31496062992125984" footer="0.3149606299212598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8"/>
  <sheetViews>
    <sheetView showGridLines="0" topLeftCell="A24" workbookViewId="0">
      <selection activeCell="F18" sqref="F18"/>
    </sheetView>
  </sheetViews>
  <sheetFormatPr baseColWidth="10" defaultRowHeight="15" x14ac:dyDescent="0"/>
  <cols>
    <col min="22" max="22" width="11" customWidth="1"/>
    <col min="27" max="27" width="12.5" bestFit="1" customWidth="1"/>
  </cols>
  <sheetData>
    <row r="1" spans="1:29">
      <c r="A1" s="182" t="s">
        <v>120</v>
      </c>
      <c r="B1" s="183">
        <v>1332810869</v>
      </c>
      <c r="C1" s="183">
        <v>682329104</v>
      </c>
      <c r="D1" s="183">
        <v>650481765</v>
      </c>
      <c r="E1" s="183"/>
      <c r="F1" s="183" t="s">
        <v>97</v>
      </c>
      <c r="G1" s="183" t="s">
        <v>98</v>
      </c>
      <c r="H1" s="183"/>
      <c r="I1" s="184">
        <v>6282187</v>
      </c>
      <c r="J1" s="183">
        <v>3155625</v>
      </c>
      <c r="K1" s="183">
        <v>3126562</v>
      </c>
      <c r="L1" s="183"/>
      <c r="M1" s="183"/>
      <c r="N1" s="183"/>
      <c r="O1" s="183"/>
      <c r="X1" s="109">
        <v>125062</v>
      </c>
      <c r="Y1" s="109">
        <v>62427</v>
      </c>
      <c r="Z1" s="109">
        <v>62635</v>
      </c>
      <c r="AA1" s="114">
        <f>X1/I1</f>
        <v>1.990739849036649E-2</v>
      </c>
      <c r="AB1" s="114">
        <f>Y1/I1</f>
        <v>9.9371445007924789E-3</v>
      </c>
      <c r="AC1" s="116">
        <f>Z1/I1</f>
        <v>9.9702539895740131E-3</v>
      </c>
    </row>
    <row r="2" spans="1:29">
      <c r="A2" s="185" t="s">
        <v>121</v>
      </c>
      <c r="B2" s="183">
        <v>75532610</v>
      </c>
      <c r="C2" s="183">
        <v>41062566</v>
      </c>
      <c r="D2" s="183">
        <v>34470044</v>
      </c>
      <c r="E2" s="186">
        <v>5.6671664192438395E-2</v>
      </c>
      <c r="F2" s="186">
        <f>C2/$C$1</f>
        <v>6.0180000763971515E-2</v>
      </c>
      <c r="G2" s="186">
        <f>D2/$D$1</f>
        <v>5.2991560801093324E-2</v>
      </c>
      <c r="H2" s="186">
        <f>SUM(E2:E5)</f>
        <v>0.24100323794703388</v>
      </c>
      <c r="I2" s="187">
        <v>524073</v>
      </c>
      <c r="J2" s="183">
        <v>268538</v>
      </c>
      <c r="K2" s="183">
        <v>255535</v>
      </c>
      <c r="L2" s="186">
        <v>8.342206304906237E-2</v>
      </c>
      <c r="M2" s="186">
        <f>J2/$J$1</f>
        <v>8.5098197662903552E-2</v>
      </c>
      <c r="N2" s="186">
        <f>K2/$K$1</f>
        <v>8.1730347902904218E-2</v>
      </c>
      <c r="O2" s="186">
        <v>0.54685048375669176</v>
      </c>
      <c r="AA2" s="117">
        <f>AA1-E23</f>
        <v>6.278775938423492E-4</v>
      </c>
      <c r="AB2" s="117">
        <f>AB1-F23</f>
        <v>-8.9343090610066386E-3</v>
      </c>
      <c r="AC2" s="117">
        <f>AC1-G23</f>
        <v>-9.7373130626707185E-3</v>
      </c>
    </row>
    <row r="3" spans="1:29">
      <c r="A3" s="185" t="s">
        <v>122</v>
      </c>
      <c r="B3" s="183">
        <v>70881549</v>
      </c>
      <c r="C3" s="183">
        <v>38464665</v>
      </c>
      <c r="D3" s="183">
        <v>32416884</v>
      </c>
      <c r="E3" s="186">
        <v>5.3182001024032768E-2</v>
      </c>
      <c r="F3" s="186">
        <f t="shared" ref="F3:F23" si="0">C3/$C$1</f>
        <v>5.6372599050091232E-2</v>
      </c>
      <c r="G3" s="186">
        <f t="shared" ref="G3:G23" si="1">D3/$D$1</f>
        <v>4.9835192536104377E-2</v>
      </c>
      <c r="H3" s="186">
        <f>SUM(E2:E7)</f>
        <v>0.41239017311765336</v>
      </c>
      <c r="I3" s="187">
        <v>529178</v>
      </c>
      <c r="J3" s="183">
        <v>269719</v>
      </c>
      <c r="K3" s="183">
        <v>259459</v>
      </c>
      <c r="L3" s="186">
        <v>8.4234678146320699E-2</v>
      </c>
      <c r="M3" s="186">
        <f>J3/$J$1</f>
        <v>8.5472449990097052E-2</v>
      </c>
      <c r="N3" s="186">
        <f>K3/$K$1</f>
        <v>8.2985400577375398E-2</v>
      </c>
      <c r="O3" s="183"/>
    </row>
    <row r="4" spans="1:29">
      <c r="A4" s="185" t="s">
        <v>123</v>
      </c>
      <c r="B4" s="183">
        <v>74908462</v>
      </c>
      <c r="C4" s="183">
        <v>40267277</v>
      </c>
      <c r="D4" s="183">
        <v>34641185</v>
      </c>
      <c r="E4" s="186">
        <v>5.6203369692057935E-2</v>
      </c>
      <c r="F4" s="186">
        <f t="shared" si="0"/>
        <v>5.901445030549364E-2</v>
      </c>
      <c r="G4" s="186">
        <f t="shared" si="1"/>
        <v>5.3254659644455984E-2</v>
      </c>
      <c r="H4" s="186"/>
      <c r="I4" s="187">
        <v>557226</v>
      </c>
      <c r="J4" s="183">
        <v>283851</v>
      </c>
      <c r="K4" s="183">
        <v>273375</v>
      </c>
      <c r="L4" s="186">
        <v>8.8699365364322963E-2</v>
      </c>
      <c r="M4" s="186">
        <f>J4/$J$1</f>
        <v>8.9950802139037431E-2</v>
      </c>
      <c r="N4" s="186">
        <f>K4/$K$1</f>
        <v>8.7436295841886391E-2</v>
      </c>
      <c r="O4" s="183"/>
    </row>
    <row r="5" spans="1:29">
      <c r="A5" s="185" t="s">
        <v>124</v>
      </c>
      <c r="B5" s="183">
        <v>99889114</v>
      </c>
      <c r="C5" s="183">
        <v>51904830</v>
      </c>
      <c r="D5" s="183">
        <v>47984284</v>
      </c>
      <c r="E5" s="186">
        <v>7.4946203038504786E-2</v>
      </c>
      <c r="F5" s="186">
        <f t="shared" si="0"/>
        <v>7.6070080692322337E-2</v>
      </c>
      <c r="G5" s="186">
        <f t="shared" si="1"/>
        <v>7.3767300763611723E-2</v>
      </c>
      <c r="H5" s="186">
        <f>(H2-SUM(H26:H29))/H2</f>
        <v>0.53642675969904452</v>
      </c>
      <c r="I5" s="187">
        <v>605413</v>
      </c>
      <c r="J5" s="183">
        <v>306887</v>
      </c>
      <c r="K5" s="183">
        <v>298526</v>
      </c>
      <c r="L5" s="186">
        <v>9.6369783325456565E-2</v>
      </c>
      <c r="M5" s="186">
        <f>J5/$J$1</f>
        <v>9.7250782333135277E-2</v>
      </c>
      <c r="N5" s="186">
        <f>K5/$K$1</f>
        <v>9.5480594979405489E-2</v>
      </c>
      <c r="O5" s="183"/>
    </row>
    <row r="6" spans="1:29">
      <c r="A6" s="185" t="s">
        <v>125</v>
      </c>
      <c r="B6" s="183">
        <v>127412518</v>
      </c>
      <c r="C6" s="183">
        <v>64008573</v>
      </c>
      <c r="D6" s="183">
        <v>63403945</v>
      </c>
      <c r="E6" s="186">
        <v>9.5596847957577696E-2</v>
      </c>
      <c r="F6" s="186">
        <f t="shared" si="0"/>
        <v>9.3808944429842167E-2</v>
      </c>
      <c r="G6" s="186">
        <f t="shared" si="1"/>
        <v>9.7472286559793106E-2</v>
      </c>
      <c r="H6" s="186">
        <f>(H3-SUM(H26:H31))/H3</f>
        <v>0.6739488004223676</v>
      </c>
      <c r="I6" s="187">
        <v>636467</v>
      </c>
      <c r="J6" s="183">
        <v>320161</v>
      </c>
      <c r="K6" s="183">
        <v>316306</v>
      </c>
      <c r="L6" s="186">
        <v>0.10131296632844582</v>
      </c>
      <c r="M6" s="186">
        <f>J6/$J$1</f>
        <v>0.10145723905723905</v>
      </c>
      <c r="N6" s="186">
        <f>K6/$K$1</f>
        <v>0.10116735251052114</v>
      </c>
      <c r="O6" s="183"/>
    </row>
    <row r="7" spans="1:29">
      <c r="A7" s="185" t="s">
        <v>126</v>
      </c>
      <c r="B7" s="183">
        <v>101013852</v>
      </c>
      <c r="C7" s="183">
        <v>50837038</v>
      </c>
      <c r="D7" s="183">
        <v>50176814</v>
      </c>
      <c r="E7" s="186">
        <v>7.5790087213041785E-2</v>
      </c>
      <c r="F7" s="186">
        <f t="shared" si="0"/>
        <v>7.4505158437445165E-2</v>
      </c>
      <c r="G7" s="186">
        <f t="shared" si="1"/>
        <v>7.7137925611181435E-2</v>
      </c>
      <c r="H7" s="186"/>
      <c r="I7" s="187">
        <v>583060</v>
      </c>
      <c r="J7" s="183">
        <v>292943</v>
      </c>
      <c r="K7" s="183">
        <v>290117</v>
      </c>
      <c r="L7" s="186">
        <v>9.2811627543083322E-2</v>
      </c>
      <c r="M7" s="186">
        <f>J7/$J$1</f>
        <v>9.2832006337888684E-2</v>
      </c>
      <c r="N7" s="186">
        <f>K7/$K$1</f>
        <v>9.2791059316911034E-2</v>
      </c>
      <c r="O7" s="183"/>
    </row>
    <row r="8" spans="1:29">
      <c r="A8" s="185" t="s">
        <v>127</v>
      </c>
      <c r="B8" s="183">
        <v>97138203</v>
      </c>
      <c r="C8" s="183">
        <v>49521822</v>
      </c>
      <c r="D8" s="183">
        <v>47616381</v>
      </c>
      <c r="E8" s="186">
        <v>7.2882211016843085E-2</v>
      </c>
      <c r="F8" s="186">
        <f t="shared" si="0"/>
        <v>7.2577619377056507E-2</v>
      </c>
      <c r="G8" s="186">
        <f t="shared" si="1"/>
        <v>7.3201715347085861E-2</v>
      </c>
      <c r="H8" s="186">
        <f>SUM(H26:H29)/H2</f>
        <v>0.46357324030095554</v>
      </c>
      <c r="I8" s="187">
        <v>528704</v>
      </c>
      <c r="J8" s="183">
        <v>269111</v>
      </c>
      <c r="K8" s="183">
        <v>259593</v>
      </c>
      <c r="L8" s="186">
        <v>8.4159226715155092E-2</v>
      </c>
      <c r="M8" s="186">
        <f>J8/$J$1</f>
        <v>8.5279778173895815E-2</v>
      </c>
      <c r="N8" s="186">
        <f>K8/$K$1</f>
        <v>8.3028259154943995E-2</v>
      </c>
      <c r="O8" s="183"/>
    </row>
    <row r="9" spans="1:29">
      <c r="A9" s="185" t="s">
        <v>128</v>
      </c>
      <c r="B9" s="183">
        <v>118025959</v>
      </c>
      <c r="C9" s="183">
        <v>60391104</v>
      </c>
      <c r="D9" s="183">
        <v>57634855</v>
      </c>
      <c r="E9" s="186">
        <v>8.8554169046170944E-2</v>
      </c>
      <c r="F9" s="186">
        <f t="shared" si="0"/>
        <v>8.8507296033498814E-2</v>
      </c>
      <c r="G9" s="186">
        <f t="shared" si="1"/>
        <v>8.8603336943657449E-2</v>
      </c>
      <c r="H9" s="186">
        <f>SUM(H26:H31)/H3</f>
        <v>0.32605119957763234</v>
      </c>
      <c r="I9" s="187">
        <v>516240</v>
      </c>
      <c r="J9" s="183">
        <v>264268</v>
      </c>
      <c r="K9" s="183">
        <v>251972</v>
      </c>
      <c r="L9" s="186">
        <v>8.2175204272015467E-2</v>
      </c>
      <c r="M9" s="186">
        <f>J9/$J$1</f>
        <v>8.3745058427411367E-2</v>
      </c>
      <c r="N9" s="186">
        <f>K9/$K$1</f>
        <v>8.059075751576332E-2</v>
      </c>
      <c r="O9" s="183"/>
    </row>
    <row r="10" spans="1:29">
      <c r="A10" s="185" t="s">
        <v>129</v>
      </c>
      <c r="B10" s="183">
        <v>124753964</v>
      </c>
      <c r="C10" s="183">
        <v>63608678</v>
      </c>
      <c r="D10" s="183">
        <v>61145286</v>
      </c>
      <c r="E10" s="186">
        <v>9.3602150839002501E-2</v>
      </c>
      <c r="F10" s="186">
        <f t="shared" si="0"/>
        <v>9.3222870938830721E-2</v>
      </c>
      <c r="G10" s="186">
        <f t="shared" si="1"/>
        <v>9.4000000138358991E-2</v>
      </c>
      <c r="H10" s="186"/>
      <c r="I10" s="187">
        <v>457759</v>
      </c>
      <c r="J10" s="183">
        <v>233012</v>
      </c>
      <c r="K10" s="183">
        <v>224747</v>
      </c>
      <c r="L10" s="186">
        <v>7.2866184976664972E-2</v>
      </c>
      <c r="M10" s="186">
        <f>J10/$J$1</f>
        <v>7.3840205981382454E-2</v>
      </c>
      <c r="N10" s="186">
        <f>K10/$K$1</f>
        <v>7.1883109946324436E-2</v>
      </c>
      <c r="O10" s="183"/>
    </row>
    <row r="11" spans="1:29">
      <c r="A11" s="185" t="s">
        <v>130</v>
      </c>
      <c r="B11" s="183">
        <v>105594553</v>
      </c>
      <c r="C11" s="183">
        <v>53776418</v>
      </c>
      <c r="D11" s="183">
        <v>51818135</v>
      </c>
      <c r="E11" s="186">
        <v>7.9226959695509511E-2</v>
      </c>
      <c r="F11" s="186">
        <f t="shared" si="0"/>
        <v>7.8813020996390037E-2</v>
      </c>
      <c r="G11" s="186">
        <f t="shared" si="1"/>
        <v>7.9661164675384866E-2</v>
      </c>
      <c r="H11" s="186"/>
      <c r="I11" s="187">
        <v>351669</v>
      </c>
      <c r="J11" s="183">
        <v>179099</v>
      </c>
      <c r="K11" s="183">
        <v>172570</v>
      </c>
      <c r="L11" s="186">
        <v>5.5978753895737261E-2</v>
      </c>
      <c r="M11" s="186">
        <f>J11/$J$1</f>
        <v>5.675547633194692E-2</v>
      </c>
      <c r="N11" s="186">
        <f>K11/$K$1</f>
        <v>5.5194811425457097E-2</v>
      </c>
      <c r="O11" s="183"/>
    </row>
    <row r="12" spans="1:29">
      <c r="A12" s="185" t="s">
        <v>131</v>
      </c>
      <c r="B12" s="183">
        <v>78753171</v>
      </c>
      <c r="C12" s="183">
        <v>40363234</v>
      </c>
      <c r="D12" s="183">
        <v>38389937</v>
      </c>
      <c r="E12" s="186">
        <v>5.9088031791853582E-2</v>
      </c>
      <c r="F12" s="186">
        <f t="shared" si="0"/>
        <v>5.9155081856218171E-2</v>
      </c>
      <c r="G12" s="186">
        <f t="shared" si="1"/>
        <v>5.9017698981923036E-2</v>
      </c>
      <c r="H12" s="186"/>
      <c r="I12" s="187">
        <v>227438</v>
      </c>
      <c r="J12" s="183">
        <v>113913</v>
      </c>
      <c r="K12" s="183">
        <v>113525</v>
      </c>
      <c r="L12" s="186">
        <v>3.620363418026238E-2</v>
      </c>
      <c r="M12" s="186">
        <f>J12/$J$1</f>
        <v>3.6098395721925136E-2</v>
      </c>
      <c r="N12" s="186">
        <f>K12/$K$1</f>
        <v>3.6309850884134076E-2</v>
      </c>
      <c r="O12" s="183"/>
    </row>
    <row r="13" spans="1:29">
      <c r="A13" s="185" t="s">
        <v>132</v>
      </c>
      <c r="B13" s="183">
        <v>81312474</v>
      </c>
      <c r="C13" s="183">
        <v>41082938</v>
      </c>
      <c r="D13" s="183">
        <v>40229536</v>
      </c>
      <c r="E13" s="186">
        <v>6.1008261480496678E-2</v>
      </c>
      <c r="F13" s="186">
        <f t="shared" si="0"/>
        <v>6.0209857324215792E-2</v>
      </c>
      <c r="G13" s="186">
        <f t="shared" si="1"/>
        <v>6.184575519960963E-2</v>
      </c>
      <c r="H13" s="186"/>
      <c r="I13" s="187">
        <v>210616</v>
      </c>
      <c r="J13" s="183">
        <v>104210</v>
      </c>
      <c r="K13" s="183">
        <v>106406</v>
      </c>
      <c r="L13" s="186">
        <v>3.3525904275055807E-2</v>
      </c>
      <c r="M13" s="186">
        <f>J13/$J$1</f>
        <v>3.3023569023569024E-2</v>
      </c>
      <c r="N13" s="186">
        <f>K13/$K$1</f>
        <v>3.4032908990770057E-2</v>
      </c>
      <c r="O13" s="183"/>
    </row>
    <row r="14" spans="1:29">
      <c r="A14" s="185" t="s">
        <v>133</v>
      </c>
      <c r="B14" s="183">
        <v>58667282</v>
      </c>
      <c r="C14" s="183">
        <v>29834426</v>
      </c>
      <c r="D14" s="183">
        <v>28832856</v>
      </c>
      <c r="E14" s="186">
        <v>4.4017709762539457E-2</v>
      </c>
      <c r="F14" s="186">
        <f t="shared" si="0"/>
        <v>4.3724393148558999E-2</v>
      </c>
      <c r="G14" s="186">
        <f t="shared" si="1"/>
        <v>4.432538704601504E-2</v>
      </c>
      <c r="H14" s="186"/>
      <c r="I14" s="187">
        <v>182947</v>
      </c>
      <c r="J14" s="183">
        <v>88477</v>
      </c>
      <c r="K14" s="183">
        <v>94470</v>
      </c>
      <c r="L14" s="186">
        <v>2.9121546365939124E-2</v>
      </c>
      <c r="M14" s="186">
        <f>J14/$J$1</f>
        <v>2.8037868884927708E-2</v>
      </c>
      <c r="N14" s="186">
        <f>K14/$K$1</f>
        <v>3.0215297185854622E-2</v>
      </c>
      <c r="O14" s="183"/>
    </row>
    <row r="15" spans="1:29">
      <c r="A15" s="185" t="s">
        <v>134</v>
      </c>
      <c r="B15" s="183">
        <v>41113282</v>
      </c>
      <c r="C15" s="183">
        <v>20748471</v>
      </c>
      <c r="D15" s="183">
        <v>20364811</v>
      </c>
      <c r="E15" s="186">
        <v>3.0847048862114285E-2</v>
      </c>
      <c r="F15" s="186">
        <f t="shared" si="0"/>
        <v>3.0408304260168273E-2</v>
      </c>
      <c r="G15" s="186">
        <f t="shared" si="1"/>
        <v>3.1307274232353001E-2</v>
      </c>
      <c r="H15" s="186"/>
      <c r="I15" s="187">
        <v>147443</v>
      </c>
      <c r="J15" s="183">
        <v>69170</v>
      </c>
      <c r="K15" s="183">
        <v>78273</v>
      </c>
      <c r="L15" s="186">
        <v>2.3470011319306476E-2</v>
      </c>
      <c r="M15" s="186">
        <f>J15/$J$1</f>
        <v>2.1919588037235097E-2</v>
      </c>
      <c r="N15" s="186">
        <f>K15/$K$1</f>
        <v>2.5034846582284311E-2</v>
      </c>
      <c r="O15" s="183"/>
    </row>
    <row r="16" spans="1:29">
      <c r="A16" s="185" t="s">
        <v>135</v>
      </c>
      <c r="B16" s="183">
        <v>32972397</v>
      </c>
      <c r="C16" s="183">
        <v>16403453</v>
      </c>
      <c r="D16" s="183">
        <v>16568944</v>
      </c>
      <c r="E16" s="186">
        <v>2.4738991680596806E-2</v>
      </c>
      <c r="F16" s="186">
        <f t="shared" si="0"/>
        <v>2.4040383011421421E-2</v>
      </c>
      <c r="G16" s="186">
        <f t="shared" si="1"/>
        <v>2.5471803963636092E-2</v>
      </c>
      <c r="H16" s="186"/>
      <c r="I16" s="187">
        <v>105432</v>
      </c>
      <c r="J16" s="183">
        <v>46552</v>
      </c>
      <c r="K16" s="183">
        <v>58880</v>
      </c>
      <c r="L16" s="186">
        <v>1.67826904866092E-2</v>
      </c>
      <c r="M16" s="186">
        <f>J16/$J$1</f>
        <v>1.4752069716775599E-2</v>
      </c>
      <c r="N16" s="186">
        <f>K16/$K$1</f>
        <v>1.8832186919690061E-2</v>
      </c>
      <c r="O16" s="183"/>
    </row>
    <row r="17" spans="1:15">
      <c r="A17" s="185" t="s">
        <v>136</v>
      </c>
      <c r="B17" s="183">
        <v>23852133</v>
      </c>
      <c r="C17" s="183">
        <v>11278859</v>
      </c>
      <c r="D17" s="183">
        <v>12573274</v>
      </c>
      <c r="E17" s="186">
        <v>1.7896112310290591E-2</v>
      </c>
      <c r="F17" s="186">
        <f t="shared" si="0"/>
        <v>1.6529939781082532E-2</v>
      </c>
      <c r="G17" s="186">
        <f t="shared" si="1"/>
        <v>1.9329172125217068E-2</v>
      </c>
      <c r="H17" s="186"/>
      <c r="I17" s="187">
        <v>64474</v>
      </c>
      <c r="J17" s="183">
        <v>26511</v>
      </c>
      <c r="K17" s="183">
        <v>37963</v>
      </c>
      <c r="L17" s="186">
        <v>1.0262986440868442E-2</v>
      </c>
      <c r="M17" s="186">
        <f>J17/$J$1</f>
        <v>8.4011883541295299E-3</v>
      </c>
      <c r="N17" s="186">
        <f>K17/$K$1</f>
        <v>1.2142090897285901E-2</v>
      </c>
      <c r="O17" s="183"/>
    </row>
    <row r="18" spans="1:15">
      <c r="A18" s="185" t="s">
        <v>137</v>
      </c>
      <c r="B18" s="183">
        <v>13373198</v>
      </c>
      <c r="C18" s="183">
        <v>5917502</v>
      </c>
      <c r="D18" s="183">
        <v>7455696</v>
      </c>
      <c r="E18" s="186">
        <v>1.0033830238819879E-2</v>
      </c>
      <c r="F18" s="186">
        <f t="shared" si="0"/>
        <v>8.6725041703629279E-3</v>
      </c>
      <c r="G18" s="186">
        <f t="shared" si="1"/>
        <v>1.1461806312126213E-2</v>
      </c>
      <c r="H18" s="186"/>
      <c r="I18" s="187">
        <v>34558</v>
      </c>
      <c r="J18" s="183">
        <v>12807</v>
      </c>
      <c r="K18" s="183">
        <v>21751</v>
      </c>
      <c r="L18" s="186">
        <v>5.5009505447704754E-3</v>
      </c>
      <c r="M18" s="186">
        <f>J18/$J$1</f>
        <v>4.0584670231729059E-3</v>
      </c>
      <c r="N18" s="186">
        <f>K18/$K$1</f>
        <v>6.9568426917489563E-3</v>
      </c>
      <c r="O18" s="183"/>
    </row>
    <row r="19" spans="1:15">
      <c r="A19" s="185" t="s">
        <v>138</v>
      </c>
      <c r="B19" s="183">
        <v>5631928</v>
      </c>
      <c r="C19" s="183">
        <v>2199810</v>
      </c>
      <c r="D19" s="183">
        <v>3432118</v>
      </c>
      <c r="E19" s="186">
        <v>4.2256017946684377E-3</v>
      </c>
      <c r="F19" s="186">
        <f t="shared" si="0"/>
        <v>3.2239721083332246E-3</v>
      </c>
      <c r="G19" s="186">
        <f t="shared" si="1"/>
        <v>5.2762708882392725E-3</v>
      </c>
      <c r="H19" s="186"/>
      <c r="I19" s="187">
        <v>14188</v>
      </c>
      <c r="J19" s="183">
        <v>4653</v>
      </c>
      <c r="K19" s="183">
        <v>9535</v>
      </c>
      <c r="L19" s="186">
        <v>2.2584491674634962E-3</v>
      </c>
      <c r="M19" s="186">
        <f>J19/$J$1</f>
        <v>1.4745098039215686E-3</v>
      </c>
      <c r="N19" s="186">
        <f>K19/$K$1</f>
        <v>3.0496756501230426E-3</v>
      </c>
      <c r="O19" s="183"/>
    </row>
    <row r="20" spans="1:15">
      <c r="A20" s="185" t="s">
        <v>139</v>
      </c>
      <c r="B20" s="183">
        <v>1578307</v>
      </c>
      <c r="C20" s="183">
        <v>530872</v>
      </c>
      <c r="D20" s="183">
        <v>1047435</v>
      </c>
      <c r="E20" s="186">
        <v>1.1841942744541048E-3</v>
      </c>
      <c r="F20" s="186">
        <f t="shared" si="0"/>
        <v>7.78029248478312E-4</v>
      </c>
      <c r="G20" s="186">
        <f t="shared" si="1"/>
        <v>1.610244985114994E-3</v>
      </c>
      <c r="H20" s="186"/>
      <c r="I20" s="187">
        <v>3902</v>
      </c>
      <c r="J20" s="183">
        <v>1215</v>
      </c>
      <c r="K20" s="183">
        <v>2687</v>
      </c>
      <c r="L20" s="186">
        <v>6.2112127512281947E-4</v>
      </c>
      <c r="M20" s="186">
        <f>J20/$J$1</f>
        <v>3.8502673796791443E-4</v>
      </c>
      <c r="N20" s="186">
        <f>K20/$K$1</f>
        <v>8.5941043228952439E-4</v>
      </c>
      <c r="O20" s="183"/>
    </row>
    <row r="21" spans="1:15">
      <c r="A21" s="185" t="s">
        <v>140</v>
      </c>
      <c r="B21" s="183">
        <v>369979</v>
      </c>
      <c r="C21" s="183">
        <v>117716</v>
      </c>
      <c r="D21" s="183">
        <v>252263</v>
      </c>
      <c r="E21" s="186">
        <v>2.7759302434080012E-4</v>
      </c>
      <c r="F21" s="186">
        <f t="shared" si="0"/>
        <v>1.7252085439404033E-4</v>
      </c>
      <c r="G21" s="186">
        <f t="shared" si="1"/>
        <v>3.8780948763413839E-4</v>
      </c>
      <c r="H21" s="186"/>
      <c r="I21" s="187">
        <v>1211</v>
      </c>
      <c r="J21" s="183">
        <v>455</v>
      </c>
      <c r="K21" s="183">
        <v>756</v>
      </c>
      <c r="L21" s="186">
        <v>1.9276726401172076E-4</v>
      </c>
      <c r="M21" s="186">
        <f>J21/$J$1</f>
        <v>1.4418696771637947E-4</v>
      </c>
      <c r="N21" s="186">
        <f>K21/$K$1</f>
        <v>2.4179913911830312E-4</v>
      </c>
      <c r="O21" s="183"/>
    </row>
    <row r="22" spans="1:15">
      <c r="A22" s="185" t="s">
        <v>116</v>
      </c>
      <c r="B22" s="183" t="s">
        <v>141</v>
      </c>
      <c r="C22" s="183" t="s">
        <v>142</v>
      </c>
      <c r="D22" s="183" t="s">
        <v>143</v>
      </c>
      <c r="E22" s="186">
        <v>2.6961064645999672E-5</v>
      </c>
      <c r="F22" s="186">
        <f t="shared" si="0"/>
        <v>1.2973211824187408E-5</v>
      </c>
      <c r="G22" s="186">
        <f t="shared" si="1"/>
        <v>4.1633757404406255E-5</v>
      </c>
      <c r="H22" s="195"/>
      <c r="I22" s="187" t="s">
        <v>144</v>
      </c>
      <c r="J22" s="183" t="s">
        <v>117</v>
      </c>
      <c r="K22" s="183" t="s">
        <v>118</v>
      </c>
      <c r="L22" s="186">
        <v>3.00850643255287E-5</v>
      </c>
      <c r="M22" s="186">
        <f>J22/$J$1</f>
        <v>2.3133293721529016E-5</v>
      </c>
      <c r="N22" s="186">
        <f>K22/$K$1</f>
        <v>3.7101455208628519E-5</v>
      </c>
      <c r="O22" s="183"/>
    </row>
    <row r="23" spans="1:15">
      <c r="A23" s="185">
        <v>23</v>
      </c>
      <c r="B23" s="183">
        <v>25695955</v>
      </c>
      <c r="C23" s="183">
        <v>12876542</v>
      </c>
      <c r="D23" s="183">
        <v>12819413</v>
      </c>
      <c r="E23" s="186">
        <f>B23/$B$1</f>
        <v>1.9279520896524141E-2</v>
      </c>
      <c r="F23" s="186">
        <f t="shared" si="0"/>
        <v>1.8871453561799117E-2</v>
      </c>
      <c r="G23" s="186">
        <f t="shared" si="1"/>
        <v>1.9707567052244732E-2</v>
      </c>
    </row>
    <row r="24" spans="1:15">
      <c r="F24" s="114">
        <v>0.41239017311765336</v>
      </c>
      <c r="H24" s="114">
        <v>0.54685048375669176</v>
      </c>
    </row>
    <row r="25" spans="1:15">
      <c r="A25" s="104"/>
      <c r="B25" s="104" t="s">
        <v>148</v>
      </c>
      <c r="C25" s="104" t="s">
        <v>152</v>
      </c>
      <c r="D25" s="104" t="s">
        <v>153</v>
      </c>
      <c r="E25" s="104" t="s">
        <v>149</v>
      </c>
      <c r="F25" s="104" t="s">
        <v>150</v>
      </c>
      <c r="G25" s="104" t="s">
        <v>151</v>
      </c>
      <c r="H25" s="104" t="s">
        <v>145</v>
      </c>
      <c r="I25" s="104" t="s">
        <v>146</v>
      </c>
      <c r="J25" s="104" t="s">
        <v>147</v>
      </c>
    </row>
    <row r="26" spans="1:15">
      <c r="A26" s="185" t="s">
        <v>121</v>
      </c>
      <c r="B26" s="188">
        <v>5.6671664192438395E-2</v>
      </c>
      <c r="C26" s="189">
        <v>6.0180000763971515E-2</v>
      </c>
      <c r="D26" s="189">
        <v>5.2991560801093324E-2</v>
      </c>
      <c r="E26" s="188">
        <v>8.342206304906237E-2</v>
      </c>
      <c r="F26" s="189">
        <v>8.5098197662903552E-2</v>
      </c>
      <c r="G26" s="189">
        <v>8.1730347902904218E-2</v>
      </c>
      <c r="H26" s="189">
        <f>E26-B26</f>
        <v>2.6750398856623975E-2</v>
      </c>
      <c r="I26" s="189">
        <f>F26-C26</f>
        <v>2.4918196898932037E-2</v>
      </c>
      <c r="J26" s="189">
        <f>G26-D26</f>
        <v>2.8738787101810895E-2</v>
      </c>
    </row>
    <row r="27" spans="1:15">
      <c r="A27" s="185" t="s">
        <v>122</v>
      </c>
      <c r="B27" s="188">
        <v>5.3182001024032768E-2</v>
      </c>
      <c r="C27" s="188">
        <v>5.6372599050091232E-2</v>
      </c>
      <c r="D27" s="188">
        <v>4.9835192536104377E-2</v>
      </c>
      <c r="E27" s="188">
        <v>8.4234678146320699E-2</v>
      </c>
      <c r="F27" s="190">
        <v>8.5472449990097052E-2</v>
      </c>
      <c r="G27" s="190">
        <v>8.2985400577375398E-2</v>
      </c>
      <c r="H27" s="189">
        <f t="shared" ref="H27:H46" si="2">E27-B27</f>
        <v>3.1052677122287931E-2</v>
      </c>
      <c r="I27" s="189">
        <f t="shared" ref="I27:I46" si="3">F27-C27</f>
        <v>2.909985094000582E-2</v>
      </c>
      <c r="J27" s="189">
        <f t="shared" ref="J27:J46" si="4">G27-D27</f>
        <v>3.3150208041271022E-2</v>
      </c>
    </row>
    <row r="28" spans="1:15">
      <c r="A28" s="185" t="s">
        <v>123</v>
      </c>
      <c r="B28" s="188">
        <v>5.6203369692057935E-2</v>
      </c>
      <c r="C28" s="188">
        <v>5.901445030549364E-2</v>
      </c>
      <c r="D28" s="188">
        <v>5.3254659644455984E-2</v>
      </c>
      <c r="E28" s="188">
        <v>8.8699365364322963E-2</v>
      </c>
      <c r="F28" s="190">
        <v>8.9950802139037431E-2</v>
      </c>
      <c r="G28" s="190">
        <v>8.7436295841886391E-2</v>
      </c>
      <c r="H28" s="189">
        <f t="shared" si="2"/>
        <v>3.2495995672265028E-2</v>
      </c>
      <c r="I28" s="189">
        <f t="shared" si="3"/>
        <v>3.093635183354379E-2</v>
      </c>
      <c r="J28" s="189">
        <f t="shared" si="4"/>
        <v>3.4181636197430407E-2</v>
      </c>
    </row>
    <row r="29" spans="1:15">
      <c r="A29" s="185" t="s">
        <v>124</v>
      </c>
      <c r="B29" s="188">
        <v>7.4946203038504786E-2</v>
      </c>
      <c r="C29" s="188">
        <v>7.6070080692322337E-2</v>
      </c>
      <c r="D29" s="188">
        <v>7.3767300763611723E-2</v>
      </c>
      <c r="E29" s="188">
        <v>9.6369783325456565E-2</v>
      </c>
      <c r="F29" s="190">
        <v>9.7250782333135277E-2</v>
      </c>
      <c r="G29" s="190">
        <v>9.5480594979405489E-2</v>
      </c>
      <c r="H29" s="189">
        <f t="shared" si="2"/>
        <v>2.1423580286951779E-2</v>
      </c>
      <c r="I29" s="189">
        <f t="shared" si="3"/>
        <v>2.1180701640812941E-2</v>
      </c>
      <c r="J29" s="189">
        <f t="shared" si="4"/>
        <v>2.1713294215793766E-2</v>
      </c>
    </row>
    <row r="30" spans="1:15">
      <c r="A30" s="185" t="s">
        <v>125</v>
      </c>
      <c r="B30" s="188">
        <v>9.5596847957577696E-2</v>
      </c>
      <c r="C30" s="188">
        <v>9.3808944429842167E-2</v>
      </c>
      <c r="D30" s="188">
        <v>9.7472286559793106E-2</v>
      </c>
      <c r="E30" s="188">
        <v>0.10131296632844582</v>
      </c>
      <c r="F30" s="190">
        <v>0.10145723905723905</v>
      </c>
      <c r="G30" s="190">
        <v>0.10116735251052114</v>
      </c>
      <c r="H30" s="189">
        <f t="shared" si="2"/>
        <v>5.7161183708681201E-3</v>
      </c>
      <c r="I30" s="189">
        <f t="shared" si="3"/>
        <v>7.6482946273968844E-3</v>
      </c>
      <c r="J30" s="189">
        <f t="shared" si="4"/>
        <v>3.6950659507280353E-3</v>
      </c>
    </row>
    <row r="31" spans="1:15">
      <c r="A31" s="185" t="s">
        <v>126</v>
      </c>
      <c r="B31" s="188">
        <v>7.5790087213041785E-2</v>
      </c>
      <c r="C31" s="188">
        <v>7.4505158437445165E-2</v>
      </c>
      <c r="D31" s="188">
        <v>7.7137925611181435E-2</v>
      </c>
      <c r="E31" s="188">
        <v>9.2811627543083322E-2</v>
      </c>
      <c r="F31" s="190">
        <v>9.2832006337888684E-2</v>
      </c>
      <c r="G31" s="190">
        <v>9.2791059316911034E-2</v>
      </c>
      <c r="H31" s="189">
        <f t="shared" si="2"/>
        <v>1.7021540330041537E-2</v>
      </c>
      <c r="I31" s="189">
        <f t="shared" si="3"/>
        <v>1.8326847900443519E-2</v>
      </c>
      <c r="J31" s="189">
        <f t="shared" si="4"/>
        <v>1.5653133705729599E-2</v>
      </c>
    </row>
    <row r="32" spans="1:15">
      <c r="A32" s="185" t="s">
        <v>127</v>
      </c>
      <c r="B32" s="188">
        <v>7.2882211016843085E-2</v>
      </c>
      <c r="C32" s="188">
        <v>7.2577619377056507E-2</v>
      </c>
      <c r="D32" s="188">
        <v>7.3201715347085861E-2</v>
      </c>
      <c r="E32" s="188">
        <v>8.4159226715155092E-2</v>
      </c>
      <c r="F32" s="190">
        <v>8.5279778173895815E-2</v>
      </c>
      <c r="G32" s="190">
        <v>8.3028259154943995E-2</v>
      </c>
      <c r="H32" s="189">
        <f t="shared" si="2"/>
        <v>1.1277015698312007E-2</v>
      </c>
      <c r="I32" s="189">
        <f t="shared" si="3"/>
        <v>1.2702158796839308E-2</v>
      </c>
      <c r="J32" s="189">
        <f t="shared" si="4"/>
        <v>9.8265438078581346E-3</v>
      </c>
    </row>
    <row r="33" spans="1:10">
      <c r="A33" s="185" t="s">
        <v>128</v>
      </c>
      <c r="B33" s="188">
        <v>8.8554169046170944E-2</v>
      </c>
      <c r="C33" s="188">
        <v>8.8507296033498814E-2</v>
      </c>
      <c r="D33" s="188">
        <v>8.8603336943657449E-2</v>
      </c>
      <c r="E33" s="188">
        <v>8.2175204272015467E-2</v>
      </c>
      <c r="F33" s="190">
        <v>8.3745058427411367E-2</v>
      </c>
      <c r="G33" s="190">
        <v>8.059075751576332E-2</v>
      </c>
      <c r="H33" s="189">
        <f t="shared" si="2"/>
        <v>-6.3789647741554767E-3</v>
      </c>
      <c r="I33" s="189">
        <f t="shared" si="3"/>
        <v>-4.7622376060874466E-3</v>
      </c>
      <c r="J33" s="189">
        <f t="shared" si="4"/>
        <v>-8.0125794278941287E-3</v>
      </c>
    </row>
    <row r="34" spans="1:10">
      <c r="A34" s="185" t="s">
        <v>129</v>
      </c>
      <c r="B34" s="188">
        <v>9.3602150839002501E-2</v>
      </c>
      <c r="C34" s="188">
        <v>9.3222870938830721E-2</v>
      </c>
      <c r="D34" s="188">
        <v>9.4000000138358991E-2</v>
      </c>
      <c r="E34" s="188">
        <v>7.2866184976664972E-2</v>
      </c>
      <c r="F34" s="190">
        <v>7.3840205981382454E-2</v>
      </c>
      <c r="G34" s="190">
        <v>7.1883109946324436E-2</v>
      </c>
      <c r="H34" s="191">
        <f t="shared" si="2"/>
        <v>-2.073596586233753E-2</v>
      </c>
      <c r="I34" s="189">
        <f t="shared" si="3"/>
        <v>-1.9382664957448267E-2</v>
      </c>
      <c r="J34" s="189">
        <f t="shared" si="4"/>
        <v>-2.2116890192034555E-2</v>
      </c>
    </row>
    <row r="35" spans="1:10">
      <c r="A35" s="185" t="s">
        <v>130</v>
      </c>
      <c r="B35" s="188">
        <v>7.9226959695509511E-2</v>
      </c>
      <c r="C35" s="188">
        <v>7.8813020996390037E-2</v>
      </c>
      <c r="D35" s="188">
        <v>7.9661164675384866E-2</v>
      </c>
      <c r="E35" s="188">
        <v>5.5978753895737261E-2</v>
      </c>
      <c r="F35" s="190">
        <v>5.675547633194692E-2</v>
      </c>
      <c r="G35" s="190">
        <v>5.5194811425457097E-2</v>
      </c>
      <c r="H35" s="191">
        <f t="shared" si="2"/>
        <v>-2.3248205799772249E-2</v>
      </c>
      <c r="I35" s="189">
        <f t="shared" si="3"/>
        <v>-2.2057544664443117E-2</v>
      </c>
      <c r="J35" s="189">
        <f t="shared" si="4"/>
        <v>-2.4466353249927769E-2</v>
      </c>
    </row>
    <row r="36" spans="1:10">
      <c r="A36" s="185" t="s">
        <v>131</v>
      </c>
      <c r="B36" s="188">
        <v>5.9088031791853582E-2</v>
      </c>
      <c r="C36" s="188">
        <v>5.9155081856218171E-2</v>
      </c>
      <c r="D36" s="188">
        <v>5.9017698981923036E-2</v>
      </c>
      <c r="E36" s="188">
        <v>3.620363418026238E-2</v>
      </c>
      <c r="F36" s="190">
        <v>3.6098395721925136E-2</v>
      </c>
      <c r="G36" s="190">
        <v>3.6309850884134076E-2</v>
      </c>
      <c r="H36" s="191">
        <f t="shared" si="2"/>
        <v>-2.2884397611591202E-2</v>
      </c>
      <c r="I36" s="189">
        <f t="shared" si="3"/>
        <v>-2.3056686134293035E-2</v>
      </c>
      <c r="J36" s="189">
        <f t="shared" si="4"/>
        <v>-2.270784809778896E-2</v>
      </c>
    </row>
    <row r="37" spans="1:10">
      <c r="A37" s="185" t="s">
        <v>132</v>
      </c>
      <c r="B37" s="188">
        <v>6.1008261480496678E-2</v>
      </c>
      <c r="C37" s="188">
        <v>6.0209857324215792E-2</v>
      </c>
      <c r="D37" s="188">
        <v>6.184575519960963E-2</v>
      </c>
      <c r="E37" s="188">
        <v>3.3525904275055807E-2</v>
      </c>
      <c r="F37" s="190">
        <v>3.3023569023569024E-2</v>
      </c>
      <c r="G37" s="190">
        <v>3.4032908990770057E-2</v>
      </c>
      <c r="H37" s="191">
        <f t="shared" si="2"/>
        <v>-2.7482357205440872E-2</v>
      </c>
      <c r="I37" s="189">
        <f t="shared" si="3"/>
        <v>-2.7186288300646767E-2</v>
      </c>
      <c r="J37" s="189">
        <f t="shared" si="4"/>
        <v>-2.7812846208839573E-2</v>
      </c>
    </row>
    <row r="38" spans="1:10">
      <c r="A38" s="185" t="s">
        <v>133</v>
      </c>
      <c r="B38" s="188">
        <v>4.4017709762539457E-2</v>
      </c>
      <c r="C38" s="188">
        <v>4.3724393148558999E-2</v>
      </c>
      <c r="D38" s="188">
        <v>4.432538704601504E-2</v>
      </c>
      <c r="E38" s="188">
        <v>2.9121546365939124E-2</v>
      </c>
      <c r="F38" s="190">
        <v>2.8037868884927708E-2</v>
      </c>
      <c r="G38" s="190">
        <v>3.0215297185854622E-2</v>
      </c>
      <c r="H38" s="189">
        <f t="shared" si="2"/>
        <v>-1.4896163396600333E-2</v>
      </c>
      <c r="I38" s="189">
        <f t="shared" si="3"/>
        <v>-1.5686524263631291E-2</v>
      </c>
      <c r="J38" s="189">
        <f t="shared" si="4"/>
        <v>-1.4110089860160418E-2</v>
      </c>
    </row>
    <row r="39" spans="1:10">
      <c r="A39" s="185" t="s">
        <v>134</v>
      </c>
      <c r="B39" s="188">
        <v>3.0847048862114285E-2</v>
      </c>
      <c r="C39" s="188">
        <v>3.0408304260168273E-2</v>
      </c>
      <c r="D39" s="188">
        <v>3.1307274232353001E-2</v>
      </c>
      <c r="E39" s="188">
        <v>2.3470011319306476E-2</v>
      </c>
      <c r="F39" s="190">
        <v>2.1919588037235097E-2</v>
      </c>
      <c r="G39" s="190">
        <v>2.5034846582284311E-2</v>
      </c>
      <c r="H39" s="189">
        <f t="shared" si="2"/>
        <v>-7.3770375428078086E-3</v>
      </c>
      <c r="I39" s="189">
        <f t="shared" si="3"/>
        <v>-8.4887162229331757E-3</v>
      </c>
      <c r="J39" s="189">
        <f t="shared" si="4"/>
        <v>-6.2724276500686904E-3</v>
      </c>
    </row>
    <row r="40" spans="1:10">
      <c r="A40" s="185" t="s">
        <v>135</v>
      </c>
      <c r="B40" s="188">
        <v>2.4738991680596806E-2</v>
      </c>
      <c r="C40" s="188">
        <v>2.4040383011421421E-2</v>
      </c>
      <c r="D40" s="188">
        <v>2.5471803963636092E-2</v>
      </c>
      <c r="E40" s="188">
        <v>1.67826904866092E-2</v>
      </c>
      <c r="F40" s="190">
        <v>1.4752069716775599E-2</v>
      </c>
      <c r="G40" s="190">
        <v>1.8832186919690061E-2</v>
      </c>
      <c r="H40" s="189">
        <f t="shared" si="2"/>
        <v>-7.9563011939876062E-3</v>
      </c>
      <c r="I40" s="189">
        <f t="shared" si="3"/>
        <v>-9.2883132946458228E-3</v>
      </c>
      <c r="J40" s="189">
        <f t="shared" si="4"/>
        <v>-6.6396170439460313E-3</v>
      </c>
    </row>
    <row r="41" spans="1:10">
      <c r="A41" s="185" t="s">
        <v>136</v>
      </c>
      <c r="B41" s="188">
        <v>1.7896112310290591E-2</v>
      </c>
      <c r="C41" s="188">
        <v>1.6529939781082532E-2</v>
      </c>
      <c r="D41" s="188">
        <v>1.9329172125217068E-2</v>
      </c>
      <c r="E41" s="188">
        <v>1.0262986440868442E-2</v>
      </c>
      <c r="F41" s="190">
        <v>8.4011883541295299E-3</v>
      </c>
      <c r="G41" s="190">
        <v>1.2142090897285901E-2</v>
      </c>
      <c r="H41" s="189">
        <f t="shared" si="2"/>
        <v>-7.6331258694221481E-3</v>
      </c>
      <c r="I41" s="189">
        <f t="shared" si="3"/>
        <v>-8.1287514269530025E-3</v>
      </c>
      <c r="J41" s="189">
        <f t="shared" si="4"/>
        <v>-7.1870812279311667E-3</v>
      </c>
    </row>
    <row r="42" spans="1:10">
      <c r="A42" s="185" t="s">
        <v>137</v>
      </c>
      <c r="B42" s="188">
        <v>1.0033830238819879E-2</v>
      </c>
      <c r="C42" s="188">
        <v>8.6725041703629279E-3</v>
      </c>
      <c r="D42" s="188">
        <v>1.1461806312126213E-2</v>
      </c>
      <c r="E42" s="188">
        <v>5.5009505447704754E-3</v>
      </c>
      <c r="F42" s="190">
        <v>4.0584670231729059E-3</v>
      </c>
      <c r="G42" s="190">
        <v>6.9568426917489563E-3</v>
      </c>
      <c r="H42" s="189">
        <f t="shared" si="2"/>
        <v>-4.532879694049404E-3</v>
      </c>
      <c r="I42" s="189">
        <f t="shared" si="3"/>
        <v>-4.614037147190022E-3</v>
      </c>
      <c r="J42" s="189">
        <f t="shared" si="4"/>
        <v>-4.5049636203772572E-3</v>
      </c>
    </row>
    <row r="43" spans="1:10">
      <c r="A43" s="185" t="s">
        <v>138</v>
      </c>
      <c r="B43" s="188">
        <v>4.2256017946684377E-3</v>
      </c>
      <c r="C43" s="188">
        <v>3.2239721083332246E-3</v>
      </c>
      <c r="D43" s="188">
        <v>5.2762708882392725E-3</v>
      </c>
      <c r="E43" s="188">
        <v>2.2584491674634962E-3</v>
      </c>
      <c r="F43" s="190">
        <v>1.4745098039215686E-3</v>
      </c>
      <c r="G43" s="190">
        <v>3.0496756501230426E-3</v>
      </c>
      <c r="H43" s="189">
        <f t="shared" si="2"/>
        <v>-1.9671526272049414E-3</v>
      </c>
      <c r="I43" s="189">
        <f t="shared" si="3"/>
        <v>-1.7494623044116561E-3</v>
      </c>
      <c r="J43" s="189">
        <f t="shared" si="4"/>
        <v>-2.2265952381162299E-3</v>
      </c>
    </row>
    <row r="44" spans="1:10">
      <c r="A44" s="185" t="s">
        <v>139</v>
      </c>
      <c r="B44" s="188">
        <v>1.1841942744541048E-3</v>
      </c>
      <c r="C44" s="188">
        <v>7.78029248478312E-4</v>
      </c>
      <c r="D44" s="188">
        <v>1.610244985114994E-3</v>
      </c>
      <c r="E44" s="188">
        <v>6.2112127512281947E-4</v>
      </c>
      <c r="F44" s="190">
        <v>3.8502673796791443E-4</v>
      </c>
      <c r="G44" s="190">
        <v>8.5941043228952439E-4</v>
      </c>
      <c r="H44" s="189">
        <f t="shared" si="2"/>
        <v>-5.6307299933128533E-4</v>
      </c>
      <c r="I44" s="189">
        <f t="shared" si="3"/>
        <v>-3.9300251051039756E-4</v>
      </c>
      <c r="J44" s="189">
        <f t="shared" si="4"/>
        <v>-7.5083455282546957E-4</v>
      </c>
    </row>
    <row r="45" spans="1:10">
      <c r="A45" s="185" t="s">
        <v>140</v>
      </c>
      <c r="B45" s="188">
        <v>2.7759302434080012E-4</v>
      </c>
      <c r="C45" s="188">
        <v>1.7252085439404033E-4</v>
      </c>
      <c r="D45" s="188">
        <v>3.8780948763413839E-4</v>
      </c>
      <c r="E45" s="188">
        <v>1.9276726401172076E-4</v>
      </c>
      <c r="F45" s="190">
        <v>1.4418696771637947E-4</v>
      </c>
      <c r="G45" s="190">
        <v>2.4179913911830312E-4</v>
      </c>
      <c r="H45" s="189">
        <f t="shared" si="2"/>
        <v>-8.4825760329079362E-5</v>
      </c>
      <c r="I45" s="189">
        <f t="shared" si="3"/>
        <v>-2.8333886677660861E-5</v>
      </c>
      <c r="J45" s="189">
        <f t="shared" si="4"/>
        <v>-1.4601034851583527E-4</v>
      </c>
    </row>
    <row r="46" spans="1:10">
      <c r="A46" s="185" t="s">
        <v>116</v>
      </c>
      <c r="B46" s="188">
        <v>2.6961064645999672E-5</v>
      </c>
      <c r="C46" s="188">
        <v>1.2973211824187408E-5</v>
      </c>
      <c r="D46" s="188">
        <v>4.1633757404406255E-5</v>
      </c>
      <c r="E46" s="188">
        <v>3.0085064325528672E-5</v>
      </c>
      <c r="F46" s="190">
        <v>2.3133293721529016E-5</v>
      </c>
      <c r="G46" s="190">
        <v>3.7101455208628519E-5</v>
      </c>
      <c r="H46" s="189">
        <f t="shared" si="2"/>
        <v>3.1239996795290003E-6</v>
      </c>
      <c r="I46" s="189">
        <f t="shared" si="3"/>
        <v>1.0160081897341608E-5</v>
      </c>
      <c r="J46" s="189">
        <f t="shared" si="4"/>
        <v>-4.5323021957777366E-6</v>
      </c>
    </row>
    <row r="48" spans="1:10">
      <c r="A48" s="192">
        <f>$D$48-B48</f>
        <v>0</v>
      </c>
      <c r="B48" s="193">
        <v>0</v>
      </c>
      <c r="C48" s="194">
        <v>5.2043690370764967E-3</v>
      </c>
    </row>
    <row r="49" spans="1:3">
      <c r="A49" s="192">
        <f t="shared" ref="A49:A112" si="5">$D$48-B49</f>
        <v>-1</v>
      </c>
      <c r="B49" s="193">
        <v>1</v>
      </c>
      <c r="C49" s="194">
        <v>4.8213192617865865E-3</v>
      </c>
    </row>
    <row r="50" spans="1:3">
      <c r="A50" s="192">
        <f t="shared" si="5"/>
        <v>-2</v>
      </c>
      <c r="B50" s="193">
        <v>2</v>
      </c>
      <c r="C50" s="194">
        <v>5.6873032433932113E-3</v>
      </c>
    </row>
    <row r="51" spans="1:3">
      <c r="A51" s="192">
        <f t="shared" si="5"/>
        <v>-3</v>
      </c>
      <c r="B51" s="193">
        <v>3</v>
      </c>
      <c r="C51" s="194">
        <v>5.6820221224819153E-3</v>
      </c>
    </row>
    <row r="52" spans="1:3">
      <c r="A52" s="192">
        <f t="shared" si="5"/>
        <v>-4</v>
      </c>
      <c r="B52" s="193">
        <v>4</v>
      </c>
      <c r="C52" s="194">
        <v>5.3553851918857649E-3</v>
      </c>
    </row>
    <row r="53" spans="1:3">
      <c r="A53" s="192">
        <f t="shared" si="5"/>
        <v>-5</v>
      </c>
      <c r="B53" s="193">
        <v>5</v>
      </c>
      <c r="C53" s="194">
        <v>5.823013625968626E-3</v>
      </c>
    </row>
    <row r="54" spans="1:3">
      <c r="A54" s="192">
        <f t="shared" si="5"/>
        <v>-6</v>
      </c>
      <c r="B54" s="193">
        <v>6</v>
      </c>
      <c r="C54" s="194">
        <v>6.0482631017946976E-3</v>
      </c>
    </row>
    <row r="55" spans="1:3">
      <c r="A55" s="192">
        <f t="shared" si="5"/>
        <v>-7</v>
      </c>
      <c r="B55" s="193">
        <v>7</v>
      </c>
      <c r="C55" s="194">
        <v>6.9895756411087091E-3</v>
      </c>
    </row>
    <row r="56" spans="1:3">
      <c r="A56" s="192">
        <f t="shared" si="5"/>
        <v>-8</v>
      </c>
      <c r="B56" s="193">
        <v>8</v>
      </c>
      <c r="C56" s="194">
        <v>6.3156314089665051E-3</v>
      </c>
    </row>
    <row r="57" spans="1:3">
      <c r="A57" s="192">
        <f t="shared" si="5"/>
        <v>-9</v>
      </c>
      <c r="B57" s="193">
        <v>9</v>
      </c>
      <c r="C57" s="194">
        <v>5.8761933444493979E-3</v>
      </c>
    </row>
    <row r="58" spans="1:3">
      <c r="A58" s="192">
        <f t="shared" si="5"/>
        <v>-10</v>
      </c>
      <c r="B58" s="193">
        <v>10</v>
      </c>
      <c r="C58" s="194">
        <v>6.8602817748551759E-3</v>
      </c>
    </row>
    <row r="59" spans="1:3">
      <c r="A59" s="192">
        <f t="shared" si="5"/>
        <v>-11</v>
      </c>
      <c r="B59" s="193">
        <v>11</v>
      </c>
      <c r="C59" s="194">
        <v>6.5432929862588064E-3</v>
      </c>
    </row>
    <row r="60" spans="1:3">
      <c r="A60" s="192">
        <f t="shared" si="5"/>
        <v>-12</v>
      </c>
      <c r="B60" s="193">
        <v>12</v>
      </c>
      <c r="C60" s="194">
        <v>5.9293643174564321E-3</v>
      </c>
    </row>
    <row r="61" spans="1:3">
      <c r="A61" s="192">
        <f t="shared" si="5"/>
        <v>-13</v>
      </c>
      <c r="B61" s="193">
        <v>13</v>
      </c>
      <c r="C61" s="194">
        <v>6.5986584318062595E-3</v>
      </c>
    </row>
    <row r="62" spans="1:3">
      <c r="A62" s="192">
        <f t="shared" si="5"/>
        <v>-14</v>
      </c>
      <c r="B62" s="193">
        <v>14</v>
      </c>
      <c r="C62" s="194">
        <v>6.564398161888356E-3</v>
      </c>
    </row>
    <row r="63" spans="1:3">
      <c r="A63" s="192">
        <f t="shared" si="5"/>
        <v>-15</v>
      </c>
      <c r="B63" s="193">
        <v>15</v>
      </c>
      <c r="C63" s="194">
        <v>5.7250484565195721E-3</v>
      </c>
    </row>
    <row r="64" spans="1:3">
      <c r="A64" s="192">
        <f t="shared" si="5"/>
        <v>-16</v>
      </c>
      <c r="B64" s="193">
        <v>16</v>
      </c>
      <c r="C64" s="194">
        <v>4.8760279464863422E-3</v>
      </c>
    </row>
    <row r="65" spans="1:3">
      <c r="A65" s="192">
        <f t="shared" si="5"/>
        <v>-17</v>
      </c>
      <c r="B65" s="193">
        <v>17</v>
      </c>
      <c r="C65" s="194">
        <v>3.72888672241024E-3</v>
      </c>
    </row>
    <row r="66" spans="1:3">
      <c r="A66" s="192">
        <f t="shared" si="5"/>
        <v>-18</v>
      </c>
      <c r="B66" s="193">
        <v>18</v>
      </c>
      <c r="C66" s="194">
        <v>4.0400391165876914E-3</v>
      </c>
    </row>
    <row r="67" spans="1:3">
      <c r="A67" s="192">
        <f t="shared" si="5"/>
        <v>-19</v>
      </c>
      <c r="B67" s="193">
        <v>19</v>
      </c>
      <c r="C67" s="194">
        <v>3.053578044947939E-3</v>
      </c>
    </row>
    <row r="68" spans="1:3">
      <c r="A68" s="192">
        <f t="shared" si="5"/>
        <v>-20</v>
      </c>
      <c r="B68" s="193">
        <v>20</v>
      </c>
      <c r="C68" s="194">
        <v>5.4142139628880759E-4</v>
      </c>
    </row>
    <row r="69" spans="1:3">
      <c r="A69" s="192">
        <f t="shared" si="5"/>
        <v>-21</v>
      </c>
      <c r="B69" s="193">
        <v>21</v>
      </c>
      <c r="C69" s="194">
        <v>7.7084211068809139E-4</v>
      </c>
    </row>
    <row r="70" spans="1:3">
      <c r="A70" s="192">
        <f t="shared" si="5"/>
        <v>-22</v>
      </c>
      <c r="B70" s="193">
        <v>22</v>
      </c>
      <c r="C70" s="194">
        <v>1.6660135628081482E-3</v>
      </c>
    </row>
    <row r="71" spans="1:3">
      <c r="A71" s="192">
        <f t="shared" si="5"/>
        <v>-23</v>
      </c>
      <c r="B71" s="193">
        <v>23</v>
      </c>
      <c r="C71" s="194">
        <v>6.278775938423492E-4</v>
      </c>
    </row>
    <row r="72" spans="1:3">
      <c r="A72" s="192">
        <f t="shared" si="5"/>
        <v>-24</v>
      </c>
      <c r="B72" s="193">
        <v>24</v>
      </c>
      <c r="C72" s="194">
        <v>2.1099637072407203E-3</v>
      </c>
    </row>
    <row r="73" spans="1:3">
      <c r="A73" s="192">
        <f t="shared" si="5"/>
        <v>-25</v>
      </c>
      <c r="B73" s="193">
        <v>25</v>
      </c>
      <c r="C73" s="194">
        <v>3.7836886895754925E-3</v>
      </c>
    </row>
    <row r="74" spans="1:3">
      <c r="A74" s="192">
        <f t="shared" si="5"/>
        <v>-26</v>
      </c>
      <c r="B74" s="193">
        <v>26</v>
      </c>
      <c r="C74" s="194">
        <v>3.2659082036076738E-3</v>
      </c>
    </row>
    <row r="75" spans="1:3">
      <c r="A75" s="192">
        <f t="shared" si="5"/>
        <v>-27</v>
      </c>
      <c r="B75" s="193">
        <v>27</v>
      </c>
      <c r="C75" s="194">
        <v>3.8939191790362312E-3</v>
      </c>
    </row>
    <row r="76" spans="1:3">
      <c r="A76" s="192">
        <f t="shared" si="5"/>
        <v>-28</v>
      </c>
      <c r="B76" s="193">
        <v>28</v>
      </c>
      <c r="C76" s="194">
        <v>2.7767153945213348E-3</v>
      </c>
    </row>
    <row r="77" spans="1:3">
      <c r="A77" s="192">
        <f t="shared" si="5"/>
        <v>-29</v>
      </c>
      <c r="B77" s="193">
        <v>29</v>
      </c>
      <c r="C77" s="194">
        <v>3.3013088633008121E-3</v>
      </c>
    </row>
    <row r="78" spans="1:3">
      <c r="A78" s="192">
        <f t="shared" si="5"/>
        <v>-30</v>
      </c>
      <c r="B78" s="193">
        <v>30</v>
      </c>
      <c r="C78" s="194">
        <v>4.7439489767677478E-3</v>
      </c>
    </row>
    <row r="79" spans="1:3">
      <c r="A79" s="192">
        <f t="shared" si="5"/>
        <v>-31</v>
      </c>
      <c r="B79" s="193">
        <v>31</v>
      </c>
      <c r="C79" s="194">
        <v>1.6633863455796944E-3</v>
      </c>
    </row>
    <row r="80" spans="1:3">
      <c r="A80" s="192">
        <f t="shared" si="5"/>
        <v>-32</v>
      </c>
      <c r="B80" s="193">
        <v>32</v>
      </c>
      <c r="C80" s="194">
        <v>2.2319345566134824E-3</v>
      </c>
    </row>
    <row r="81" spans="1:3">
      <c r="A81" s="192">
        <f t="shared" si="5"/>
        <v>-33</v>
      </c>
      <c r="B81" s="193">
        <v>33</v>
      </c>
      <c r="C81" s="194">
        <v>1.6577447868830041E-3</v>
      </c>
    </row>
    <row r="82" spans="1:3">
      <c r="A82" s="192">
        <f t="shared" si="5"/>
        <v>-34</v>
      </c>
      <c r="B82" s="193">
        <v>34</v>
      </c>
      <c r="C82" s="194">
        <v>9.8000103246808148E-4</v>
      </c>
    </row>
    <row r="83" spans="1:3">
      <c r="A83" s="192">
        <f t="shared" si="5"/>
        <v>-35</v>
      </c>
      <c r="B83" s="193">
        <v>35</v>
      </c>
      <c r="C83" s="194">
        <v>7.8294828874881164E-4</v>
      </c>
    </row>
    <row r="84" spans="1:3">
      <c r="A84" s="192">
        <f t="shared" si="5"/>
        <v>-36</v>
      </c>
      <c r="B84" s="193">
        <v>36</v>
      </c>
      <c r="C84" s="194">
        <v>-4.3993556991823307E-4</v>
      </c>
    </row>
    <row r="85" spans="1:3">
      <c r="A85" s="192">
        <f t="shared" si="5"/>
        <v>-37</v>
      </c>
      <c r="B85" s="193">
        <v>37</v>
      </c>
      <c r="C85" s="194">
        <v>-9.9352961864815348E-4</v>
      </c>
    </row>
    <row r="86" spans="1:3">
      <c r="A86" s="192">
        <f t="shared" si="5"/>
        <v>-38</v>
      </c>
      <c r="B86" s="193">
        <v>38</v>
      </c>
      <c r="C86" s="194">
        <v>-1.8997694906628046E-3</v>
      </c>
    </row>
    <row r="87" spans="1:3">
      <c r="A87" s="192">
        <f t="shared" si="5"/>
        <v>-39</v>
      </c>
      <c r="B87" s="193">
        <v>39</v>
      </c>
      <c r="C87" s="194">
        <v>-3.8286783836750989E-3</v>
      </c>
    </row>
    <row r="88" spans="1:3">
      <c r="A88" s="192">
        <f t="shared" si="5"/>
        <v>-40</v>
      </c>
      <c r="B88" s="193">
        <v>40</v>
      </c>
      <c r="C88" s="194">
        <v>-3.6462527567458977E-3</v>
      </c>
    </row>
    <row r="89" spans="1:3">
      <c r="A89" s="192">
        <f t="shared" si="5"/>
        <v>-41</v>
      </c>
      <c r="B89" s="193">
        <v>41</v>
      </c>
      <c r="C89" s="194">
        <v>-3.8948517468406964E-3</v>
      </c>
    </row>
    <row r="90" spans="1:3">
      <c r="A90" s="192">
        <f t="shared" si="5"/>
        <v>-42</v>
      </c>
      <c r="B90" s="193">
        <v>42</v>
      </c>
      <c r="C90" s="194">
        <v>-4.8647933096528876E-3</v>
      </c>
    </row>
    <row r="91" spans="1:3">
      <c r="A91" s="192">
        <f t="shared" si="5"/>
        <v>-43</v>
      </c>
      <c r="B91" s="193">
        <v>43</v>
      </c>
      <c r="C91" s="194">
        <v>-2.8810102768758658E-3</v>
      </c>
    </row>
    <row r="92" spans="1:3">
      <c r="A92" s="192">
        <f t="shared" si="5"/>
        <v>-44</v>
      </c>
      <c r="B92" s="193">
        <v>44</v>
      </c>
      <c r="C92" s="194">
        <v>-5.4490577722221788E-3</v>
      </c>
    </row>
    <row r="93" spans="1:3">
      <c r="A93" s="192">
        <f t="shared" si="5"/>
        <v>-45</v>
      </c>
      <c r="B93" s="193">
        <v>45</v>
      </c>
      <c r="C93" s="194">
        <v>-4.8415124141483537E-3</v>
      </c>
    </row>
    <row r="94" spans="1:3">
      <c r="A94" s="192">
        <f t="shared" si="5"/>
        <v>-46</v>
      </c>
      <c r="B94" s="193">
        <v>46</v>
      </c>
      <c r="C94" s="194">
        <v>-5.0035379647742212E-3</v>
      </c>
    </row>
    <row r="95" spans="1:3">
      <c r="A95" s="192">
        <f t="shared" si="5"/>
        <v>-47</v>
      </c>
      <c r="B95" s="193">
        <v>47</v>
      </c>
      <c r="C95" s="194">
        <v>-8.0949384922328529E-3</v>
      </c>
    </row>
    <row r="96" spans="1:3">
      <c r="A96" s="192">
        <f t="shared" si="5"/>
        <v>-48</v>
      </c>
      <c r="B96" s="193">
        <v>48</v>
      </c>
      <c r="C96" s="194">
        <v>-4.324234841933252E-3</v>
      </c>
    </row>
    <row r="97" spans="1:3">
      <c r="A97" s="192">
        <f t="shared" si="5"/>
        <v>-49</v>
      </c>
      <c r="B97" s="193">
        <v>49</v>
      </c>
      <c r="C97" s="194">
        <v>-9.8398208668356094E-4</v>
      </c>
    </row>
    <row r="98" spans="1:3">
      <c r="A98" s="192">
        <f t="shared" si="5"/>
        <v>-50</v>
      </c>
      <c r="B98" s="193">
        <v>50</v>
      </c>
      <c r="C98" s="194">
        <v>-2.6465412558514621E-3</v>
      </c>
    </row>
    <row r="99" spans="1:3">
      <c r="A99" s="192">
        <f t="shared" si="5"/>
        <v>-51</v>
      </c>
      <c r="B99" s="193">
        <v>51</v>
      </c>
      <c r="C99" s="194">
        <v>-2.8239641025967419E-3</v>
      </c>
    </row>
    <row r="100" spans="1:3">
      <c r="A100" s="192">
        <f t="shared" si="5"/>
        <v>-52</v>
      </c>
      <c r="B100" s="193">
        <v>52</v>
      </c>
      <c r="C100" s="194">
        <v>-5.1648190392531478E-3</v>
      </c>
    </row>
    <row r="101" spans="1:3">
      <c r="A101" s="192">
        <f t="shared" si="5"/>
        <v>-53</v>
      </c>
      <c r="B101" s="193">
        <v>53</v>
      </c>
      <c r="C101" s="194">
        <v>-6.6793336816059184E-3</v>
      </c>
    </row>
    <row r="102" spans="1:3">
      <c r="A102" s="192">
        <f t="shared" si="5"/>
        <v>-54</v>
      </c>
      <c r="B102" s="193">
        <v>54</v>
      </c>
      <c r="C102" s="194">
        <v>-5.5697395322839294E-3</v>
      </c>
    </row>
    <row r="103" spans="1:3">
      <c r="A103" s="192">
        <f t="shared" si="5"/>
        <v>-55</v>
      </c>
      <c r="B103" s="193">
        <v>55</v>
      </c>
      <c r="C103" s="194">
        <v>-5.9689402266644839E-3</v>
      </c>
    </row>
    <row r="104" spans="1:3">
      <c r="A104" s="192">
        <f t="shared" si="5"/>
        <v>-56</v>
      </c>
      <c r="B104" s="193">
        <v>56</v>
      </c>
      <c r="C104" s="194">
        <v>-6.1102025380226381E-3</v>
      </c>
    </row>
    <row r="105" spans="1:3">
      <c r="A105" s="192">
        <f t="shared" si="5"/>
        <v>-57</v>
      </c>
      <c r="B105" s="193">
        <v>57</v>
      </c>
      <c r="C105" s="194">
        <v>-5.385120728781302E-3</v>
      </c>
    </row>
    <row r="106" spans="1:3">
      <c r="A106" s="192">
        <f t="shared" si="5"/>
        <v>-58</v>
      </c>
      <c r="B106" s="193">
        <v>58</v>
      </c>
      <c r="C106" s="194">
        <v>-5.5409597958660925E-3</v>
      </c>
    </row>
    <row r="107" spans="1:3">
      <c r="A107" s="192">
        <f t="shared" si="5"/>
        <v>-59</v>
      </c>
      <c r="B107" s="193">
        <v>59</v>
      </c>
      <c r="C107" s="194">
        <v>-4.4771339161063526E-3</v>
      </c>
    </row>
    <row r="108" spans="1:3">
      <c r="A108" s="192">
        <f t="shared" si="5"/>
        <v>-60</v>
      </c>
      <c r="B108" s="193">
        <v>60</v>
      </c>
      <c r="C108" s="194">
        <v>-3.6812388005587355E-3</v>
      </c>
    </row>
    <row r="109" spans="1:3">
      <c r="A109" s="192">
        <f t="shared" si="5"/>
        <v>-61</v>
      </c>
      <c r="B109" s="193">
        <v>61</v>
      </c>
      <c r="C109" s="194">
        <v>-3.7395598376301969E-3</v>
      </c>
    </row>
    <row r="110" spans="1:3">
      <c r="A110" s="192">
        <f t="shared" si="5"/>
        <v>-62</v>
      </c>
      <c r="B110" s="193">
        <v>62</v>
      </c>
      <c r="C110" s="194">
        <v>-2.7191649208637286E-3</v>
      </c>
    </row>
    <row r="111" spans="1:3">
      <c r="A111" s="192">
        <f t="shared" si="5"/>
        <v>-63</v>
      </c>
      <c r="B111" s="193">
        <v>63</v>
      </c>
      <c r="C111" s="194">
        <v>-2.4678068715534148E-3</v>
      </c>
    </row>
    <row r="112" spans="1:3">
      <c r="A112" s="192">
        <f t="shared" si="5"/>
        <v>-64</v>
      </c>
      <c r="B112" s="193">
        <v>64</v>
      </c>
      <c r="C112" s="194">
        <v>-2.2883929659942605E-3</v>
      </c>
    </row>
    <row r="113" spans="1:3">
      <c r="A113" s="192">
        <f t="shared" ref="A113:A148" si="6">$D$48-B113</f>
        <v>-65</v>
      </c>
      <c r="B113" s="193">
        <v>65</v>
      </c>
      <c r="C113" s="194">
        <v>-1.5918671007256998E-3</v>
      </c>
    </row>
    <row r="114" spans="1:3">
      <c r="A114" s="192">
        <f t="shared" si="6"/>
        <v>-66</v>
      </c>
      <c r="B114" s="193">
        <v>66</v>
      </c>
      <c r="C114" s="194">
        <v>-1.714383559550693E-3</v>
      </c>
    </row>
    <row r="115" spans="1:3">
      <c r="A115" s="192">
        <f t="shared" si="6"/>
        <v>-67</v>
      </c>
      <c r="B115" s="193">
        <v>67</v>
      </c>
      <c r="C115" s="194">
        <v>-1.1738237204006133E-3</v>
      </c>
    </row>
    <row r="116" spans="1:3">
      <c r="A116" s="192">
        <f t="shared" si="6"/>
        <v>-68</v>
      </c>
      <c r="B116" s="193">
        <v>68</v>
      </c>
      <c r="C116" s="194">
        <v>-1.1811941292125304E-3</v>
      </c>
    </row>
    <row r="117" spans="1:3">
      <c r="A117" s="192">
        <f t="shared" si="6"/>
        <v>-69</v>
      </c>
      <c r="B117" s="193">
        <v>69</v>
      </c>
      <c r="C117" s="194">
        <v>-1.7157690329182703E-3</v>
      </c>
    </row>
    <row r="118" spans="1:3">
      <c r="A118" s="192">
        <f t="shared" si="6"/>
        <v>-70</v>
      </c>
      <c r="B118" s="193">
        <v>70</v>
      </c>
      <c r="C118" s="194">
        <v>-1.1662975072245898E-3</v>
      </c>
    </row>
    <row r="119" spans="1:3">
      <c r="A119" s="192">
        <f t="shared" si="6"/>
        <v>-71</v>
      </c>
      <c r="B119" s="193">
        <v>71</v>
      </c>
      <c r="C119" s="194">
        <v>-1.4282258277087518E-3</v>
      </c>
    </row>
    <row r="120" spans="1:3">
      <c r="A120" s="192">
        <f t="shared" si="6"/>
        <v>-72</v>
      </c>
      <c r="B120" s="193">
        <v>72</v>
      </c>
      <c r="C120" s="194">
        <v>-1.7939816108523232E-3</v>
      </c>
    </row>
    <row r="121" spans="1:3">
      <c r="A121" s="192">
        <f t="shared" si="6"/>
        <v>-73</v>
      </c>
      <c r="B121" s="193">
        <v>73</v>
      </c>
      <c r="C121" s="194">
        <v>-1.660368509845495E-3</v>
      </c>
    </row>
    <row r="122" spans="1:3">
      <c r="A122" s="192">
        <f t="shared" si="6"/>
        <v>-74</v>
      </c>
      <c r="B122" s="193">
        <v>74</v>
      </c>
      <c r="C122" s="194">
        <v>-1.9074277383564456E-3</v>
      </c>
    </row>
    <row r="123" spans="1:3">
      <c r="A123" s="192">
        <f t="shared" si="6"/>
        <v>-75</v>
      </c>
      <c r="B123" s="193">
        <v>75</v>
      </c>
      <c r="C123" s="194">
        <v>-1.7128761633691345E-3</v>
      </c>
    </row>
    <row r="124" spans="1:3">
      <c r="A124" s="192">
        <f t="shared" si="6"/>
        <v>-76</v>
      </c>
      <c r="B124" s="193">
        <v>76</v>
      </c>
      <c r="C124" s="194">
        <v>-1.6347257915130297E-3</v>
      </c>
    </row>
    <row r="125" spans="1:3">
      <c r="A125" s="192">
        <f t="shared" si="6"/>
        <v>-77</v>
      </c>
      <c r="B125" s="193">
        <v>77</v>
      </c>
      <c r="C125" s="194">
        <v>-1.7803907025344891E-3</v>
      </c>
    </row>
    <row r="126" spans="1:3">
      <c r="A126" s="192">
        <f t="shared" si="6"/>
        <v>-78</v>
      </c>
      <c r="B126" s="193">
        <v>78</v>
      </c>
      <c r="C126" s="194">
        <v>-1.3424017485041168E-3</v>
      </c>
    </row>
    <row r="127" spans="1:3">
      <c r="A127" s="192">
        <f t="shared" si="6"/>
        <v>-79</v>
      </c>
      <c r="B127" s="193">
        <v>79</v>
      </c>
      <c r="C127" s="194">
        <v>-1.1627314635013781E-3</v>
      </c>
    </row>
    <row r="128" spans="1:3">
      <c r="A128" s="192">
        <f t="shared" si="6"/>
        <v>-80</v>
      </c>
      <c r="B128" s="193">
        <v>80</v>
      </c>
      <c r="C128" s="194">
        <v>-1.1667151170054603E-3</v>
      </c>
    </row>
    <row r="129" spans="1:3">
      <c r="A129" s="192">
        <f t="shared" si="6"/>
        <v>-81</v>
      </c>
      <c r="B129" s="193">
        <v>81</v>
      </c>
      <c r="C129" s="194">
        <v>-1.0412689821245366E-3</v>
      </c>
    </row>
    <row r="130" spans="1:3">
      <c r="A130" s="192">
        <f t="shared" si="6"/>
        <v>-82</v>
      </c>
      <c r="B130" s="193">
        <v>82</v>
      </c>
      <c r="C130" s="194">
        <v>-9.7329341701376474E-4</v>
      </c>
    </row>
    <row r="131" spans="1:3">
      <c r="A131" s="192">
        <f t="shared" si="6"/>
        <v>-83</v>
      </c>
      <c r="B131" s="193">
        <v>83</v>
      </c>
      <c r="C131" s="194">
        <v>-7.2374817499423533E-4</v>
      </c>
    </row>
    <row r="132" spans="1:3">
      <c r="A132" s="192">
        <f t="shared" si="6"/>
        <v>-84</v>
      </c>
      <c r="B132" s="193">
        <v>84</v>
      </c>
      <c r="C132" s="194">
        <v>-6.2785400291140631E-4</v>
      </c>
    </row>
    <row r="133" spans="1:3">
      <c r="A133" s="192">
        <f t="shared" si="6"/>
        <v>-85</v>
      </c>
      <c r="B133" s="193">
        <v>85</v>
      </c>
      <c r="C133" s="194">
        <v>-5.8985526845169731E-4</v>
      </c>
    </row>
    <row r="134" spans="1:3">
      <c r="A134" s="192">
        <f t="shared" si="6"/>
        <v>-86</v>
      </c>
      <c r="B134" s="193">
        <v>86</v>
      </c>
      <c r="C134" s="194">
        <v>-5.0984477630852318E-4</v>
      </c>
    </row>
    <row r="135" spans="1:3">
      <c r="A135" s="192">
        <f t="shared" si="6"/>
        <v>-87</v>
      </c>
      <c r="B135" s="193">
        <v>87</v>
      </c>
      <c r="C135" s="194">
        <v>-3.5770422204945069E-4</v>
      </c>
    </row>
    <row r="136" spans="1:3">
      <c r="A136" s="192">
        <f t="shared" si="6"/>
        <v>-88</v>
      </c>
      <c r="B136" s="193">
        <v>88</v>
      </c>
      <c r="C136" s="194">
        <v>-2.6524444297869332E-4</v>
      </c>
    </row>
    <row r="137" spans="1:3">
      <c r="A137" s="192">
        <f t="shared" si="6"/>
        <v>-89</v>
      </c>
      <c r="B137" s="193">
        <v>89</v>
      </c>
      <c r="C137" s="194">
        <v>-2.4450391741657676E-4</v>
      </c>
    </row>
    <row r="138" spans="1:3">
      <c r="A138" s="192">
        <f t="shared" si="6"/>
        <v>-90</v>
      </c>
      <c r="B138" s="193">
        <v>90</v>
      </c>
      <c r="C138" s="194">
        <v>-1.7499523507087848E-4</v>
      </c>
    </row>
    <row r="139" spans="1:3">
      <c r="A139" s="192">
        <f t="shared" si="6"/>
        <v>-91</v>
      </c>
      <c r="B139" s="193">
        <v>91</v>
      </c>
      <c r="C139" s="194">
        <v>-1.4550285191261406E-4</v>
      </c>
    </row>
    <row r="140" spans="1:3">
      <c r="A140" s="192">
        <f t="shared" si="6"/>
        <v>-92</v>
      </c>
      <c r="B140" s="193">
        <v>92</v>
      </c>
      <c r="C140" s="194">
        <v>-1.1110098282577398E-4</v>
      </c>
    </row>
    <row r="141" spans="1:3">
      <c r="A141" s="192">
        <f t="shared" si="6"/>
        <v>-93</v>
      </c>
      <c r="B141" s="193">
        <v>93</v>
      </c>
      <c r="C141" s="194">
        <v>-8.0464089037916099E-5</v>
      </c>
    </row>
    <row r="142" spans="1:3">
      <c r="A142" s="192">
        <f t="shared" si="6"/>
        <v>-94</v>
      </c>
      <c r="B142" s="193">
        <v>94</v>
      </c>
      <c r="C142" s="194">
        <v>-5.100984048410267E-5</v>
      </c>
    </row>
    <row r="143" spans="1:3">
      <c r="A143" s="192">
        <f t="shared" si="6"/>
        <v>-95</v>
      </c>
      <c r="B143" s="193">
        <v>95</v>
      </c>
      <c r="C143" s="194">
        <v>-3.4850673065110468E-5</v>
      </c>
    </row>
    <row r="144" spans="1:3">
      <c r="A144" s="192">
        <f t="shared" si="6"/>
        <v>-96</v>
      </c>
      <c r="B144" s="193">
        <v>96</v>
      </c>
      <c r="C144" s="194">
        <v>-2.4100546528595678E-5</v>
      </c>
    </row>
    <row r="145" spans="1:3">
      <c r="A145" s="192">
        <f t="shared" si="6"/>
        <v>-97</v>
      </c>
      <c r="B145" s="193">
        <v>97</v>
      </c>
      <c r="C145" s="194">
        <v>-1.5053908900925991E-5</v>
      </c>
    </row>
    <row r="146" spans="1:3">
      <c r="A146" s="192">
        <f t="shared" si="6"/>
        <v>-98</v>
      </c>
      <c r="B146" s="193">
        <v>98</v>
      </c>
      <c r="C146" s="194">
        <v>-4.4213747009764069E-6</v>
      </c>
    </row>
    <row r="147" spans="1:3">
      <c r="A147" s="192">
        <f t="shared" si="6"/>
        <v>-99</v>
      </c>
      <c r="B147" s="193">
        <v>99</v>
      </c>
      <c r="C147" s="194">
        <v>-6.3992571334708446E-6</v>
      </c>
    </row>
    <row r="148" spans="1:3">
      <c r="A148" s="192">
        <f t="shared" si="6"/>
        <v>-100</v>
      </c>
      <c r="B148" s="193">
        <v>100</v>
      </c>
      <c r="C148" s="194">
        <v>3.1239996795290003E-6</v>
      </c>
    </row>
  </sheetData>
  <conditionalFormatting sqref="H26:H46">
    <cfRule type="cellIs" dxfId="1" priority="7" operator="greaterThan">
      <formula>0</formula>
    </cfRule>
  </conditionalFormatting>
  <conditionalFormatting sqref="I26:J46">
    <cfRule type="cellIs" dxfId="0" priority="4" operator="greaterThan">
      <formula>0</formula>
    </cfRule>
  </conditionalFormatting>
  <conditionalFormatting sqref="C48:C148">
    <cfRule type="colorScale" priority="2">
      <colorScale>
        <cfvo type="min"/>
        <cfvo type="percentile" val="50"/>
        <cfvo type="max"/>
        <color rgb="FFF8696B"/>
        <color rgb="FFFFEB84"/>
        <color rgb="FF63BE7B"/>
      </colorScale>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opLeftCell="A26" workbookViewId="0">
      <selection activeCell="G28" sqref="G28"/>
    </sheetView>
  </sheetViews>
  <sheetFormatPr baseColWidth="10" defaultRowHeight="15" x14ac:dyDescent="0"/>
  <cols>
    <col min="2" max="2" width="16.6640625" customWidth="1"/>
    <col min="3" max="4" width="12.83203125" bestFit="1" customWidth="1"/>
  </cols>
  <sheetData>
    <row r="1" spans="1:6" ht="30">
      <c r="A1" s="2" t="s">
        <v>154</v>
      </c>
      <c r="B1" s="2" t="s">
        <v>155</v>
      </c>
      <c r="C1" s="2" t="s">
        <v>156</v>
      </c>
      <c r="D1" s="2" t="s">
        <v>157</v>
      </c>
      <c r="E1" s="2" t="s">
        <v>158</v>
      </c>
    </row>
    <row r="2" spans="1:6">
      <c r="A2" s="118" t="s">
        <v>13</v>
      </c>
      <c r="B2" s="119">
        <v>6866054281</v>
      </c>
      <c r="C2" s="119">
        <v>3457637612</v>
      </c>
      <c r="D2" s="119">
        <v>3408416669</v>
      </c>
      <c r="E2" s="120">
        <v>101.4</v>
      </c>
    </row>
    <row r="3" spans="1:6">
      <c r="A3" s="118">
        <v>0</v>
      </c>
      <c r="B3" s="119">
        <v>128754622</v>
      </c>
      <c r="C3" s="119">
        <v>66496092</v>
      </c>
      <c r="D3" s="119">
        <v>62258530</v>
      </c>
      <c r="E3" s="120">
        <v>106.8</v>
      </c>
      <c r="F3" s="113">
        <f>B3/$B$2</f>
        <v>1.8752345485571614E-2</v>
      </c>
    </row>
    <row r="4" spans="1:6">
      <c r="A4" s="118">
        <v>1</v>
      </c>
      <c r="B4" s="119">
        <v>126498375</v>
      </c>
      <c r="C4" s="119">
        <v>65340315</v>
      </c>
      <c r="D4" s="119">
        <v>61158060</v>
      </c>
      <c r="E4" s="120">
        <v>106.8</v>
      </c>
    </row>
    <row r="5" spans="1:6">
      <c r="A5" s="118">
        <v>2</v>
      </c>
      <c r="B5" s="119">
        <v>125107982</v>
      </c>
      <c r="C5" s="119">
        <v>64670498</v>
      </c>
      <c r="D5" s="119">
        <v>60437484</v>
      </c>
      <c r="E5" s="120">
        <v>107</v>
      </c>
    </row>
    <row r="6" spans="1:6">
      <c r="A6" s="118">
        <v>3</v>
      </c>
      <c r="B6" s="119">
        <v>123549224</v>
      </c>
      <c r="C6" s="119">
        <v>63897428</v>
      </c>
      <c r="D6" s="119">
        <v>59651796</v>
      </c>
      <c r="E6" s="120">
        <v>107.1</v>
      </c>
    </row>
    <row r="7" spans="1:6">
      <c r="A7" s="118">
        <v>4</v>
      </c>
      <c r="B7" s="119">
        <v>122432719</v>
      </c>
      <c r="C7" s="119">
        <v>63356753</v>
      </c>
      <c r="D7" s="119">
        <v>59075966</v>
      </c>
      <c r="E7" s="120">
        <v>107.2</v>
      </c>
    </row>
    <row r="8" spans="1:6">
      <c r="A8" s="118">
        <v>5</v>
      </c>
      <c r="B8" s="119">
        <v>121936064</v>
      </c>
      <c r="C8" s="119">
        <v>63130106</v>
      </c>
      <c r="D8" s="119">
        <v>58805958</v>
      </c>
      <c r="E8" s="120">
        <v>107.4</v>
      </c>
    </row>
    <row r="9" spans="1:6">
      <c r="A9" s="118">
        <v>6</v>
      </c>
      <c r="B9" s="119">
        <v>121352999</v>
      </c>
      <c r="C9" s="119">
        <v>62831832</v>
      </c>
      <c r="D9" s="119">
        <v>58521167</v>
      </c>
      <c r="E9" s="120">
        <v>107.4</v>
      </c>
    </row>
    <row r="10" spans="1:6">
      <c r="A10" s="118">
        <v>7</v>
      </c>
      <c r="B10" s="119">
        <v>120578750</v>
      </c>
      <c r="C10" s="119">
        <v>62434879</v>
      </c>
      <c r="D10" s="119">
        <v>58143871</v>
      </c>
      <c r="E10" s="120">
        <v>107.4</v>
      </c>
    </row>
    <row r="11" spans="1:6">
      <c r="A11" s="118">
        <v>8</v>
      </c>
      <c r="B11" s="119">
        <v>120030578</v>
      </c>
      <c r="C11" s="119">
        <v>62157531</v>
      </c>
      <c r="D11" s="119">
        <v>57873047</v>
      </c>
      <c r="E11" s="120">
        <v>107.4</v>
      </c>
    </row>
    <row r="12" spans="1:6">
      <c r="A12" s="118">
        <v>9</v>
      </c>
      <c r="B12" s="119">
        <v>119805402</v>
      </c>
      <c r="C12" s="119">
        <v>62057744</v>
      </c>
      <c r="D12" s="119">
        <v>57747658</v>
      </c>
      <c r="E12" s="120">
        <v>107.5</v>
      </c>
    </row>
    <row r="13" spans="1:6">
      <c r="A13" s="118">
        <v>10</v>
      </c>
      <c r="B13" s="119">
        <v>119501079</v>
      </c>
      <c r="C13" s="119">
        <v>61901548</v>
      </c>
      <c r="D13" s="119">
        <v>57599531</v>
      </c>
      <c r="E13" s="120">
        <v>107.5</v>
      </c>
    </row>
    <row r="14" spans="1:6">
      <c r="A14" s="118">
        <v>11</v>
      </c>
      <c r="B14" s="119">
        <v>119262128</v>
      </c>
      <c r="C14" s="119">
        <v>61776763</v>
      </c>
      <c r="D14" s="119">
        <v>57485365</v>
      </c>
      <c r="E14" s="120">
        <v>107.5</v>
      </c>
    </row>
    <row r="15" spans="1:6">
      <c r="A15" s="118">
        <v>12</v>
      </c>
      <c r="B15" s="119">
        <v>119381919</v>
      </c>
      <c r="C15" s="119">
        <v>61809878</v>
      </c>
      <c r="D15" s="119">
        <v>57572041</v>
      </c>
      <c r="E15" s="120">
        <v>107.4</v>
      </c>
    </row>
    <row r="16" spans="1:6">
      <c r="A16" s="118">
        <v>13</v>
      </c>
      <c r="B16" s="119">
        <v>119515423</v>
      </c>
      <c r="C16" s="119">
        <v>61843968</v>
      </c>
      <c r="D16" s="119">
        <v>57671455</v>
      </c>
      <c r="E16" s="120">
        <v>107.2</v>
      </c>
    </row>
    <row r="17" spans="1:5">
      <c r="A17" s="118">
        <v>14</v>
      </c>
      <c r="B17" s="119">
        <v>119846529</v>
      </c>
      <c r="C17" s="119">
        <v>61988469</v>
      </c>
      <c r="D17" s="119">
        <v>57858060</v>
      </c>
      <c r="E17" s="120">
        <v>107.1</v>
      </c>
    </row>
    <row r="18" spans="1:5">
      <c r="A18" s="118">
        <v>15</v>
      </c>
      <c r="B18" s="119">
        <v>120152077</v>
      </c>
      <c r="C18" s="119">
        <v>62085604</v>
      </c>
      <c r="D18" s="119">
        <v>58066473</v>
      </c>
      <c r="E18" s="120">
        <v>106.9</v>
      </c>
    </row>
    <row r="19" spans="1:5">
      <c r="A19" s="118">
        <v>16</v>
      </c>
      <c r="B19" s="119">
        <v>119707606</v>
      </c>
      <c r="C19" s="119">
        <v>61750468</v>
      </c>
      <c r="D19" s="119">
        <v>57957138</v>
      </c>
      <c r="E19" s="120">
        <v>106.5</v>
      </c>
    </row>
    <row r="20" spans="1:5">
      <c r="A20" s="118">
        <v>17</v>
      </c>
      <c r="B20" s="119">
        <v>119162155</v>
      </c>
      <c r="C20" s="119">
        <v>61382744</v>
      </c>
      <c r="D20" s="119">
        <v>57779411</v>
      </c>
      <c r="E20" s="120">
        <v>106.2</v>
      </c>
    </row>
    <row r="21" spans="1:5">
      <c r="A21" s="118">
        <v>18</v>
      </c>
      <c r="B21" s="119">
        <v>119342400</v>
      </c>
      <c r="C21" s="119">
        <v>61393393</v>
      </c>
      <c r="D21" s="119">
        <v>57949007</v>
      </c>
      <c r="E21" s="120">
        <v>105.9</v>
      </c>
    </row>
    <row r="22" spans="1:5">
      <c r="A22" s="118">
        <v>19</v>
      </c>
      <c r="B22" s="119">
        <v>119889110</v>
      </c>
      <c r="C22" s="119">
        <v>61547110</v>
      </c>
      <c r="D22" s="119">
        <v>58342000</v>
      </c>
      <c r="E22" s="120">
        <v>105.5</v>
      </c>
    </row>
    <row r="23" spans="1:5">
      <c r="A23" s="118">
        <v>20</v>
      </c>
      <c r="B23" s="119">
        <v>123180299</v>
      </c>
      <c r="C23" s="119">
        <v>63294425</v>
      </c>
      <c r="D23" s="119">
        <v>59885874</v>
      </c>
      <c r="E23" s="120">
        <v>105.7</v>
      </c>
    </row>
    <row r="24" spans="1:5">
      <c r="A24" s="118">
        <v>21</v>
      </c>
      <c r="B24" s="119">
        <v>121171625</v>
      </c>
      <c r="C24" s="119">
        <v>61994621</v>
      </c>
      <c r="D24" s="119">
        <v>59177004</v>
      </c>
      <c r="E24" s="120">
        <v>104.8</v>
      </c>
    </row>
    <row r="25" spans="1:5">
      <c r="A25" s="118">
        <v>22</v>
      </c>
      <c r="B25" s="119">
        <v>119850753</v>
      </c>
      <c r="C25" s="119">
        <v>61203440</v>
      </c>
      <c r="D25" s="119">
        <v>58647313</v>
      </c>
      <c r="E25" s="120">
        <v>104.4</v>
      </c>
    </row>
    <row r="26" spans="1:5">
      <c r="A26" s="118">
        <v>23</v>
      </c>
      <c r="B26" s="119">
        <v>120158097</v>
      </c>
      <c r="C26" s="119">
        <v>61291313</v>
      </c>
      <c r="D26" s="119">
        <v>58866784</v>
      </c>
      <c r="E26" s="120">
        <v>104.1</v>
      </c>
    </row>
    <row r="27" spans="1:5">
      <c r="A27" s="118">
        <v>24</v>
      </c>
      <c r="B27" s="119">
        <v>114927675</v>
      </c>
      <c r="C27" s="119">
        <v>58554397</v>
      </c>
      <c r="D27" s="119">
        <v>56373278</v>
      </c>
      <c r="E27" s="120">
        <v>103.9</v>
      </c>
    </row>
    <row r="28" spans="1:5">
      <c r="A28" s="118">
        <v>25</v>
      </c>
      <c r="B28" s="119">
        <v>111722946</v>
      </c>
      <c r="C28" s="119">
        <v>56880601</v>
      </c>
      <c r="D28" s="119">
        <v>54842345</v>
      </c>
      <c r="E28" s="120">
        <v>103.7</v>
      </c>
    </row>
    <row r="29" spans="1:5">
      <c r="A29" s="118">
        <v>26</v>
      </c>
      <c r="B29" s="119">
        <v>110692398</v>
      </c>
      <c r="C29" s="119">
        <v>56253100</v>
      </c>
      <c r="D29" s="119">
        <v>54439298</v>
      </c>
      <c r="E29" s="120">
        <v>103.3</v>
      </c>
    </row>
    <row r="30" spans="1:5">
      <c r="A30" s="118">
        <v>27</v>
      </c>
      <c r="B30" s="119">
        <v>109931210</v>
      </c>
      <c r="C30" s="119">
        <v>55804186</v>
      </c>
      <c r="D30" s="119">
        <v>54127024</v>
      </c>
      <c r="E30" s="120">
        <v>103.1</v>
      </c>
    </row>
    <row r="31" spans="1:5">
      <c r="A31" s="118">
        <v>28</v>
      </c>
      <c r="B31" s="119">
        <v>112057201</v>
      </c>
      <c r="C31" s="119">
        <v>57004469</v>
      </c>
      <c r="D31" s="119">
        <v>55052732</v>
      </c>
      <c r="E31" s="120">
        <v>103.5</v>
      </c>
    </row>
    <row r="32" spans="1:5">
      <c r="A32" s="118">
        <v>29</v>
      </c>
      <c r="B32" s="119">
        <v>104722925</v>
      </c>
      <c r="C32" s="119">
        <v>53266090</v>
      </c>
      <c r="D32" s="119">
        <v>51456835</v>
      </c>
      <c r="E32" s="120">
        <v>103.5</v>
      </c>
    </row>
    <row r="33" spans="1:5">
      <c r="A33" s="118">
        <v>30</v>
      </c>
      <c r="B33" s="119">
        <v>104140342</v>
      </c>
      <c r="C33" s="119">
        <v>52943168</v>
      </c>
      <c r="D33" s="119">
        <v>51197174</v>
      </c>
      <c r="E33" s="120">
        <v>103.4</v>
      </c>
    </row>
    <row r="34" spans="1:5">
      <c r="A34" s="118">
        <v>31</v>
      </c>
      <c r="B34" s="119">
        <v>102218450</v>
      </c>
      <c r="C34" s="119">
        <v>51928984</v>
      </c>
      <c r="D34" s="119">
        <v>50289466</v>
      </c>
      <c r="E34" s="120">
        <v>103.3</v>
      </c>
    </row>
    <row r="35" spans="1:5">
      <c r="A35" s="118">
        <v>32</v>
      </c>
      <c r="B35" s="119">
        <v>99995343</v>
      </c>
      <c r="C35" s="119">
        <v>50751204</v>
      </c>
      <c r="D35" s="119">
        <v>49244139</v>
      </c>
      <c r="E35" s="120">
        <v>103.1</v>
      </c>
    </row>
    <row r="36" spans="1:5">
      <c r="A36" s="118">
        <v>33</v>
      </c>
      <c r="B36" s="119">
        <v>99008864</v>
      </c>
      <c r="C36" s="119">
        <v>50221209</v>
      </c>
      <c r="D36" s="119">
        <v>48787655</v>
      </c>
      <c r="E36" s="120">
        <v>102.9</v>
      </c>
    </row>
    <row r="37" spans="1:5">
      <c r="A37" s="118">
        <v>34</v>
      </c>
      <c r="B37" s="119">
        <v>98635318</v>
      </c>
      <c r="C37" s="119">
        <v>49993291</v>
      </c>
      <c r="D37" s="119">
        <v>48642027</v>
      </c>
      <c r="E37" s="120">
        <v>102.8</v>
      </c>
    </row>
    <row r="38" spans="1:5">
      <c r="A38" s="118">
        <v>35</v>
      </c>
      <c r="B38" s="119">
        <v>98630903</v>
      </c>
      <c r="C38" s="119">
        <v>49973117</v>
      </c>
      <c r="D38" s="119">
        <v>48657786</v>
      </c>
      <c r="E38" s="120">
        <v>102.7</v>
      </c>
    </row>
    <row r="39" spans="1:5">
      <c r="A39" s="118">
        <v>36</v>
      </c>
      <c r="B39" s="119">
        <v>98999743</v>
      </c>
      <c r="C39" s="119">
        <v>50120972</v>
      </c>
      <c r="D39" s="119">
        <v>48878771</v>
      </c>
      <c r="E39" s="120">
        <v>102.5</v>
      </c>
    </row>
    <row r="40" spans="1:5">
      <c r="A40" s="118">
        <v>37</v>
      </c>
      <c r="B40" s="119">
        <v>98845460</v>
      </c>
      <c r="C40" s="119">
        <v>50009651</v>
      </c>
      <c r="D40" s="119">
        <v>48835809</v>
      </c>
      <c r="E40" s="120">
        <v>102.4</v>
      </c>
    </row>
    <row r="41" spans="1:5">
      <c r="A41" s="118">
        <v>38</v>
      </c>
      <c r="B41" s="119">
        <v>97875130</v>
      </c>
      <c r="C41" s="119">
        <v>49598017</v>
      </c>
      <c r="D41" s="119">
        <v>48277113</v>
      </c>
      <c r="E41" s="120">
        <v>102.7</v>
      </c>
    </row>
    <row r="42" spans="1:5">
      <c r="A42" s="118">
        <v>39</v>
      </c>
      <c r="B42" s="119">
        <v>98214088</v>
      </c>
      <c r="C42" s="119">
        <v>49843381</v>
      </c>
      <c r="D42" s="119">
        <v>48370707</v>
      </c>
      <c r="E42" s="120">
        <v>103</v>
      </c>
    </row>
    <row r="43" spans="1:5">
      <c r="A43" s="118">
        <v>40</v>
      </c>
      <c r="B43" s="119">
        <v>96609897</v>
      </c>
      <c r="C43" s="119">
        <v>48895215</v>
      </c>
      <c r="D43" s="119">
        <v>47714682</v>
      </c>
      <c r="E43" s="120">
        <v>102.5</v>
      </c>
    </row>
    <row r="44" spans="1:5">
      <c r="A44" s="118">
        <v>41</v>
      </c>
      <c r="B44" s="119">
        <v>95931973</v>
      </c>
      <c r="C44" s="119">
        <v>48539214</v>
      </c>
      <c r="D44" s="119">
        <v>47392759</v>
      </c>
      <c r="E44" s="120">
        <v>102.4</v>
      </c>
    </row>
    <row r="45" spans="1:5">
      <c r="A45" s="118">
        <v>42</v>
      </c>
      <c r="B45" s="119">
        <v>91649203</v>
      </c>
      <c r="C45" s="119">
        <v>46384579</v>
      </c>
      <c r="D45" s="119">
        <v>45264624</v>
      </c>
      <c r="E45" s="120">
        <v>102.5</v>
      </c>
    </row>
    <row r="46" spans="1:5">
      <c r="A46" s="118">
        <v>43</v>
      </c>
      <c r="B46" s="119">
        <v>88393783</v>
      </c>
      <c r="C46" s="119">
        <v>44589857</v>
      </c>
      <c r="D46" s="119">
        <v>43803926</v>
      </c>
      <c r="E46" s="120">
        <v>101.8</v>
      </c>
    </row>
    <row r="47" spans="1:5">
      <c r="A47" s="118">
        <v>44</v>
      </c>
      <c r="B47" s="119">
        <v>89045748</v>
      </c>
      <c r="C47" s="119">
        <v>44819841</v>
      </c>
      <c r="D47" s="119">
        <v>44225907</v>
      </c>
      <c r="E47" s="120">
        <v>101.3</v>
      </c>
    </row>
    <row r="48" spans="1:5">
      <c r="A48" s="118">
        <v>45</v>
      </c>
      <c r="B48" s="119">
        <v>87785849</v>
      </c>
      <c r="C48" s="119">
        <v>44090878</v>
      </c>
      <c r="D48" s="119">
        <v>43694971</v>
      </c>
      <c r="E48" s="120">
        <v>100.9</v>
      </c>
    </row>
    <row r="49" spans="1:5">
      <c r="A49" s="118">
        <v>46</v>
      </c>
      <c r="B49" s="119">
        <v>87384943</v>
      </c>
      <c r="C49" s="119">
        <v>43805252</v>
      </c>
      <c r="D49" s="119">
        <v>43579691</v>
      </c>
      <c r="E49" s="120">
        <v>100.5</v>
      </c>
    </row>
    <row r="50" spans="1:5">
      <c r="A50" s="118">
        <v>47</v>
      </c>
      <c r="B50" s="119">
        <v>87717089</v>
      </c>
      <c r="C50" s="119">
        <v>44002502</v>
      </c>
      <c r="D50" s="119">
        <v>43714587</v>
      </c>
      <c r="E50" s="120">
        <v>100.7</v>
      </c>
    </row>
    <row r="51" spans="1:5">
      <c r="A51" s="118">
        <v>48</v>
      </c>
      <c r="B51" s="119">
        <v>75480615</v>
      </c>
      <c r="C51" s="119">
        <v>37615143</v>
      </c>
      <c r="D51" s="119">
        <v>37865472</v>
      </c>
      <c r="E51" s="120">
        <v>99.3</v>
      </c>
    </row>
    <row r="52" spans="1:5">
      <c r="A52" s="118">
        <v>49</v>
      </c>
      <c r="B52" s="119">
        <v>70180390</v>
      </c>
      <c r="C52" s="119">
        <v>34820543</v>
      </c>
      <c r="D52" s="119">
        <v>35359847</v>
      </c>
      <c r="E52" s="120">
        <v>98.5</v>
      </c>
    </row>
    <row r="53" spans="1:5">
      <c r="A53" s="118">
        <v>50</v>
      </c>
      <c r="B53" s="119">
        <v>71340135</v>
      </c>
      <c r="C53" s="119">
        <v>35480410</v>
      </c>
      <c r="D53" s="119">
        <v>35859725</v>
      </c>
      <c r="E53" s="120">
        <v>98.9</v>
      </c>
    </row>
    <row r="54" spans="1:5">
      <c r="A54" s="118">
        <v>51</v>
      </c>
      <c r="B54" s="119">
        <v>69405600</v>
      </c>
      <c r="C54" s="119">
        <v>34452263</v>
      </c>
      <c r="D54" s="119">
        <v>34953337</v>
      </c>
      <c r="E54" s="120">
        <v>98.6</v>
      </c>
    </row>
    <row r="55" spans="1:5">
      <c r="A55" s="118">
        <v>52</v>
      </c>
      <c r="B55" s="119">
        <v>72030536</v>
      </c>
      <c r="C55" s="119">
        <v>35821631</v>
      </c>
      <c r="D55" s="119">
        <v>36208905</v>
      </c>
      <c r="E55" s="120">
        <v>98.9</v>
      </c>
    </row>
    <row r="56" spans="1:5">
      <c r="A56" s="118">
        <v>53</v>
      </c>
      <c r="B56" s="119">
        <v>69390739</v>
      </c>
      <c r="C56" s="119">
        <v>34352081</v>
      </c>
      <c r="D56" s="119">
        <v>35038658</v>
      </c>
      <c r="E56" s="120">
        <v>98</v>
      </c>
    </row>
    <row r="57" spans="1:5">
      <c r="A57" s="118">
        <v>54</v>
      </c>
      <c r="B57" s="119">
        <v>66804085</v>
      </c>
      <c r="C57" s="119">
        <v>32979599</v>
      </c>
      <c r="D57" s="119">
        <v>33824486</v>
      </c>
      <c r="E57" s="120">
        <v>97.5</v>
      </c>
    </row>
    <row r="58" spans="1:5">
      <c r="A58" s="118">
        <v>55</v>
      </c>
      <c r="B58" s="119">
        <v>66827101</v>
      </c>
      <c r="C58" s="119">
        <v>33040386</v>
      </c>
      <c r="D58" s="119">
        <v>33786715</v>
      </c>
      <c r="E58" s="120">
        <v>97.8</v>
      </c>
    </row>
    <row r="59" spans="1:5">
      <c r="A59" s="118">
        <v>56</v>
      </c>
      <c r="B59" s="119">
        <v>63574292</v>
      </c>
      <c r="C59" s="119">
        <v>31348466</v>
      </c>
      <c r="D59" s="119">
        <v>32225826</v>
      </c>
      <c r="E59" s="120">
        <v>97.3</v>
      </c>
    </row>
    <row r="60" spans="1:5">
      <c r="A60" s="118">
        <v>57</v>
      </c>
      <c r="B60" s="119">
        <v>60756255</v>
      </c>
      <c r="C60" s="119">
        <v>29882831</v>
      </c>
      <c r="D60" s="119">
        <v>30873424</v>
      </c>
      <c r="E60" s="120">
        <v>96.8</v>
      </c>
    </row>
    <row r="61" spans="1:5">
      <c r="A61" s="118">
        <v>58</v>
      </c>
      <c r="B61" s="119">
        <v>58593867</v>
      </c>
      <c r="C61" s="119">
        <v>28791876</v>
      </c>
      <c r="D61" s="119">
        <v>29801991</v>
      </c>
      <c r="E61" s="120">
        <v>96.6</v>
      </c>
    </row>
    <row r="62" spans="1:5">
      <c r="A62" s="118">
        <v>59</v>
      </c>
      <c r="B62" s="119">
        <v>54724952</v>
      </c>
      <c r="C62" s="119">
        <v>26792414</v>
      </c>
      <c r="D62" s="119">
        <v>27932538</v>
      </c>
      <c r="E62" s="120">
        <v>95.9</v>
      </c>
    </row>
    <row r="63" spans="1:5">
      <c r="A63" s="118">
        <v>60</v>
      </c>
      <c r="B63" s="119">
        <v>54066802</v>
      </c>
      <c r="C63" s="119">
        <v>26520712</v>
      </c>
      <c r="D63" s="119">
        <v>27546090</v>
      </c>
      <c r="E63" s="120">
        <v>96.3</v>
      </c>
    </row>
    <row r="64" spans="1:5">
      <c r="A64" s="118">
        <v>61</v>
      </c>
      <c r="B64" s="119">
        <v>50052418</v>
      </c>
      <c r="C64" s="119">
        <v>24437142</v>
      </c>
      <c r="D64" s="119">
        <v>25615276</v>
      </c>
      <c r="E64" s="120">
        <v>95.4</v>
      </c>
    </row>
    <row r="65" spans="1:5">
      <c r="A65" s="118">
        <v>62</v>
      </c>
      <c r="B65" s="119">
        <v>47716229</v>
      </c>
      <c r="C65" s="119">
        <v>23251351</v>
      </c>
      <c r="D65" s="119">
        <v>24464878</v>
      </c>
      <c r="E65" s="120">
        <v>95</v>
      </c>
    </row>
    <row r="66" spans="1:5">
      <c r="A66" s="118">
        <v>63</v>
      </c>
      <c r="B66" s="119">
        <v>45456782</v>
      </c>
      <c r="C66" s="119">
        <v>22077725</v>
      </c>
      <c r="D66" s="119">
        <v>23379057</v>
      </c>
      <c r="E66" s="120">
        <v>94.4</v>
      </c>
    </row>
    <row r="67" spans="1:5">
      <c r="A67" s="118">
        <v>64</v>
      </c>
      <c r="B67" s="119">
        <v>40495363</v>
      </c>
      <c r="C67" s="119">
        <v>19578088</v>
      </c>
      <c r="D67" s="119">
        <v>20917275</v>
      </c>
      <c r="E67" s="120">
        <v>93.6</v>
      </c>
    </row>
    <row r="68" spans="1:5">
      <c r="A68" s="118">
        <v>65</v>
      </c>
      <c r="B68" s="119">
        <v>38252199</v>
      </c>
      <c r="C68" s="119">
        <v>18457933</v>
      </c>
      <c r="D68" s="119">
        <v>19794266</v>
      </c>
      <c r="E68" s="120">
        <v>93.2</v>
      </c>
    </row>
    <row r="69" spans="1:5">
      <c r="A69" s="118">
        <v>66</v>
      </c>
      <c r="B69" s="119">
        <v>36912994</v>
      </c>
      <c r="C69" s="119">
        <v>17752855</v>
      </c>
      <c r="D69" s="119">
        <v>19160139</v>
      </c>
      <c r="E69" s="120">
        <v>92.7</v>
      </c>
    </row>
    <row r="70" spans="1:5">
      <c r="A70" s="118">
        <v>67</v>
      </c>
      <c r="B70" s="119">
        <v>35578880</v>
      </c>
      <c r="C70" s="119">
        <v>16988987</v>
      </c>
      <c r="D70" s="119">
        <v>18589893</v>
      </c>
      <c r="E70" s="120">
        <v>91.4</v>
      </c>
    </row>
    <row r="71" spans="1:5">
      <c r="A71" s="118">
        <v>68</v>
      </c>
      <c r="B71" s="119">
        <v>34966305</v>
      </c>
      <c r="C71" s="119">
        <v>16536453</v>
      </c>
      <c r="D71" s="119">
        <v>18429852</v>
      </c>
      <c r="E71" s="120">
        <v>89.7</v>
      </c>
    </row>
    <row r="72" spans="1:5">
      <c r="A72" s="118">
        <v>69</v>
      </c>
      <c r="B72" s="119">
        <v>33800404</v>
      </c>
      <c r="C72" s="119">
        <v>15888594</v>
      </c>
      <c r="D72" s="119">
        <v>17911810</v>
      </c>
      <c r="E72" s="120">
        <v>88.7</v>
      </c>
    </row>
    <row r="73" spans="1:5">
      <c r="A73" s="118">
        <v>70</v>
      </c>
      <c r="B73" s="119">
        <v>32247205</v>
      </c>
      <c r="C73" s="119">
        <v>15008579</v>
      </c>
      <c r="D73" s="119">
        <v>17238626</v>
      </c>
      <c r="E73" s="120">
        <v>87.1</v>
      </c>
    </row>
    <row r="74" spans="1:5">
      <c r="A74" s="118">
        <v>71</v>
      </c>
      <c r="B74" s="119">
        <v>30463189</v>
      </c>
      <c r="C74" s="119">
        <v>14060447</v>
      </c>
      <c r="D74" s="119">
        <v>16402742</v>
      </c>
      <c r="E74" s="120">
        <v>85.7</v>
      </c>
    </row>
    <row r="75" spans="1:5">
      <c r="A75" s="118">
        <v>72</v>
      </c>
      <c r="B75" s="119">
        <v>29309568</v>
      </c>
      <c r="C75" s="119">
        <v>13440043</v>
      </c>
      <c r="D75" s="119">
        <v>15869525</v>
      </c>
      <c r="E75" s="120">
        <v>84.7</v>
      </c>
    </row>
    <row r="76" spans="1:5">
      <c r="A76" s="118">
        <v>73</v>
      </c>
      <c r="B76" s="119">
        <v>27486227</v>
      </c>
      <c r="C76" s="119">
        <v>12493614</v>
      </c>
      <c r="D76" s="119">
        <v>14992613</v>
      </c>
      <c r="E76" s="120">
        <v>83.3</v>
      </c>
    </row>
    <row r="77" spans="1:5">
      <c r="A77" s="118">
        <v>74</v>
      </c>
      <c r="B77" s="119">
        <v>25765317</v>
      </c>
      <c r="C77" s="119">
        <v>11605082</v>
      </c>
      <c r="D77" s="119">
        <v>14160235</v>
      </c>
      <c r="E77" s="120">
        <v>82</v>
      </c>
    </row>
    <row r="78" spans="1:5">
      <c r="A78" s="118">
        <v>75</v>
      </c>
      <c r="B78" s="119">
        <v>23788721</v>
      </c>
      <c r="C78" s="119">
        <v>10617112</v>
      </c>
      <c r="D78" s="119">
        <v>13171609</v>
      </c>
      <c r="E78" s="120">
        <v>80.599999999999994</v>
      </c>
    </row>
    <row r="79" spans="1:5">
      <c r="A79" s="118">
        <v>76</v>
      </c>
      <c r="B79" s="119">
        <v>22017396</v>
      </c>
      <c r="C79" s="119">
        <v>9760925</v>
      </c>
      <c r="D79" s="119">
        <v>12256471</v>
      </c>
      <c r="E79" s="120">
        <v>79.599999999999994</v>
      </c>
    </row>
    <row r="80" spans="1:5">
      <c r="A80" s="118">
        <v>77</v>
      </c>
      <c r="B80" s="119">
        <v>20649737</v>
      </c>
      <c r="C80" s="119">
        <v>9018874</v>
      </c>
      <c r="D80" s="119">
        <v>11630863</v>
      </c>
      <c r="E80" s="120">
        <v>77.5</v>
      </c>
    </row>
    <row r="81" spans="1:5">
      <c r="A81" s="118">
        <v>78</v>
      </c>
      <c r="B81" s="119">
        <v>18877219</v>
      </c>
      <c r="C81" s="119">
        <v>8122037</v>
      </c>
      <c r="D81" s="119">
        <v>10755182</v>
      </c>
      <c r="E81" s="120">
        <v>75.5</v>
      </c>
    </row>
    <row r="82" spans="1:5">
      <c r="A82" s="118">
        <v>79</v>
      </c>
      <c r="B82" s="119">
        <v>17561199</v>
      </c>
      <c r="C82" s="119">
        <v>7433464</v>
      </c>
      <c r="D82" s="119">
        <v>10127735</v>
      </c>
      <c r="E82" s="120">
        <v>73.400000000000006</v>
      </c>
    </row>
    <row r="83" spans="1:5">
      <c r="A83" s="118">
        <v>80</v>
      </c>
      <c r="B83" s="119">
        <v>16179872</v>
      </c>
      <c r="C83" s="119">
        <v>6717385</v>
      </c>
      <c r="D83" s="119">
        <v>9462487</v>
      </c>
      <c r="E83" s="120">
        <v>71</v>
      </c>
    </row>
    <row r="84" spans="1:5">
      <c r="A84" s="118">
        <v>81</v>
      </c>
      <c r="B84" s="119">
        <v>14316237</v>
      </c>
      <c r="C84" s="119">
        <v>5803803</v>
      </c>
      <c r="D84" s="119">
        <v>8512434</v>
      </c>
      <c r="E84" s="120">
        <v>68.2</v>
      </c>
    </row>
    <row r="85" spans="1:5">
      <c r="A85" s="118">
        <v>82</v>
      </c>
      <c r="B85" s="119">
        <v>12859566</v>
      </c>
      <c r="C85" s="119">
        <v>5121952</v>
      </c>
      <c r="D85" s="119">
        <v>7737614</v>
      </c>
      <c r="E85" s="120">
        <v>66.2</v>
      </c>
    </row>
    <row r="86" spans="1:5">
      <c r="A86" s="118">
        <v>83</v>
      </c>
      <c r="B86" s="119">
        <v>11119585</v>
      </c>
      <c r="C86" s="119">
        <v>4310378</v>
      </c>
      <c r="D86" s="119">
        <v>6809207</v>
      </c>
      <c r="E86" s="120">
        <v>63.3</v>
      </c>
    </row>
    <row r="87" spans="1:5">
      <c r="A87" s="118">
        <v>84</v>
      </c>
      <c r="B87" s="119">
        <v>9673445</v>
      </c>
      <c r="C87" s="119">
        <v>3635537</v>
      </c>
      <c r="D87" s="119">
        <v>6037908</v>
      </c>
      <c r="E87" s="120">
        <v>60.2</v>
      </c>
    </row>
    <row r="88" spans="1:5">
      <c r="A88" s="118">
        <v>85</v>
      </c>
      <c r="B88" s="119">
        <v>8420555</v>
      </c>
      <c r="C88" s="119">
        <v>3059264</v>
      </c>
      <c r="D88" s="119">
        <v>5361291</v>
      </c>
      <c r="E88" s="120">
        <v>57.1</v>
      </c>
    </row>
    <row r="89" spans="1:5">
      <c r="A89" s="118">
        <v>86</v>
      </c>
      <c r="B89" s="119">
        <v>7050644</v>
      </c>
      <c r="C89" s="119">
        <v>2484035</v>
      </c>
      <c r="D89" s="119">
        <v>4566609</v>
      </c>
      <c r="E89" s="120">
        <v>54.4</v>
      </c>
    </row>
    <row r="90" spans="1:5">
      <c r="A90" s="118">
        <v>87</v>
      </c>
      <c r="B90" s="119">
        <v>5813701</v>
      </c>
      <c r="C90" s="119">
        <v>1982927</v>
      </c>
      <c r="D90" s="119">
        <v>3830774</v>
      </c>
      <c r="E90" s="120">
        <v>51.8</v>
      </c>
    </row>
    <row r="91" spans="1:5">
      <c r="A91" s="118">
        <v>88</v>
      </c>
      <c r="B91" s="119">
        <v>4845249</v>
      </c>
      <c r="C91" s="119">
        <v>1605393</v>
      </c>
      <c r="D91" s="119">
        <v>3239856</v>
      </c>
      <c r="E91" s="120">
        <v>49.6</v>
      </c>
    </row>
    <row r="92" spans="1:5">
      <c r="A92" s="118">
        <v>89</v>
      </c>
      <c r="B92" s="119">
        <v>3974208</v>
      </c>
      <c r="C92" s="119">
        <v>1271106</v>
      </c>
      <c r="D92" s="119">
        <v>2703102</v>
      </c>
      <c r="E92" s="120">
        <v>47</v>
      </c>
    </row>
    <row r="93" spans="1:5">
      <c r="A93" s="118">
        <v>90</v>
      </c>
      <c r="B93" s="119">
        <v>3112807</v>
      </c>
      <c r="C93" s="119">
        <v>960691</v>
      </c>
      <c r="D93" s="119">
        <v>2152116</v>
      </c>
      <c r="E93" s="120">
        <v>44.6</v>
      </c>
    </row>
    <row r="94" spans="1:5">
      <c r="A94" s="118">
        <v>91</v>
      </c>
      <c r="B94" s="119">
        <v>2230138</v>
      </c>
      <c r="C94" s="119">
        <v>663134</v>
      </c>
      <c r="D94" s="119">
        <v>1567004</v>
      </c>
      <c r="E94" s="120">
        <v>42.3</v>
      </c>
    </row>
    <row r="95" spans="1:5">
      <c r="A95" s="118">
        <v>92</v>
      </c>
      <c r="B95" s="119">
        <v>1674540</v>
      </c>
      <c r="C95" s="119">
        <v>481744</v>
      </c>
      <c r="D95" s="119">
        <v>1192796</v>
      </c>
      <c r="E95" s="120">
        <v>40.4</v>
      </c>
    </row>
    <row r="96" spans="1:5">
      <c r="A96" s="118">
        <v>93</v>
      </c>
      <c r="B96" s="119">
        <v>1291153</v>
      </c>
      <c r="C96" s="119">
        <v>355038</v>
      </c>
      <c r="D96" s="119">
        <v>936115</v>
      </c>
      <c r="E96" s="120">
        <v>37.9</v>
      </c>
    </row>
    <row r="97" spans="1:5">
      <c r="A97" s="118">
        <v>94</v>
      </c>
      <c r="B97" s="119">
        <v>1013815</v>
      </c>
      <c r="C97" s="119">
        <v>263513</v>
      </c>
      <c r="D97" s="119">
        <v>750302</v>
      </c>
      <c r="E97" s="120">
        <v>35.1</v>
      </c>
    </row>
    <row r="98" spans="1:5">
      <c r="A98" s="118">
        <v>95</v>
      </c>
      <c r="B98" s="119">
        <v>795818</v>
      </c>
      <c r="C98" s="119">
        <v>195121</v>
      </c>
      <c r="D98" s="119">
        <v>600697</v>
      </c>
      <c r="E98" s="120">
        <v>32.5</v>
      </c>
    </row>
    <row r="99" spans="1:5">
      <c r="A99" s="118">
        <v>96</v>
      </c>
      <c r="B99" s="119">
        <v>593948</v>
      </c>
      <c r="C99" s="119">
        <v>139049</v>
      </c>
      <c r="D99" s="119">
        <v>454899</v>
      </c>
      <c r="E99" s="120">
        <v>30.6</v>
      </c>
    </row>
    <row r="100" spans="1:5">
      <c r="A100" s="118">
        <v>97</v>
      </c>
      <c r="B100" s="119">
        <v>420713</v>
      </c>
      <c r="C100" s="119">
        <v>93474</v>
      </c>
      <c r="D100" s="119">
        <v>327239</v>
      </c>
      <c r="E100" s="120">
        <v>28.6</v>
      </c>
    </row>
    <row r="101" spans="1:5">
      <c r="A101" s="118">
        <v>98</v>
      </c>
      <c r="B101" s="119">
        <v>285152</v>
      </c>
      <c r="C101" s="119">
        <v>60593</v>
      </c>
      <c r="D101" s="119">
        <v>224559</v>
      </c>
      <c r="E101" s="120">
        <v>27</v>
      </c>
    </row>
    <row r="102" spans="1:5">
      <c r="A102" s="118">
        <v>99</v>
      </c>
      <c r="B102" s="119">
        <v>191049</v>
      </c>
      <c r="C102" s="119">
        <v>38315</v>
      </c>
      <c r="D102" s="119">
        <v>152734</v>
      </c>
      <c r="E102" s="120">
        <v>25.1</v>
      </c>
    </row>
    <row r="103" spans="1:5">
      <c r="A103" s="118" t="s">
        <v>159</v>
      </c>
      <c r="B103" s="119">
        <v>314969</v>
      </c>
      <c r="C103" s="119">
        <v>57403</v>
      </c>
      <c r="D103" s="119">
        <v>257566</v>
      </c>
      <c r="E103" s="120">
        <v>22.3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4"/>
  <sheetViews>
    <sheetView showGridLines="0" topLeftCell="A6" workbookViewId="0">
      <selection activeCell="A29" sqref="A29"/>
    </sheetView>
  </sheetViews>
  <sheetFormatPr baseColWidth="10" defaultRowHeight="15" x14ac:dyDescent="0"/>
  <cols>
    <col min="1" max="1" width="59.83203125" customWidth="1"/>
  </cols>
  <sheetData>
    <row r="1" spans="1:5" ht="30">
      <c r="A1" s="5" t="s">
        <v>99</v>
      </c>
      <c r="C1" s="2" t="s">
        <v>23</v>
      </c>
      <c r="D1" s="2" t="s">
        <v>24</v>
      </c>
      <c r="E1" s="2" t="s">
        <v>25</v>
      </c>
    </row>
    <row r="2" spans="1:5">
      <c r="A2" s="103" t="s">
        <v>100</v>
      </c>
      <c r="B2" s="3">
        <v>4360</v>
      </c>
      <c r="C2" s="3">
        <v>2915</v>
      </c>
      <c r="D2" s="4">
        <v>20</v>
      </c>
      <c r="E2" s="4">
        <v>30</v>
      </c>
    </row>
    <row r="3" spans="1:5">
      <c r="A3" s="103" t="s">
        <v>101</v>
      </c>
      <c r="B3" s="3">
        <v>4640</v>
      </c>
      <c r="C3" s="3">
        <v>4020</v>
      </c>
      <c r="D3" s="4">
        <v>20</v>
      </c>
      <c r="E3" s="4">
        <v>85</v>
      </c>
    </row>
    <row r="4" spans="1:5" ht="30">
      <c r="A4" s="5" t="s">
        <v>16</v>
      </c>
      <c r="B4" s="3"/>
      <c r="C4" s="3"/>
      <c r="D4" s="4"/>
      <c r="E4" s="4"/>
    </row>
    <row r="5" spans="1:5">
      <c r="A5" s="103" t="s">
        <v>15</v>
      </c>
      <c r="B5" s="3">
        <v>3525</v>
      </c>
      <c r="C5" s="3">
        <v>2215</v>
      </c>
      <c r="D5" s="4">
        <v>15</v>
      </c>
      <c r="E5" s="4">
        <v>10</v>
      </c>
    </row>
    <row r="6" spans="1:5">
      <c r="A6" s="103" t="s">
        <v>14</v>
      </c>
      <c r="B6" s="3">
        <v>3620</v>
      </c>
      <c r="C6" s="3">
        <v>3020</v>
      </c>
      <c r="D6" s="4">
        <v>10</v>
      </c>
      <c r="E6" s="4">
        <v>85</v>
      </c>
    </row>
    <row r="7" spans="1:5" ht="30">
      <c r="A7" s="5" t="s">
        <v>17</v>
      </c>
      <c r="B7" s="3"/>
      <c r="C7" s="3"/>
      <c r="D7" s="4"/>
      <c r="E7" s="4"/>
    </row>
    <row r="8" spans="1:5">
      <c r="A8" s="103" t="s">
        <v>15</v>
      </c>
      <c r="B8" s="4">
        <v>465</v>
      </c>
      <c r="C8" s="4">
        <v>380</v>
      </c>
      <c r="D8" s="4">
        <v>10</v>
      </c>
      <c r="E8" s="4">
        <v>5</v>
      </c>
    </row>
    <row r="9" spans="1:5">
      <c r="A9" s="103" t="s">
        <v>14</v>
      </c>
      <c r="B9" s="4">
        <v>595</v>
      </c>
      <c r="C9" s="4">
        <v>580</v>
      </c>
      <c r="D9" s="4">
        <v>10</v>
      </c>
      <c r="E9" s="4">
        <v>0</v>
      </c>
    </row>
    <row r="11" spans="1:5">
      <c r="A11" s="2" t="s">
        <v>26</v>
      </c>
    </row>
    <row r="13" spans="1:5">
      <c r="A13" s="1" t="s">
        <v>18</v>
      </c>
    </row>
    <row r="14" spans="1:5">
      <c r="A14" t="s">
        <v>19</v>
      </c>
    </row>
    <row r="15" spans="1:5">
      <c r="A15" t="s">
        <v>20</v>
      </c>
    </row>
    <row r="17" spans="1:20">
      <c r="A17" s="1" t="s">
        <v>21</v>
      </c>
    </row>
    <row r="18" spans="1:20">
      <c r="A18" t="s">
        <v>22</v>
      </c>
    </row>
    <row r="20" spans="1:20">
      <c r="A20" s="1" t="s">
        <v>31</v>
      </c>
      <c r="B20">
        <v>2013</v>
      </c>
      <c r="C20">
        <v>2014</v>
      </c>
    </row>
    <row r="21" spans="1:20">
      <c r="A21" t="s">
        <v>30</v>
      </c>
      <c r="B21" s="6">
        <v>24091</v>
      </c>
      <c r="C21" s="6">
        <v>19025</v>
      </c>
    </row>
    <row r="23" spans="1:20" ht="16" thickBot="1"/>
    <row r="24" spans="1:20">
      <c r="B24" s="164" t="s">
        <v>102</v>
      </c>
      <c r="C24" s="164"/>
      <c r="D24" s="165"/>
      <c r="E24" s="166" t="s">
        <v>103</v>
      </c>
      <c r="F24" s="167"/>
      <c r="G24" s="168"/>
      <c r="H24" s="169" t="s">
        <v>104</v>
      </c>
      <c r="I24" s="164"/>
      <c r="J24" s="164"/>
      <c r="K24" s="164" t="s">
        <v>105</v>
      </c>
      <c r="L24" s="164"/>
      <c r="M24" s="164"/>
      <c r="N24" s="164" t="s">
        <v>106</v>
      </c>
      <c r="O24" s="164"/>
      <c r="P24" s="164"/>
      <c r="Q24" s="164" t="s">
        <v>107</v>
      </c>
      <c r="R24" s="164"/>
      <c r="S24" s="164"/>
    </row>
    <row r="25" spans="1:20">
      <c r="B25" s="104" t="s">
        <v>13</v>
      </c>
      <c r="C25" s="104" t="s">
        <v>97</v>
      </c>
      <c r="D25" s="125" t="s">
        <v>98</v>
      </c>
      <c r="E25" s="133" t="s">
        <v>13</v>
      </c>
      <c r="F25" s="104" t="s">
        <v>97</v>
      </c>
      <c r="G25" s="134" t="s">
        <v>98</v>
      </c>
      <c r="H25" s="129" t="s">
        <v>13</v>
      </c>
      <c r="I25" s="104" t="s">
        <v>97</v>
      </c>
      <c r="J25" s="104" t="s">
        <v>98</v>
      </c>
      <c r="K25" s="104" t="s">
        <v>13</v>
      </c>
      <c r="L25" s="104" t="s">
        <v>97</v>
      </c>
      <c r="M25" s="104" t="s">
        <v>98</v>
      </c>
      <c r="N25" s="104" t="s">
        <v>13</v>
      </c>
      <c r="O25" s="104" t="s">
        <v>97</v>
      </c>
      <c r="P25" s="104" t="s">
        <v>98</v>
      </c>
      <c r="Q25" s="104" t="s">
        <v>13</v>
      </c>
      <c r="R25" s="104" t="s">
        <v>97</v>
      </c>
      <c r="S25" s="104" t="s">
        <v>98</v>
      </c>
    </row>
    <row r="26" spans="1:20">
      <c r="A26" s="106" t="s">
        <v>94</v>
      </c>
      <c r="B26" s="105">
        <v>455</v>
      </c>
      <c r="C26" s="105">
        <v>225</v>
      </c>
      <c r="D26" s="126">
        <v>225</v>
      </c>
      <c r="E26" s="135">
        <v>3825</v>
      </c>
      <c r="F26" s="108">
        <v>1930</v>
      </c>
      <c r="G26" s="136">
        <v>1900</v>
      </c>
      <c r="H26" s="130">
        <v>280</v>
      </c>
      <c r="I26" s="105">
        <v>135</v>
      </c>
      <c r="J26" s="105">
        <v>140</v>
      </c>
      <c r="K26" s="108">
        <v>3110</v>
      </c>
      <c r="L26" s="108">
        <v>1565</v>
      </c>
      <c r="M26" s="108">
        <v>1540</v>
      </c>
      <c r="N26" s="105">
        <v>85</v>
      </c>
      <c r="O26" s="105">
        <v>45</v>
      </c>
      <c r="P26" s="105">
        <v>45</v>
      </c>
      <c r="Q26" s="105">
        <v>410</v>
      </c>
      <c r="R26" s="105">
        <v>210</v>
      </c>
      <c r="S26" s="105">
        <v>195</v>
      </c>
      <c r="T26" t="s">
        <v>110</v>
      </c>
    </row>
    <row r="27" spans="1:20">
      <c r="A27" s="104" t="s">
        <v>27</v>
      </c>
      <c r="B27" s="108">
        <v>1780</v>
      </c>
      <c r="C27" s="105">
        <v>900</v>
      </c>
      <c r="D27" s="126">
        <v>875</v>
      </c>
      <c r="E27" s="135">
        <v>3965</v>
      </c>
      <c r="F27" s="108">
        <v>2005</v>
      </c>
      <c r="G27" s="136">
        <v>1960</v>
      </c>
      <c r="H27" s="131">
        <v>1410</v>
      </c>
      <c r="I27" s="105">
        <v>710</v>
      </c>
      <c r="J27" s="105">
        <v>695</v>
      </c>
      <c r="K27" s="108">
        <v>3200</v>
      </c>
      <c r="L27" s="108">
        <v>1615</v>
      </c>
      <c r="M27" s="108">
        <v>1585</v>
      </c>
      <c r="N27" s="105">
        <v>175</v>
      </c>
      <c r="O27" s="105">
        <v>85</v>
      </c>
      <c r="P27" s="105">
        <v>95</v>
      </c>
      <c r="Q27" s="105">
        <v>445</v>
      </c>
      <c r="R27" s="105">
        <v>235</v>
      </c>
      <c r="S27" s="105">
        <v>210</v>
      </c>
    </row>
    <row r="28" spans="1:20">
      <c r="A28" s="104" t="s">
        <v>95</v>
      </c>
      <c r="B28" s="107">
        <v>70</v>
      </c>
      <c r="C28" s="107">
        <v>35</v>
      </c>
      <c r="D28" s="127">
        <v>35</v>
      </c>
      <c r="E28" s="137">
        <v>45</v>
      </c>
      <c r="F28" s="107">
        <v>30</v>
      </c>
      <c r="G28" s="138">
        <v>15</v>
      </c>
      <c r="H28" s="132">
        <v>45</v>
      </c>
      <c r="I28" s="107">
        <v>15</v>
      </c>
      <c r="J28" s="107">
        <v>30</v>
      </c>
      <c r="K28" s="107">
        <v>20</v>
      </c>
      <c r="L28" s="107">
        <v>15</v>
      </c>
      <c r="M28" s="107">
        <v>5</v>
      </c>
      <c r="N28" s="107">
        <v>15</v>
      </c>
      <c r="O28" s="107">
        <v>10</v>
      </c>
      <c r="P28" s="107">
        <v>5</v>
      </c>
      <c r="Q28" s="107">
        <v>15</v>
      </c>
      <c r="R28" s="107">
        <v>10</v>
      </c>
      <c r="S28" s="107">
        <v>5</v>
      </c>
      <c r="T28" t="s">
        <v>108</v>
      </c>
    </row>
    <row r="29" spans="1:20">
      <c r="A29" s="104" t="s">
        <v>29</v>
      </c>
      <c r="B29" s="107">
        <v>775</v>
      </c>
      <c r="C29" s="107">
        <v>400</v>
      </c>
      <c r="D29" s="127">
        <v>375</v>
      </c>
      <c r="E29" s="137">
        <v>200</v>
      </c>
      <c r="F29" s="107">
        <v>115</v>
      </c>
      <c r="G29" s="138">
        <v>85</v>
      </c>
      <c r="H29" s="132">
        <v>620</v>
      </c>
      <c r="I29" s="107">
        <v>315</v>
      </c>
      <c r="J29" s="107">
        <v>300</v>
      </c>
      <c r="K29" s="107">
        <v>100</v>
      </c>
      <c r="L29" s="107">
        <v>55</v>
      </c>
      <c r="M29" s="107">
        <v>45</v>
      </c>
      <c r="N29" s="107">
        <v>65</v>
      </c>
      <c r="O29" s="107">
        <v>35</v>
      </c>
      <c r="P29" s="107">
        <v>30</v>
      </c>
      <c r="Q29" s="107">
        <v>45</v>
      </c>
      <c r="R29" s="107">
        <v>30</v>
      </c>
      <c r="S29" s="107">
        <v>25</v>
      </c>
    </row>
    <row r="30" spans="1:20">
      <c r="A30" s="104" t="s">
        <v>96</v>
      </c>
      <c r="B30" s="105">
        <v>290</v>
      </c>
      <c r="C30" s="105">
        <v>135</v>
      </c>
      <c r="D30" s="126">
        <v>155</v>
      </c>
      <c r="E30" s="139">
        <v>325</v>
      </c>
      <c r="F30" s="105">
        <v>160</v>
      </c>
      <c r="G30" s="140">
        <v>165</v>
      </c>
      <c r="H30" s="130">
        <v>220</v>
      </c>
      <c r="I30" s="105">
        <v>100</v>
      </c>
      <c r="J30" s="105">
        <v>125</v>
      </c>
      <c r="K30" s="105">
        <v>235</v>
      </c>
      <c r="L30" s="105">
        <v>120</v>
      </c>
      <c r="M30" s="105">
        <v>110</v>
      </c>
      <c r="N30" s="105">
        <v>45</v>
      </c>
      <c r="O30" s="105">
        <v>25</v>
      </c>
      <c r="P30" s="105">
        <v>20</v>
      </c>
      <c r="Q30" s="105">
        <v>55</v>
      </c>
      <c r="R30" s="105">
        <v>25</v>
      </c>
      <c r="S30" s="105">
        <v>30</v>
      </c>
      <c r="T30" t="s">
        <v>109</v>
      </c>
    </row>
    <row r="31" spans="1:20">
      <c r="A31" s="104" t="s">
        <v>28</v>
      </c>
      <c r="B31" s="105">
        <v>650</v>
      </c>
      <c r="C31" s="105">
        <v>335</v>
      </c>
      <c r="D31" s="126">
        <v>315</v>
      </c>
      <c r="E31" s="139">
        <v>335</v>
      </c>
      <c r="F31" s="105">
        <v>170</v>
      </c>
      <c r="G31" s="140">
        <v>165</v>
      </c>
      <c r="H31" s="130">
        <v>500</v>
      </c>
      <c r="I31" s="105">
        <v>260</v>
      </c>
      <c r="J31" s="105">
        <v>240</v>
      </c>
      <c r="K31" s="105">
        <v>235</v>
      </c>
      <c r="L31" s="105">
        <v>120</v>
      </c>
      <c r="M31" s="105">
        <v>110</v>
      </c>
      <c r="N31" s="105">
        <v>115</v>
      </c>
      <c r="O31" s="105">
        <v>65</v>
      </c>
      <c r="P31" s="105">
        <v>50</v>
      </c>
      <c r="Q31" s="105">
        <v>60</v>
      </c>
      <c r="R31" s="105">
        <v>35</v>
      </c>
      <c r="S31" s="105">
        <v>30</v>
      </c>
    </row>
    <row r="32" spans="1:20">
      <c r="A32" s="104" t="s">
        <v>112</v>
      </c>
      <c r="B32" s="4">
        <v>45</v>
      </c>
      <c r="C32" s="4">
        <v>30</v>
      </c>
      <c r="D32" s="4">
        <v>20</v>
      </c>
      <c r="E32" s="141">
        <v>35</v>
      </c>
      <c r="F32" s="142">
        <v>20</v>
      </c>
      <c r="G32" s="143">
        <v>15</v>
      </c>
      <c r="H32" s="4">
        <v>30</v>
      </c>
      <c r="I32" s="4">
        <v>10</v>
      </c>
      <c r="J32" s="4">
        <v>20</v>
      </c>
      <c r="K32" s="4">
        <v>25</v>
      </c>
      <c r="L32" s="4">
        <v>10</v>
      </c>
      <c r="M32" s="4">
        <v>10</v>
      </c>
      <c r="N32" s="4">
        <v>15</v>
      </c>
      <c r="O32" s="4">
        <v>5</v>
      </c>
      <c r="P32" s="4">
        <v>5</v>
      </c>
      <c r="Q32" s="4">
        <v>10</v>
      </c>
      <c r="R32" s="4">
        <v>5</v>
      </c>
      <c r="S32" s="4">
        <v>5</v>
      </c>
      <c r="T32" t="s">
        <v>114</v>
      </c>
    </row>
    <row r="33" spans="1:20">
      <c r="A33" s="104" t="s">
        <v>113</v>
      </c>
      <c r="B33" s="4">
        <v>95</v>
      </c>
      <c r="C33" s="4">
        <v>55</v>
      </c>
      <c r="D33" s="4">
        <v>40</v>
      </c>
      <c r="E33" s="141">
        <v>110</v>
      </c>
      <c r="F33" s="142">
        <v>60</v>
      </c>
      <c r="G33" s="143">
        <v>50</v>
      </c>
      <c r="H33" s="4">
        <v>55</v>
      </c>
      <c r="I33" s="4">
        <v>20</v>
      </c>
      <c r="J33" s="4">
        <v>30</v>
      </c>
      <c r="K33" s="4">
        <v>80</v>
      </c>
      <c r="L33" s="4">
        <v>40</v>
      </c>
      <c r="M33" s="4">
        <v>40</v>
      </c>
      <c r="N33" s="4">
        <v>25</v>
      </c>
      <c r="O33" s="4">
        <v>15</v>
      </c>
      <c r="P33" s="4">
        <v>15</v>
      </c>
      <c r="Q33" s="4">
        <v>30</v>
      </c>
      <c r="R33" s="4">
        <v>15</v>
      </c>
      <c r="S33" s="4">
        <v>10</v>
      </c>
    </row>
    <row r="34" spans="1:20" ht="16" thickBot="1">
      <c r="A34" s="104" t="s">
        <v>8</v>
      </c>
      <c r="B34" s="108">
        <v>4360</v>
      </c>
      <c r="C34" s="108">
        <v>2225</v>
      </c>
      <c r="D34" s="128">
        <v>2135</v>
      </c>
      <c r="E34" s="144">
        <v>4640</v>
      </c>
      <c r="F34" s="145">
        <v>2365</v>
      </c>
      <c r="G34" s="146">
        <v>2270</v>
      </c>
      <c r="H34" s="131">
        <v>3525</v>
      </c>
      <c r="I34" s="108">
        <v>1795</v>
      </c>
      <c r="J34" s="108">
        <v>1730</v>
      </c>
      <c r="K34" s="108">
        <v>3620</v>
      </c>
      <c r="L34" s="108">
        <v>1835</v>
      </c>
      <c r="M34" s="108">
        <v>1785</v>
      </c>
      <c r="N34" s="105">
        <v>465</v>
      </c>
      <c r="O34" s="105">
        <v>240</v>
      </c>
      <c r="P34" s="105">
        <v>225</v>
      </c>
      <c r="Q34" s="105">
        <v>595</v>
      </c>
      <c r="R34" s="105">
        <v>320</v>
      </c>
      <c r="S34" s="105">
        <v>280</v>
      </c>
      <c r="T34" t="s">
        <v>111</v>
      </c>
    </row>
  </sheetData>
  <mergeCells count="6">
    <mergeCell ref="Q24:S24"/>
    <mergeCell ref="B24:D24"/>
    <mergeCell ref="E24:G24"/>
    <mergeCell ref="H24:J24"/>
    <mergeCell ref="K24:M24"/>
    <mergeCell ref="N24:P24"/>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workbookViewId="0">
      <selection activeCell="A42" sqref="A42"/>
    </sheetView>
  </sheetViews>
  <sheetFormatPr baseColWidth="10" defaultColWidth="9.1640625" defaultRowHeight="12" x14ac:dyDescent="0"/>
  <cols>
    <col min="1" max="1" width="31.83203125" style="47" customWidth="1"/>
    <col min="2" max="10" width="8.6640625" style="11" customWidth="1"/>
    <col min="11" max="16384" width="9.1640625" style="11"/>
  </cols>
  <sheetData>
    <row r="1" spans="1:10" s="9" customFormat="1" ht="14">
      <c r="A1" s="8" t="s">
        <v>32</v>
      </c>
    </row>
    <row r="2" spans="1:10">
      <c r="A2" s="10"/>
    </row>
    <row r="3" spans="1:10">
      <c r="A3" s="170" t="s">
        <v>33</v>
      </c>
      <c r="B3" s="172" t="s">
        <v>34</v>
      </c>
      <c r="C3" s="172"/>
      <c r="D3" s="172"/>
      <c r="E3" s="172"/>
      <c r="F3" s="172"/>
      <c r="G3" s="172" t="s">
        <v>35</v>
      </c>
      <c r="H3" s="172"/>
      <c r="I3" s="172"/>
      <c r="J3" s="172"/>
    </row>
    <row r="4" spans="1:10" ht="22">
      <c r="A4" s="171"/>
      <c r="B4" s="12" t="s">
        <v>36</v>
      </c>
      <c r="C4" s="12" t="s">
        <v>37</v>
      </c>
      <c r="D4" s="12" t="s">
        <v>38</v>
      </c>
      <c r="E4" s="12" t="s">
        <v>39</v>
      </c>
      <c r="F4" s="13" t="s">
        <v>13</v>
      </c>
      <c r="G4" s="12" t="s">
        <v>36</v>
      </c>
      <c r="H4" s="12" t="s">
        <v>37</v>
      </c>
      <c r="I4" s="12" t="s">
        <v>38</v>
      </c>
      <c r="J4" s="13" t="s">
        <v>40</v>
      </c>
    </row>
    <row r="5" spans="1:10">
      <c r="A5" s="14" t="s">
        <v>41</v>
      </c>
      <c r="B5" s="15">
        <v>9734</v>
      </c>
      <c r="C5" s="15">
        <v>12807</v>
      </c>
      <c r="D5" s="15">
        <v>11001</v>
      </c>
      <c r="E5" s="15">
        <v>10406</v>
      </c>
      <c r="F5" s="16">
        <v>43948</v>
      </c>
      <c r="G5" s="17">
        <v>10269</v>
      </c>
      <c r="H5" s="17">
        <v>11588</v>
      </c>
      <c r="I5" s="17">
        <v>10346</v>
      </c>
      <c r="J5" s="18">
        <v>32203</v>
      </c>
    </row>
    <row r="6" spans="1:10">
      <c r="A6" s="14" t="s">
        <v>42</v>
      </c>
      <c r="B6" s="15">
        <v>642</v>
      </c>
      <c r="C6" s="15">
        <v>769</v>
      </c>
      <c r="D6" s="15">
        <v>778</v>
      </c>
      <c r="E6" s="15">
        <v>580</v>
      </c>
      <c r="F6" s="16">
        <v>2769</v>
      </c>
      <c r="G6" s="17">
        <v>735</v>
      </c>
      <c r="H6" s="17">
        <v>897</v>
      </c>
      <c r="I6" s="17">
        <v>962</v>
      </c>
      <c r="J6" s="18">
        <v>2594</v>
      </c>
    </row>
    <row r="7" spans="1:10">
      <c r="A7" s="14" t="s">
        <v>43</v>
      </c>
      <c r="B7" s="15">
        <v>9291</v>
      </c>
      <c r="C7" s="15">
        <v>11415</v>
      </c>
      <c r="D7" s="15">
        <v>6245</v>
      </c>
      <c r="E7" s="15">
        <v>5371</v>
      </c>
      <c r="F7" s="16">
        <v>32322</v>
      </c>
      <c r="G7" s="17">
        <v>4776</v>
      </c>
      <c r="H7" s="17">
        <v>6277</v>
      </c>
      <c r="I7" s="17">
        <v>3509</v>
      </c>
      <c r="J7" s="18">
        <v>14562</v>
      </c>
    </row>
    <row r="8" spans="1:10">
      <c r="A8" s="14" t="s">
        <v>44</v>
      </c>
      <c r="B8" s="15">
        <v>760</v>
      </c>
      <c r="C8" s="15">
        <v>879</v>
      </c>
      <c r="D8" s="15">
        <v>653</v>
      </c>
      <c r="E8" s="15">
        <v>514</v>
      </c>
      <c r="F8" s="16">
        <v>2806</v>
      </c>
      <c r="G8" s="17">
        <v>897</v>
      </c>
      <c r="H8" s="17">
        <v>796</v>
      </c>
      <c r="I8" s="17">
        <v>723</v>
      </c>
      <c r="J8" s="18">
        <v>2416</v>
      </c>
    </row>
    <row r="9" spans="1:10">
      <c r="A9" s="19" t="s">
        <v>45</v>
      </c>
      <c r="B9" s="20">
        <v>20427</v>
      </c>
      <c r="C9" s="20">
        <v>25870</v>
      </c>
      <c r="D9" s="20">
        <v>18677</v>
      </c>
      <c r="E9" s="20">
        <v>16871</v>
      </c>
      <c r="F9" s="21">
        <v>81845</v>
      </c>
      <c r="G9" s="22">
        <v>16677</v>
      </c>
      <c r="H9" s="22">
        <v>19558</v>
      </c>
      <c r="I9" s="22">
        <v>15540</v>
      </c>
      <c r="J9" s="23">
        <v>51775</v>
      </c>
    </row>
    <row r="10" spans="1:10">
      <c r="A10" s="14" t="s">
        <v>46</v>
      </c>
      <c r="B10" s="15">
        <v>18</v>
      </c>
      <c r="C10" s="15">
        <v>20</v>
      </c>
      <c r="D10" s="15">
        <v>42</v>
      </c>
      <c r="E10" s="15">
        <v>34</v>
      </c>
      <c r="F10" s="16">
        <v>114</v>
      </c>
      <c r="G10" s="17">
        <v>37</v>
      </c>
      <c r="H10" s="17">
        <v>39</v>
      </c>
      <c r="I10" s="17">
        <v>35</v>
      </c>
      <c r="J10" s="18">
        <v>111</v>
      </c>
    </row>
    <row r="11" spans="1:10">
      <c r="A11" s="14" t="s">
        <v>47</v>
      </c>
      <c r="B11" s="15">
        <v>61</v>
      </c>
      <c r="C11" s="15">
        <v>58</v>
      </c>
      <c r="D11" s="15">
        <v>118</v>
      </c>
      <c r="E11" s="15">
        <v>75</v>
      </c>
      <c r="F11" s="16">
        <v>312</v>
      </c>
      <c r="G11" s="17">
        <v>100</v>
      </c>
      <c r="H11" s="17">
        <v>110</v>
      </c>
      <c r="I11" s="17">
        <v>103</v>
      </c>
      <c r="J11" s="18">
        <v>313</v>
      </c>
    </row>
    <row r="12" spans="1:10">
      <c r="A12" s="14" t="s">
        <v>48</v>
      </c>
      <c r="B12" s="15">
        <v>15</v>
      </c>
      <c r="C12" s="15">
        <v>20</v>
      </c>
      <c r="D12" s="15">
        <v>24</v>
      </c>
      <c r="E12" s="15">
        <v>35</v>
      </c>
      <c r="F12" s="16">
        <v>94</v>
      </c>
      <c r="G12" s="17">
        <v>41</v>
      </c>
      <c r="H12" s="17">
        <v>43</v>
      </c>
      <c r="I12" s="17">
        <v>42</v>
      </c>
      <c r="J12" s="18">
        <v>126</v>
      </c>
    </row>
    <row r="13" spans="1:10">
      <c r="A13" s="14" t="s">
        <v>49</v>
      </c>
      <c r="B13" s="15">
        <v>31</v>
      </c>
      <c r="C13" s="15">
        <v>36</v>
      </c>
      <c r="D13" s="15">
        <v>40</v>
      </c>
      <c r="E13" s="15">
        <v>63</v>
      </c>
      <c r="F13" s="16">
        <v>170</v>
      </c>
      <c r="G13" s="17">
        <v>52</v>
      </c>
      <c r="H13" s="17">
        <v>62</v>
      </c>
      <c r="I13" s="17">
        <v>85</v>
      </c>
      <c r="J13" s="18">
        <v>199</v>
      </c>
    </row>
    <row r="14" spans="1:10">
      <c r="A14" s="14" t="s">
        <v>50</v>
      </c>
      <c r="B14" s="15">
        <v>499</v>
      </c>
      <c r="C14" s="15">
        <v>632</v>
      </c>
      <c r="D14" s="15">
        <v>902</v>
      </c>
      <c r="E14" s="15">
        <v>329</v>
      </c>
      <c r="F14" s="16">
        <v>2362</v>
      </c>
      <c r="G14" s="17">
        <v>579</v>
      </c>
      <c r="H14" s="17">
        <v>526</v>
      </c>
      <c r="I14" s="17">
        <v>556</v>
      </c>
      <c r="J14" s="18">
        <v>1661</v>
      </c>
    </row>
    <row r="15" spans="1:10">
      <c r="A15" s="14" t="s">
        <v>51</v>
      </c>
      <c r="B15" s="15">
        <v>1269</v>
      </c>
      <c r="C15" s="15">
        <v>1490</v>
      </c>
      <c r="D15" s="15">
        <v>2425</v>
      </c>
      <c r="E15" s="15">
        <v>859</v>
      </c>
      <c r="F15" s="16">
        <v>6043</v>
      </c>
      <c r="G15" s="17">
        <v>1450</v>
      </c>
      <c r="H15" s="17">
        <v>1281</v>
      </c>
      <c r="I15" s="17">
        <v>1604</v>
      </c>
      <c r="J15" s="18">
        <v>4335</v>
      </c>
    </row>
    <row r="16" spans="1:10">
      <c r="A16" s="14" t="s">
        <v>52</v>
      </c>
      <c r="B16" s="15">
        <v>8710</v>
      </c>
      <c r="C16" s="15">
        <v>10261</v>
      </c>
      <c r="D16" s="15">
        <v>8061</v>
      </c>
      <c r="E16" s="15">
        <v>7134</v>
      </c>
      <c r="F16" s="16">
        <v>34166</v>
      </c>
      <c r="G16" s="17">
        <v>7591</v>
      </c>
      <c r="H16" s="17">
        <v>9701</v>
      </c>
      <c r="I16" s="17">
        <v>7713</v>
      </c>
      <c r="J16" s="18">
        <v>25005</v>
      </c>
    </row>
    <row r="17" spans="1:10">
      <c r="A17" s="14" t="s">
        <v>53</v>
      </c>
      <c r="B17" s="15">
        <v>12371</v>
      </c>
      <c r="C17" s="15">
        <v>14897</v>
      </c>
      <c r="D17" s="15">
        <v>12756</v>
      </c>
      <c r="E17" s="15">
        <v>8953</v>
      </c>
      <c r="F17" s="16">
        <v>48977</v>
      </c>
      <c r="G17" s="17">
        <v>9245</v>
      </c>
      <c r="H17" s="17">
        <v>12859</v>
      </c>
      <c r="I17" s="17">
        <v>11306</v>
      </c>
      <c r="J17" s="18">
        <v>33410</v>
      </c>
    </row>
    <row r="18" spans="1:10">
      <c r="A18" s="14" t="s">
        <v>54</v>
      </c>
      <c r="B18" s="15">
        <v>641</v>
      </c>
      <c r="C18" s="15">
        <v>990</v>
      </c>
      <c r="D18" s="15">
        <v>1196</v>
      </c>
      <c r="E18" s="15">
        <v>1535</v>
      </c>
      <c r="F18" s="16">
        <v>4362</v>
      </c>
      <c r="G18" s="17">
        <v>3562</v>
      </c>
      <c r="H18" s="17">
        <v>4822</v>
      </c>
      <c r="I18" s="17">
        <v>2691</v>
      </c>
      <c r="J18" s="18">
        <v>11075</v>
      </c>
    </row>
    <row r="19" spans="1:10">
      <c r="A19" s="14" t="s">
        <v>55</v>
      </c>
      <c r="B19" s="15">
        <v>454</v>
      </c>
      <c r="C19" s="15">
        <v>581</v>
      </c>
      <c r="D19" s="15">
        <v>849</v>
      </c>
      <c r="E19" s="15">
        <v>970</v>
      </c>
      <c r="F19" s="16">
        <v>2854</v>
      </c>
      <c r="G19" s="17">
        <v>2047</v>
      </c>
      <c r="H19" s="17">
        <v>2978</v>
      </c>
      <c r="I19" s="17">
        <v>2087</v>
      </c>
      <c r="J19" s="18">
        <v>7112</v>
      </c>
    </row>
    <row r="20" spans="1:10">
      <c r="A20" s="14" t="s">
        <v>56</v>
      </c>
      <c r="B20" s="15">
        <v>0</v>
      </c>
      <c r="C20" s="15">
        <v>8</v>
      </c>
      <c r="D20" s="15">
        <v>3</v>
      </c>
      <c r="E20" s="15">
        <v>6</v>
      </c>
      <c r="F20" s="16">
        <v>17</v>
      </c>
      <c r="G20" s="17">
        <v>33</v>
      </c>
      <c r="H20" s="17">
        <v>25</v>
      </c>
      <c r="I20" s="17">
        <v>46</v>
      </c>
      <c r="J20" s="18">
        <v>104</v>
      </c>
    </row>
    <row r="21" spans="1:10">
      <c r="A21" s="14" t="s">
        <v>57</v>
      </c>
      <c r="B21" s="15">
        <v>2755</v>
      </c>
      <c r="C21" s="15">
        <v>5184</v>
      </c>
      <c r="D21" s="15">
        <v>4939</v>
      </c>
      <c r="E21" s="15">
        <v>5927</v>
      </c>
      <c r="F21" s="16">
        <v>18805</v>
      </c>
      <c r="G21" s="17">
        <v>6184</v>
      </c>
      <c r="H21" s="17">
        <v>6062</v>
      </c>
      <c r="I21" s="17">
        <v>4642</v>
      </c>
      <c r="J21" s="18">
        <v>16888</v>
      </c>
    </row>
    <row r="22" spans="1:10">
      <c r="A22" s="14" t="s">
        <v>58</v>
      </c>
      <c r="B22" s="15">
        <v>3420</v>
      </c>
      <c r="C22" s="15">
        <v>5570</v>
      </c>
      <c r="D22" s="15">
        <v>5721</v>
      </c>
      <c r="E22" s="15">
        <v>6402</v>
      </c>
      <c r="F22" s="16">
        <v>21113</v>
      </c>
      <c r="G22" s="17">
        <v>6927</v>
      </c>
      <c r="H22" s="17">
        <v>8056</v>
      </c>
      <c r="I22" s="17">
        <v>6561</v>
      </c>
      <c r="J22" s="18">
        <v>21544</v>
      </c>
    </row>
    <row r="23" spans="1:10">
      <c r="A23" s="14" t="s">
        <v>59</v>
      </c>
      <c r="B23" s="15">
        <v>1127</v>
      </c>
      <c r="C23" s="15">
        <v>1299</v>
      </c>
      <c r="D23" s="15">
        <v>1183</v>
      </c>
      <c r="E23" s="15">
        <v>1245</v>
      </c>
      <c r="F23" s="16">
        <v>4854</v>
      </c>
      <c r="G23" s="17">
        <v>2616</v>
      </c>
      <c r="H23" s="17">
        <v>3049</v>
      </c>
      <c r="I23" s="17">
        <v>3483</v>
      </c>
      <c r="J23" s="18">
        <v>9148</v>
      </c>
    </row>
    <row r="24" spans="1:10">
      <c r="A24" s="14" t="s">
        <v>60</v>
      </c>
      <c r="B24" s="15">
        <v>1105</v>
      </c>
      <c r="C24" s="15">
        <v>1263</v>
      </c>
      <c r="D24" s="15">
        <v>980</v>
      </c>
      <c r="E24" s="15">
        <v>597</v>
      </c>
      <c r="F24" s="16">
        <v>3945</v>
      </c>
      <c r="G24" s="17">
        <v>599</v>
      </c>
      <c r="H24" s="17">
        <v>1291</v>
      </c>
      <c r="I24" s="17">
        <v>1583</v>
      </c>
      <c r="J24" s="18">
        <v>3473</v>
      </c>
    </row>
    <row r="25" spans="1:10">
      <c r="A25" s="19" t="s">
        <v>61</v>
      </c>
      <c r="B25" s="20">
        <v>32476</v>
      </c>
      <c r="C25" s="20">
        <v>42309</v>
      </c>
      <c r="D25" s="20">
        <v>39239</v>
      </c>
      <c r="E25" s="20">
        <v>34164</v>
      </c>
      <c r="F25" s="21">
        <v>148188</v>
      </c>
      <c r="G25" s="22">
        <v>41063</v>
      </c>
      <c r="H25" s="22">
        <v>50904</v>
      </c>
      <c r="I25" s="22">
        <v>42537</v>
      </c>
      <c r="J25" s="23">
        <v>134504</v>
      </c>
    </row>
    <row r="26" spans="1:10">
      <c r="A26" s="14" t="s">
        <v>62</v>
      </c>
      <c r="B26" s="15">
        <v>708</v>
      </c>
      <c r="C26" s="15">
        <v>1658</v>
      </c>
      <c r="D26" s="15">
        <v>1451</v>
      </c>
      <c r="E26" s="15">
        <v>1952</v>
      </c>
      <c r="F26" s="16">
        <v>5769</v>
      </c>
      <c r="G26" s="17">
        <v>1079</v>
      </c>
      <c r="H26" s="17">
        <v>2050</v>
      </c>
      <c r="I26" s="17">
        <v>2478</v>
      </c>
      <c r="J26" s="18">
        <v>5607</v>
      </c>
    </row>
    <row r="27" spans="1:10">
      <c r="A27" s="14" t="s">
        <v>63</v>
      </c>
      <c r="B27" s="15">
        <v>1114</v>
      </c>
      <c r="C27" s="15">
        <v>1466</v>
      </c>
      <c r="D27" s="15">
        <v>1858</v>
      </c>
      <c r="E27" s="15">
        <v>1846</v>
      </c>
      <c r="F27" s="16">
        <v>6284</v>
      </c>
      <c r="G27" s="17">
        <v>913</v>
      </c>
      <c r="H27" s="17">
        <v>974</v>
      </c>
      <c r="I27" s="17">
        <v>1121</v>
      </c>
      <c r="J27" s="18">
        <v>3008</v>
      </c>
    </row>
    <row r="28" spans="1:10">
      <c r="A28" s="14" t="s">
        <v>64</v>
      </c>
      <c r="B28" s="15">
        <v>1474</v>
      </c>
      <c r="C28" s="15">
        <v>2016</v>
      </c>
      <c r="D28" s="15">
        <v>1843</v>
      </c>
      <c r="E28" s="15">
        <v>2837</v>
      </c>
      <c r="F28" s="16">
        <v>8170</v>
      </c>
      <c r="G28" s="17">
        <v>3006</v>
      </c>
      <c r="H28" s="17">
        <v>2965</v>
      </c>
      <c r="I28" s="17">
        <v>1723</v>
      </c>
      <c r="J28" s="18">
        <v>7694</v>
      </c>
    </row>
    <row r="29" spans="1:10">
      <c r="A29" s="14" t="s">
        <v>65</v>
      </c>
      <c r="B29" s="15">
        <v>929</v>
      </c>
      <c r="C29" s="15">
        <v>987</v>
      </c>
      <c r="D29" s="15">
        <v>980</v>
      </c>
      <c r="E29" s="15">
        <v>819</v>
      </c>
      <c r="F29" s="16">
        <v>3715</v>
      </c>
      <c r="G29" s="17">
        <v>775</v>
      </c>
      <c r="H29" s="17">
        <v>937</v>
      </c>
      <c r="I29" s="17">
        <v>884</v>
      </c>
      <c r="J29" s="18">
        <v>2596</v>
      </c>
    </row>
    <row r="30" spans="1:10">
      <c r="A30" s="14" t="s">
        <v>66</v>
      </c>
      <c r="B30" s="15">
        <v>0</v>
      </c>
      <c r="C30" s="15">
        <v>0</v>
      </c>
      <c r="D30" s="15">
        <v>35</v>
      </c>
      <c r="E30" s="15">
        <v>118</v>
      </c>
      <c r="F30" s="16">
        <v>153</v>
      </c>
      <c r="G30" s="17">
        <v>19</v>
      </c>
      <c r="H30" s="17">
        <v>48</v>
      </c>
      <c r="I30" s="17">
        <v>53</v>
      </c>
      <c r="J30" s="18">
        <v>120</v>
      </c>
    </row>
    <row r="31" spans="1:10">
      <c r="A31" s="19" t="s">
        <v>67</v>
      </c>
      <c r="B31" s="20">
        <v>4225</v>
      </c>
      <c r="C31" s="20">
        <v>6127</v>
      </c>
      <c r="D31" s="20">
        <v>6167</v>
      </c>
      <c r="E31" s="20">
        <v>7572</v>
      </c>
      <c r="F31" s="21">
        <v>24091</v>
      </c>
      <c r="G31" s="22">
        <v>5792</v>
      </c>
      <c r="H31" s="22">
        <v>6974</v>
      </c>
      <c r="I31" s="22">
        <v>6259</v>
      </c>
      <c r="J31" s="23">
        <v>19025</v>
      </c>
    </row>
    <row r="32" spans="1:10">
      <c r="A32" s="19" t="s">
        <v>68</v>
      </c>
      <c r="B32" s="24">
        <v>1129</v>
      </c>
      <c r="C32" s="24">
        <v>1333</v>
      </c>
      <c r="D32" s="24">
        <v>1253</v>
      </c>
      <c r="E32" s="24">
        <v>1181</v>
      </c>
      <c r="F32" s="25">
        <v>4896</v>
      </c>
      <c r="G32" s="26">
        <v>933</v>
      </c>
      <c r="H32" s="26">
        <v>862</v>
      </c>
      <c r="I32" s="26">
        <v>1161</v>
      </c>
      <c r="J32" s="27">
        <v>2956</v>
      </c>
    </row>
    <row r="33" spans="1:10" ht="13" thickBot="1">
      <c r="A33" s="28" t="s">
        <v>13</v>
      </c>
      <c r="B33" s="29">
        <v>58257</v>
      </c>
      <c r="C33" s="29">
        <v>75639</v>
      </c>
      <c r="D33" s="29">
        <v>65336</v>
      </c>
      <c r="E33" s="29">
        <v>59788</v>
      </c>
      <c r="F33" s="30">
        <v>259020</v>
      </c>
      <c r="G33" s="31">
        <v>64465</v>
      </c>
      <c r="H33" s="31">
        <v>78298</v>
      </c>
      <c r="I33" s="31">
        <v>65497</v>
      </c>
      <c r="J33" s="32">
        <v>208260</v>
      </c>
    </row>
    <row r="34" spans="1:10" ht="13" thickTop="1">
      <c r="A34" s="33"/>
      <c r="B34" s="34"/>
      <c r="C34" s="34"/>
      <c r="D34" s="34"/>
      <c r="E34" s="34"/>
      <c r="F34" s="35"/>
      <c r="G34" s="36"/>
      <c r="H34" s="36"/>
      <c r="I34" s="36"/>
      <c r="J34" s="37"/>
    </row>
    <row r="35" spans="1:10" s="39" customFormat="1" ht="11">
      <c r="A35" s="38" t="s">
        <v>69</v>
      </c>
      <c r="C35" s="40"/>
      <c r="D35" s="40"/>
      <c r="E35" s="40"/>
    </row>
    <row r="36" spans="1:10" s="39" customFormat="1" ht="11">
      <c r="A36" s="38" t="s">
        <v>70</v>
      </c>
    </row>
    <row r="37" spans="1:10" s="42" customFormat="1" ht="10">
      <c r="A37" s="41"/>
      <c r="B37" s="41"/>
      <c r="C37" s="41"/>
      <c r="D37" s="41"/>
      <c r="E37" s="41"/>
      <c r="F37" s="41"/>
      <c r="G37" s="41"/>
      <c r="H37" s="41"/>
      <c r="I37" s="41"/>
      <c r="J37" s="41"/>
    </row>
    <row r="38" spans="1:10" s="44" customFormat="1" ht="11">
      <c r="A38" s="43" t="s">
        <v>71</v>
      </c>
      <c r="B38" s="43"/>
      <c r="C38" s="43"/>
      <c r="D38" s="43"/>
      <c r="E38" s="43"/>
      <c r="F38" s="43"/>
      <c r="G38" s="43"/>
      <c r="H38" s="43"/>
      <c r="I38" s="43"/>
      <c r="J38" s="43"/>
    </row>
    <row r="39" spans="1:10" s="39" customFormat="1" ht="11">
      <c r="A39" s="43"/>
      <c r="B39" s="43"/>
      <c r="C39" s="43"/>
      <c r="D39" s="43"/>
      <c r="E39" s="43"/>
      <c r="F39" s="43"/>
      <c r="G39" s="43"/>
      <c r="H39" s="43"/>
      <c r="I39" s="43"/>
      <c r="J39" s="43"/>
    </row>
    <row r="40" spans="1:10" s="43" customFormat="1" ht="10">
      <c r="A40" s="38" t="s">
        <v>72</v>
      </c>
      <c r="B40" s="45"/>
      <c r="C40" s="45"/>
      <c r="D40" s="45"/>
      <c r="E40" s="45"/>
      <c r="F40" s="45"/>
      <c r="G40" s="45"/>
      <c r="H40" s="45"/>
      <c r="I40" s="45"/>
      <c r="J40" s="45"/>
    </row>
    <row r="41" spans="1:10" s="39" customFormat="1" ht="11">
      <c r="A41" s="38" t="s">
        <v>73</v>
      </c>
      <c r="B41" s="38"/>
    </row>
    <row r="42" spans="1:10" s="39" customFormat="1" ht="11">
      <c r="A42" s="46"/>
    </row>
    <row r="43" spans="1:10" s="39" customFormat="1" ht="11">
      <c r="A43" s="46"/>
    </row>
    <row r="44" spans="1:10" s="39" customFormat="1" ht="11">
      <c r="A44" s="46"/>
    </row>
    <row r="45" spans="1:10" s="39" customFormat="1" ht="11">
      <c r="A45" s="46"/>
    </row>
  </sheetData>
  <mergeCells count="3">
    <mergeCell ref="A3:A4"/>
    <mergeCell ref="B3:F3"/>
    <mergeCell ref="G3:J3"/>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28"/>
  <sheetViews>
    <sheetView topLeftCell="A2" workbookViewId="0">
      <selection activeCell="F38" sqref="F38"/>
    </sheetView>
  </sheetViews>
  <sheetFormatPr baseColWidth="10" defaultColWidth="9.1640625" defaultRowHeight="11" x14ac:dyDescent="0"/>
  <cols>
    <col min="1" max="1" width="34.6640625" style="51" customWidth="1"/>
    <col min="2" max="2" width="8.6640625" style="51" customWidth="1"/>
    <col min="3" max="3" width="10.6640625" style="51" customWidth="1"/>
    <col min="4" max="4" width="8.6640625" style="51" customWidth="1"/>
    <col min="5" max="5" width="10.6640625" style="51" customWidth="1"/>
    <col min="6" max="6" width="8.6640625" style="51" customWidth="1"/>
    <col min="7" max="7" width="10.6640625" style="51" customWidth="1"/>
    <col min="8" max="8" width="8.6640625" style="51" customWidth="1"/>
    <col min="9" max="9" width="10.6640625" style="51" customWidth="1"/>
    <col min="10" max="10" width="8.6640625" style="51" customWidth="1"/>
    <col min="11" max="11" width="10.6640625" style="51" customWidth="1"/>
    <col min="12" max="12" width="8.6640625" style="51" customWidth="1"/>
    <col min="13" max="13" width="11.6640625" style="51" customWidth="1"/>
    <col min="14" max="16384" width="9.1640625" style="51"/>
  </cols>
  <sheetData>
    <row r="1" spans="1:13" s="49" customFormat="1" ht="12">
      <c r="A1" s="48" t="s">
        <v>74</v>
      </c>
      <c r="B1" s="48"/>
      <c r="C1" s="48"/>
      <c r="D1" s="48"/>
      <c r="E1" s="48"/>
      <c r="F1" s="48"/>
      <c r="G1" s="48"/>
    </row>
    <row r="2" spans="1:13">
      <c r="A2" s="50"/>
      <c r="B2" s="50"/>
      <c r="C2" s="50"/>
      <c r="D2" s="50"/>
      <c r="E2" s="50"/>
      <c r="F2" s="50"/>
      <c r="G2" s="50"/>
    </row>
    <row r="3" spans="1:13">
      <c r="A3" s="175" t="s">
        <v>75</v>
      </c>
      <c r="B3" s="180">
        <v>2009</v>
      </c>
      <c r="C3" s="180"/>
      <c r="D3" s="180">
        <v>2010</v>
      </c>
      <c r="E3" s="180"/>
      <c r="F3" s="180">
        <v>2011</v>
      </c>
      <c r="G3" s="180"/>
      <c r="H3" s="174">
        <v>2012</v>
      </c>
      <c r="I3" s="174"/>
      <c r="J3" s="181">
        <v>2013</v>
      </c>
      <c r="K3" s="181"/>
      <c r="L3" s="174">
        <v>2014</v>
      </c>
      <c r="M3" s="174"/>
    </row>
    <row r="4" spans="1:13" s="57" customFormat="1">
      <c r="A4" s="176"/>
      <c r="B4" s="52" t="s">
        <v>38</v>
      </c>
      <c r="C4" s="52" t="s">
        <v>13</v>
      </c>
      <c r="D4" s="52" t="s">
        <v>38</v>
      </c>
      <c r="E4" s="52" t="s">
        <v>13</v>
      </c>
      <c r="F4" s="52" t="s">
        <v>38</v>
      </c>
      <c r="G4" s="52" t="s">
        <v>13</v>
      </c>
      <c r="H4" s="52" t="s">
        <v>38</v>
      </c>
      <c r="I4" s="53" t="s">
        <v>13</v>
      </c>
      <c r="J4" s="54" t="s">
        <v>38</v>
      </c>
      <c r="K4" s="55" t="s">
        <v>13</v>
      </c>
      <c r="L4" s="52" t="s">
        <v>38</v>
      </c>
      <c r="M4" s="56" t="s">
        <v>40</v>
      </c>
    </row>
    <row r="5" spans="1:13">
      <c r="A5" s="58" t="s">
        <v>76</v>
      </c>
      <c r="B5" s="59">
        <v>17518</v>
      </c>
      <c r="C5" s="60">
        <v>65207</v>
      </c>
      <c r="D5" s="59">
        <v>15847</v>
      </c>
      <c r="E5" s="60">
        <v>60224</v>
      </c>
      <c r="F5" s="59">
        <v>14482</v>
      </c>
      <c r="G5" s="60">
        <v>56453</v>
      </c>
      <c r="H5" s="59">
        <v>14308</v>
      </c>
      <c r="I5" s="60">
        <v>65012</v>
      </c>
      <c r="J5" s="61">
        <v>18677</v>
      </c>
      <c r="K5" s="62">
        <v>81845</v>
      </c>
      <c r="L5" s="63">
        <v>15540</v>
      </c>
      <c r="M5" s="64">
        <v>51775</v>
      </c>
    </row>
    <row r="6" spans="1:13">
      <c r="A6" s="58" t="s">
        <v>77</v>
      </c>
      <c r="B6" s="59">
        <v>48077</v>
      </c>
      <c r="C6" s="60">
        <v>153492</v>
      </c>
      <c r="D6" s="59">
        <v>59770</v>
      </c>
      <c r="E6" s="60">
        <v>186915</v>
      </c>
      <c r="F6" s="59">
        <v>48114</v>
      </c>
      <c r="G6" s="60">
        <v>156118</v>
      </c>
      <c r="H6" s="59">
        <v>45009</v>
      </c>
      <c r="I6" s="60">
        <v>160828</v>
      </c>
      <c r="J6" s="61">
        <v>39239</v>
      </c>
      <c r="K6" s="62">
        <v>148188</v>
      </c>
      <c r="L6" s="63">
        <v>42537</v>
      </c>
      <c r="M6" s="64">
        <v>134504</v>
      </c>
    </row>
    <row r="7" spans="1:13">
      <c r="A7" s="58" t="s">
        <v>78</v>
      </c>
      <c r="B7" s="59">
        <v>7372</v>
      </c>
      <c r="C7" s="60">
        <v>22849</v>
      </c>
      <c r="D7" s="59">
        <v>6612</v>
      </c>
      <c r="E7" s="60">
        <v>24697</v>
      </c>
      <c r="F7" s="59">
        <v>7253</v>
      </c>
      <c r="G7" s="60">
        <v>27873</v>
      </c>
      <c r="H7" s="59">
        <v>5670</v>
      </c>
      <c r="I7" s="60">
        <v>23099</v>
      </c>
      <c r="J7" s="61">
        <v>6167</v>
      </c>
      <c r="K7" s="62">
        <v>24091</v>
      </c>
      <c r="L7" s="63">
        <v>6259</v>
      </c>
      <c r="M7" s="64">
        <v>19025</v>
      </c>
    </row>
    <row r="8" spans="1:13">
      <c r="A8" s="58" t="s">
        <v>68</v>
      </c>
      <c r="B8" s="59">
        <v>2421</v>
      </c>
      <c r="C8" s="60">
        <v>10622</v>
      </c>
      <c r="D8" s="59">
        <v>2063</v>
      </c>
      <c r="E8" s="60">
        <v>8845</v>
      </c>
      <c r="F8" s="59">
        <v>2032</v>
      </c>
      <c r="G8" s="60">
        <v>8303</v>
      </c>
      <c r="H8" s="59">
        <v>1943</v>
      </c>
      <c r="I8" s="60">
        <v>8960</v>
      </c>
      <c r="J8" s="61">
        <v>1253</v>
      </c>
      <c r="K8" s="62">
        <v>4896</v>
      </c>
      <c r="L8" s="63">
        <v>1161</v>
      </c>
      <c r="M8" s="64">
        <v>2956</v>
      </c>
    </row>
    <row r="9" spans="1:13">
      <c r="A9" s="58" t="s">
        <v>79</v>
      </c>
      <c r="B9" s="59">
        <v>0</v>
      </c>
      <c r="C9" s="60">
        <v>1</v>
      </c>
      <c r="D9" s="59">
        <v>3</v>
      </c>
      <c r="E9" s="60">
        <v>7</v>
      </c>
      <c r="F9" s="59">
        <v>0</v>
      </c>
      <c r="G9" s="60">
        <v>3</v>
      </c>
      <c r="H9" s="59">
        <v>0</v>
      </c>
      <c r="I9" s="60">
        <v>5</v>
      </c>
      <c r="J9" s="61">
        <v>0</v>
      </c>
      <c r="K9" s="62">
        <v>0</v>
      </c>
      <c r="L9" s="63">
        <v>0</v>
      </c>
      <c r="M9" s="64">
        <v>0</v>
      </c>
    </row>
    <row r="10" spans="1:13" ht="12" thickBot="1">
      <c r="A10" s="65" t="s">
        <v>13</v>
      </c>
      <c r="B10" s="66">
        <v>75388</v>
      </c>
      <c r="C10" s="67">
        <v>252171</v>
      </c>
      <c r="D10" s="66">
        <v>84295</v>
      </c>
      <c r="E10" s="67">
        <v>280688</v>
      </c>
      <c r="F10" s="66">
        <v>71881</v>
      </c>
      <c r="G10" s="67">
        <v>248750</v>
      </c>
      <c r="H10" s="66">
        <v>66930</v>
      </c>
      <c r="I10" s="67">
        <v>257904</v>
      </c>
      <c r="J10" s="66">
        <v>65336</v>
      </c>
      <c r="K10" s="68">
        <v>259020</v>
      </c>
      <c r="L10" s="69">
        <v>65497</v>
      </c>
      <c r="M10" s="67">
        <v>208260</v>
      </c>
    </row>
    <row r="11" spans="1:13" ht="12" thickTop="1">
      <c r="A11" s="70"/>
      <c r="B11" s="70"/>
      <c r="C11" s="70"/>
      <c r="D11" s="70"/>
      <c r="E11" s="70"/>
      <c r="F11" s="70"/>
      <c r="G11" s="70"/>
      <c r="H11" s="70"/>
      <c r="I11" s="70"/>
      <c r="J11" s="70"/>
      <c r="K11" s="70"/>
      <c r="L11" s="70"/>
      <c r="M11" s="70"/>
    </row>
    <row r="12" spans="1:13">
      <c r="A12" s="175" t="s">
        <v>80</v>
      </c>
      <c r="B12" s="177">
        <v>2009</v>
      </c>
      <c r="C12" s="177"/>
      <c r="D12" s="177">
        <v>2010</v>
      </c>
      <c r="E12" s="177"/>
      <c r="F12" s="177">
        <v>2011</v>
      </c>
      <c r="G12" s="177"/>
      <c r="H12" s="178">
        <v>2012</v>
      </c>
      <c r="I12" s="178"/>
      <c r="J12" s="179">
        <v>2013</v>
      </c>
      <c r="K12" s="179"/>
      <c r="L12" s="178">
        <v>2014</v>
      </c>
      <c r="M12" s="178"/>
    </row>
    <row r="13" spans="1:13" ht="22">
      <c r="A13" s="176"/>
      <c r="B13" s="52" t="s">
        <v>38</v>
      </c>
      <c r="C13" s="71" t="s">
        <v>81</v>
      </c>
      <c r="D13" s="52" t="s">
        <v>38</v>
      </c>
      <c r="E13" s="71" t="s">
        <v>81</v>
      </c>
      <c r="F13" s="52" t="s">
        <v>38</v>
      </c>
      <c r="G13" s="71" t="s">
        <v>81</v>
      </c>
      <c r="H13" s="52" t="s">
        <v>38</v>
      </c>
      <c r="I13" s="71" t="s">
        <v>81</v>
      </c>
      <c r="J13" s="52" t="s">
        <v>38</v>
      </c>
      <c r="K13" s="71" t="s">
        <v>81</v>
      </c>
      <c r="L13" s="52" t="s">
        <v>38</v>
      </c>
      <c r="M13" s="72" t="s">
        <v>82</v>
      </c>
    </row>
    <row r="14" spans="1:13" s="76" customFormat="1">
      <c r="A14" s="73" t="s">
        <v>83</v>
      </c>
      <c r="B14" s="61">
        <v>29460</v>
      </c>
      <c r="C14" s="60">
        <v>110748</v>
      </c>
      <c r="D14" s="61">
        <v>27762</v>
      </c>
      <c r="E14" s="60">
        <v>105650</v>
      </c>
      <c r="F14" s="61">
        <v>30481</v>
      </c>
      <c r="G14" s="60">
        <v>111845</v>
      </c>
      <c r="H14" s="74">
        <v>28777</v>
      </c>
      <c r="I14" s="60">
        <v>116796</v>
      </c>
      <c r="J14" s="61">
        <v>30087</v>
      </c>
      <c r="K14" s="62">
        <v>117950</v>
      </c>
      <c r="L14" s="75">
        <v>25337</v>
      </c>
      <c r="M14" s="60">
        <v>85439</v>
      </c>
    </row>
    <row r="15" spans="1:13" s="76" customFormat="1">
      <c r="A15" s="73" t="s">
        <v>84</v>
      </c>
      <c r="B15" s="61">
        <v>29641</v>
      </c>
      <c r="C15" s="60">
        <v>106737</v>
      </c>
      <c r="D15" s="61">
        <v>33122</v>
      </c>
      <c r="E15" s="60">
        <v>121641</v>
      </c>
      <c r="F15" s="61">
        <v>37527</v>
      </c>
      <c r="G15" s="60">
        <v>138531</v>
      </c>
      <c r="H15" s="74">
        <v>38740</v>
      </c>
      <c r="I15" s="60">
        <v>148067</v>
      </c>
      <c r="J15" s="61">
        <v>43509</v>
      </c>
      <c r="K15" s="62">
        <v>161313</v>
      </c>
      <c r="L15" s="75">
        <v>45318</v>
      </c>
      <c r="M15" s="60">
        <v>129003</v>
      </c>
    </row>
    <row r="16" spans="1:13" s="57" customFormat="1" ht="26.25" customHeight="1">
      <c r="A16" s="77" t="s">
        <v>85</v>
      </c>
      <c r="B16" s="78">
        <v>59032</v>
      </c>
      <c r="C16" s="79">
        <v>216679</v>
      </c>
      <c r="D16" s="78">
        <v>60815</v>
      </c>
      <c r="E16" s="79">
        <v>226058</v>
      </c>
      <c r="F16" s="78">
        <v>67934</v>
      </c>
      <c r="G16" s="79">
        <v>248819</v>
      </c>
      <c r="H16" s="80">
        <v>67422</v>
      </c>
      <c r="I16" s="79">
        <v>263294</v>
      </c>
      <c r="J16" s="78">
        <v>73472</v>
      </c>
      <c r="K16" s="79">
        <v>277309</v>
      </c>
      <c r="L16" s="81">
        <v>70564</v>
      </c>
      <c r="M16" s="79">
        <v>213664</v>
      </c>
    </row>
    <row r="17" spans="1:14">
      <c r="A17" s="82" t="s">
        <v>86</v>
      </c>
      <c r="B17" s="83">
        <v>69910</v>
      </c>
      <c r="C17" s="84">
        <v>147949</v>
      </c>
      <c r="D17" s="83">
        <v>73428</v>
      </c>
      <c r="E17" s="84">
        <v>155198</v>
      </c>
      <c r="F17" s="83">
        <v>80091</v>
      </c>
      <c r="G17" s="84">
        <v>167504</v>
      </c>
      <c r="H17" s="85">
        <v>83593</v>
      </c>
      <c r="I17" s="84">
        <v>177211</v>
      </c>
      <c r="J17" s="83">
        <v>97355</v>
      </c>
      <c r="K17" s="84">
        <v>193185</v>
      </c>
      <c r="L17" s="86">
        <v>104814</v>
      </c>
      <c r="M17" s="84">
        <v>179547</v>
      </c>
    </row>
    <row r="18" spans="1:14">
      <c r="A18" s="87" t="s">
        <v>87</v>
      </c>
      <c r="B18" s="88">
        <v>14469</v>
      </c>
      <c r="C18" s="89">
        <v>47990</v>
      </c>
      <c r="D18" s="88">
        <v>8932</v>
      </c>
      <c r="E18" s="89">
        <v>41328</v>
      </c>
      <c r="F18" s="88">
        <v>10874</v>
      </c>
      <c r="G18" s="89">
        <v>41549</v>
      </c>
      <c r="H18" s="90">
        <v>3671</v>
      </c>
      <c r="I18" s="89">
        <v>29251</v>
      </c>
      <c r="J18" s="88">
        <v>3199</v>
      </c>
      <c r="K18" s="89">
        <v>16200</v>
      </c>
      <c r="L18" s="91">
        <v>5493</v>
      </c>
      <c r="M18" s="89">
        <v>13360</v>
      </c>
    </row>
    <row r="19" spans="1:14" ht="12" thickBot="1">
      <c r="A19" s="65" t="s">
        <v>88</v>
      </c>
      <c r="B19" s="66">
        <v>142990</v>
      </c>
      <c r="C19" s="67">
        <v>408852</v>
      </c>
      <c r="D19" s="66">
        <v>142833</v>
      </c>
      <c r="E19" s="67">
        <v>419462</v>
      </c>
      <c r="F19" s="66">
        <v>158244</v>
      </c>
      <c r="G19" s="67">
        <v>454286</v>
      </c>
      <c r="H19" s="92">
        <v>153915</v>
      </c>
      <c r="I19" s="67">
        <v>465390</v>
      </c>
      <c r="J19" s="66">
        <v>173776</v>
      </c>
      <c r="K19" s="67">
        <v>484053</v>
      </c>
      <c r="L19" s="69">
        <v>180629</v>
      </c>
      <c r="M19" s="67">
        <v>405206</v>
      </c>
    </row>
    <row r="20" spans="1:14" ht="12" thickTop="1"/>
    <row r="21" spans="1:14" s="97" customFormat="1" ht="10">
      <c r="A21" s="93" t="s">
        <v>89</v>
      </c>
      <c r="B21" s="93"/>
      <c r="C21" s="93"/>
      <c r="D21" s="94"/>
      <c r="E21" s="95"/>
      <c r="F21" s="96"/>
      <c r="G21" s="95"/>
      <c r="H21" s="96"/>
      <c r="I21" s="95"/>
      <c r="J21" s="96"/>
      <c r="K21" s="95"/>
      <c r="L21" s="96"/>
      <c r="M21" s="95"/>
      <c r="N21" s="96"/>
    </row>
    <row r="22" spans="1:14" s="97" customFormat="1" ht="10">
      <c r="A22" s="98" t="s">
        <v>90</v>
      </c>
      <c r="B22" s="98"/>
      <c r="C22" s="98"/>
      <c r="D22" s="98"/>
      <c r="E22" s="98"/>
      <c r="F22" s="98"/>
      <c r="G22" s="98"/>
      <c r="H22" s="98"/>
      <c r="I22" s="98"/>
      <c r="J22" s="98"/>
      <c r="K22" s="98"/>
      <c r="L22" s="98"/>
      <c r="M22" s="95"/>
      <c r="N22" s="96"/>
    </row>
    <row r="23" spans="1:14" s="93" customFormat="1" ht="10">
      <c r="B23" s="99"/>
      <c r="C23" s="99"/>
      <c r="D23" s="99"/>
      <c r="E23" s="99"/>
      <c r="F23" s="99"/>
      <c r="G23" s="99"/>
      <c r="H23" s="99"/>
      <c r="I23" s="99"/>
      <c r="J23" s="99"/>
      <c r="K23" s="99"/>
    </row>
    <row r="24" spans="1:14" s="97" customFormat="1" ht="39.75" customHeight="1">
      <c r="A24" s="173" t="s">
        <v>91</v>
      </c>
      <c r="B24" s="173"/>
      <c r="C24" s="173"/>
      <c r="D24" s="173"/>
      <c r="E24" s="173"/>
      <c r="F24" s="173"/>
      <c r="G24" s="173"/>
      <c r="H24" s="173"/>
      <c r="I24" s="173"/>
      <c r="J24" s="173"/>
      <c r="K24" s="173"/>
    </row>
    <row r="25" spans="1:14">
      <c r="A25" s="100"/>
      <c r="B25" s="101"/>
      <c r="C25" s="101"/>
      <c r="D25" s="101"/>
      <c r="E25" s="101"/>
      <c r="F25" s="101"/>
      <c r="G25" s="101"/>
      <c r="H25" s="101"/>
      <c r="I25" s="101"/>
      <c r="J25" s="101"/>
      <c r="K25" s="101"/>
    </row>
    <row r="26" spans="1:14">
      <c r="A26" s="102" t="s">
        <v>92</v>
      </c>
      <c r="B26" s="102"/>
      <c r="C26" s="102"/>
      <c r="D26" s="102"/>
      <c r="E26" s="102"/>
      <c r="F26" s="102"/>
      <c r="G26" s="102"/>
      <c r="H26" s="102"/>
      <c r="I26" s="102"/>
      <c r="J26" s="102"/>
      <c r="K26" s="102"/>
    </row>
    <row r="28" spans="1:14" s="97" customFormat="1" ht="10">
      <c r="A28" s="38" t="s">
        <v>93</v>
      </c>
    </row>
  </sheetData>
  <mergeCells count="15">
    <mergeCell ref="A24:K24"/>
    <mergeCell ref="L3:M3"/>
    <mergeCell ref="A12:A13"/>
    <mergeCell ref="B12:C12"/>
    <mergeCell ref="D12:E12"/>
    <mergeCell ref="F12:G12"/>
    <mergeCell ref="H12:I12"/>
    <mergeCell ref="J12:K12"/>
    <mergeCell ref="L12:M12"/>
    <mergeCell ref="A3:A4"/>
    <mergeCell ref="B3:C3"/>
    <mergeCell ref="D3:E3"/>
    <mergeCell ref="F3:G3"/>
    <mergeCell ref="H3:I3"/>
    <mergeCell ref="J3:K3"/>
  </mergeCells>
  <conditionalFormatting sqref="F21:F22">
    <cfRule type="iconSet" priority="1">
      <iconSet iconSet="3Arrows">
        <cfvo type="percent" val="0"/>
        <cfvo type="num" val="0"/>
        <cfvo type="num" val="0" gte="0"/>
      </iconSet>
    </cfRule>
  </conditionalFormatting>
  <conditionalFormatting sqref="H21:H22">
    <cfRule type="iconSet" priority="2">
      <iconSet iconSet="3Arrows">
        <cfvo type="percent" val="0"/>
        <cfvo type="num" val="0"/>
        <cfvo type="num" val="0" gte="0"/>
      </iconSet>
    </cfRule>
  </conditionalFormatting>
  <conditionalFormatting sqref="J21:J22">
    <cfRule type="iconSet" priority="3">
      <iconSet iconSet="3Arrows">
        <cfvo type="percent" val="0"/>
        <cfvo type="num" val="0"/>
        <cfvo type="num" val="0" gte="0"/>
      </iconSet>
    </cfRule>
  </conditionalFormatting>
  <conditionalFormatting sqref="L21:L22">
    <cfRule type="iconSet" priority="4">
      <iconSet iconSet="3Arrows">
        <cfvo type="percent" val="0"/>
        <cfvo type="num" val="0"/>
        <cfvo type="num" val="0" gte="0"/>
      </iconSet>
    </cfRule>
  </conditionalFormatting>
  <conditionalFormatting sqref="N21:N22">
    <cfRule type="iconSet" priority="5">
      <iconSet iconSet="3Arrows">
        <cfvo type="percent" val="0"/>
        <cfvo type="num" val="0"/>
        <cfvo type="num" val="0" gte="0"/>
      </iconSet>
    </cfRule>
  </conditionalFormatting>
  <hyperlinks>
    <hyperlink ref="A26" r:id="rId1" display="http://www.cic.gc.ca/english/resources/statistics/facts2013/temporary/index.asp"/>
  </hyperlinks>
  <pageMargins left="0.74803149606299213" right="0.74803149606299213" top="0.98425196850393704" bottom="0.98425196850393704" header="0.51181102362204722" footer="0.5118110236220472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Summary</vt:lpstr>
      <vt:lpstr>US</vt:lpstr>
      <vt:lpstr>China</vt:lpstr>
      <vt:lpstr>World</vt:lpstr>
      <vt:lpstr>Canada</vt:lpstr>
      <vt:lpstr>Canada PR - CATEGORY</vt:lpstr>
      <vt:lpstr>Canada PR AND TR</vt:lpstr>
    </vt:vector>
  </TitlesOfParts>
  <Company>Keychu Home care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Jigdel Kuyee</dc:creator>
  <cp:lastModifiedBy>Jigdel Kuyee</cp:lastModifiedBy>
  <dcterms:created xsi:type="dcterms:W3CDTF">2015-05-13T16:18:20Z</dcterms:created>
  <dcterms:modified xsi:type="dcterms:W3CDTF">2015-05-22T04:01:45Z</dcterms:modified>
</cp:coreProperties>
</file>