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facul\PFC\NPP_CALC_PROJ\INPUTS\SOL\"/>
    </mc:Choice>
  </mc:AlternateContent>
  <xr:revisionPtr revIDLastSave="0" documentId="13_ncr:1_{D73D529C-DA22-4833-BBDD-03125DF07C71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G384" i="1" l="1"/>
  <c r="Q39" i="1" s="1"/>
  <c r="R39" i="1" s="1"/>
  <c r="S39" i="1" s="1"/>
  <c r="T39" i="1" s="1"/>
  <c r="G353" i="1"/>
  <c r="Q38" i="1" s="1"/>
  <c r="R38" i="1" s="1"/>
  <c r="S38" i="1" s="1"/>
  <c r="T38" i="1" s="1"/>
  <c r="G322" i="1" l="1"/>
  <c r="Q37" i="1" s="1"/>
  <c r="R37" i="1" s="1"/>
  <c r="S37" i="1" s="1"/>
  <c r="T37" i="1" s="1"/>
  <c r="G291" i="1"/>
  <c r="Q36" i="1" s="1"/>
  <c r="R36" i="1" s="1"/>
  <c r="S36" i="1" s="1"/>
  <c r="T36" i="1" s="1"/>
  <c r="G260" i="1"/>
  <c r="Q35" i="1" s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G229" i="1"/>
  <c r="G198" i="1"/>
  <c r="G167" i="1"/>
  <c r="G136" i="1"/>
  <c r="G105" i="1"/>
  <c r="G74" i="1"/>
</calcChain>
</file>

<file path=xl/sharedStrings.xml><?xml version="1.0" encoding="utf-8"?>
<sst xmlns="http://schemas.openxmlformats.org/spreadsheetml/2006/main" count="390" uniqueCount="387">
  <si>
    <t># Coding: utf-8</t>
  </si>
  <si>
    <t># File format version: 2</t>
  </si>
  <si>
    <t># Title: CAMS Radiation Service v4.6 all-sky irradiation (derived from satellite data).</t>
  </si>
  <si>
    <t># Content:  A time-series of solar radiation received on horizontal plane and plane always normal to the sun rays at ground level.</t>
  </si>
  <si>
    <t>#           Returns the global, beam and diffuse irradiations integrated over a selected time step,</t>
  </si>
  <si>
    <t>#           for a selected location (geostationary satellite coverage) and a selected period.</t>
  </si>
  <si>
    <t># The research leading to these results has received funding from the European Union within the Copernicus programme.</t>
  </si>
  <si>
    <t># Provider: VAISALA with MINES ParisTech (France) and DLR (Germany)</t>
  </si>
  <si>
    <t># More information at: http://www.soda-pro.com/web-services/radiation/cams-radiation-service</t>
  </si>
  <si>
    <t># Latitude (positive North, ISO 19115): 38.7239</t>
  </si>
  <si>
    <t># Longitude (positive East, ISO 19115): -9.2903</t>
  </si>
  <si>
    <t># Altitude (m): 123.00</t>
  </si>
  <si>
    <t># Time reference: Universal time (UT)</t>
  </si>
  <si>
    <t>#</t>
  </si>
  <si>
    <t># Encoding partly from D2.8.III.13-14 INSPIRE Data Specification on Atmospheric Conditions and Meteorological Geographical Features - Technical Guidelines (2013-12-10) and CF (Climate and Forecast) metadata (2013-11-11)</t>
  </si>
  <si>
    <t># CF Standard Names registry of ObservablePropertyValue</t>
  </si>
  <si>
    <t># http://cfconventions.org/Data/cf-standard-names/27/build/cf-standard-name-table.html</t>
  </si>
  <si>
    <t># urn:x-inspire:specification:DS-AC-MF:observable-property-name:cf-standard-name:1.6</t>
  </si>
  <si>
    <t># ObservableProperty</t>
  </si>
  <si>
    <t>#     basePhenomenon:"integral_of_surface_downwelling_shortwave_flux_in_air_sky_wrt_time"</t>
  </si>
  <si>
    <t>#     uom:"Wh m-2" [unit]</t>
  </si>
  <si>
    <t># StatisticalMeasure</t>
  </si>
  <si>
    <t>#     statisticalFunction: "sum"</t>
  </si>
  <si>
    <t># Summarization (integration) period: 0 year 0 month 1 day 0 h 0 min 0 s</t>
  </si>
  <si>
    <t># noValue: nan</t>
  </si>
  <si>
    <t># File generated on: 2025-06-25</t>
  </si>
  <si>
    <t># Columns:</t>
  </si>
  <si>
    <t># 1. Observation period (ISO 8601)</t>
  </si>
  <si>
    <t># 2. TOA. Irradiation on horizontal plane at the top of atmosphere (Wh/m2)</t>
  </si>
  <si>
    <t># 3. Clear sky GHI. Clear sky global irradiation on horizontal plane at ground level (Wh/m2)</t>
  </si>
  <si>
    <t># 4. Clear sky BHI. Clear sky beam irradiation on horizontal plane at ground level (Wh/m2)</t>
  </si>
  <si>
    <t># 5. Clear sky DHI. Clear sky diffuse irradiation on horizontal plane at ground level (Wh/m2)</t>
  </si>
  <si>
    <t># 6. Clear sky BNI. Clear sky beam irradiation on mobile plane following the sun at normal incidence (Wh/m2)</t>
  </si>
  <si>
    <t># 7. GHI. Global irradiation on horizontal plane at ground level (Wh/m2)</t>
  </si>
  <si>
    <t># 8. BHI. Beam irradiation on horizontal plane at ground level (Wh/m2)</t>
  </si>
  <si>
    <t># 9. DHI. Diffuse irradiation on horizontal plane at ground level (Wh/m2)</t>
  </si>
  <si>
    <t>#10. BNI. Beam irradiation on mobile plane following the sun at normal incidence (Wh/m2)</t>
  </si>
  <si>
    <t>#11. Reliability. Proportion of reliable data in the summarization (0-1)</t>
  </si>
  <si>
    <t># Observation period</t>
  </si>
  <si>
    <t>TOA</t>
  </si>
  <si>
    <t>Clear sky GHI</t>
  </si>
  <si>
    <t>Clear sky BHI</t>
  </si>
  <si>
    <t>Clear sky DHI</t>
  </si>
  <si>
    <t>Clear sky BNI</t>
  </si>
  <si>
    <t>GHI</t>
  </si>
  <si>
    <t>BHI</t>
  </si>
  <si>
    <t>DHI</t>
  </si>
  <si>
    <t>BNI</t>
  </si>
  <si>
    <t>Reliability</t>
  </si>
  <si>
    <t>2024-04-01T00:00:00.0/2024-04-02T00:00:00.0</t>
  </si>
  <si>
    <t>2024-04-02T00:00:00.0/2024-04-03T00:00:00.0</t>
  </si>
  <si>
    <t>2024-04-03T00:00:00.0/2024-04-04T00:00:00.0</t>
  </si>
  <si>
    <t>2024-04-04T00:00:00.0/2024-04-05T00:00:00.0</t>
  </si>
  <si>
    <t>2024-04-05T00:00:00.0/2024-04-06T00:00:00.0</t>
  </si>
  <si>
    <t>2024-04-06T00:00:00.0/2024-04-07T00:00:00.0</t>
  </si>
  <si>
    <t>2024-04-07T00:00:00.0/2024-04-08T00:00:00.0</t>
  </si>
  <si>
    <t>2024-04-08T00:00:00.0/2024-04-09T00:00:00.0</t>
  </si>
  <si>
    <t>2024-04-09T00:00:00.0/2024-04-10T00:00:00.0</t>
  </si>
  <si>
    <t>2024-04-10T00:00:00.0/2024-04-11T00:00:00.0</t>
  </si>
  <si>
    <t>2024-04-11T00:00:00.0/2024-04-12T00:00:00.0</t>
  </si>
  <si>
    <t>2024-04-12T00:00:00.0/2024-04-13T00:00:00.0</t>
  </si>
  <si>
    <t>2024-04-13T00:00:00.0/2024-04-14T00:00:00.0</t>
  </si>
  <si>
    <t>2024-04-14T00:00:00.0/2024-04-15T00:00:00.0</t>
  </si>
  <si>
    <t>2024-04-15T00:00:00.0/2024-04-16T00:00:00.0</t>
  </si>
  <si>
    <t>2024-04-16T00:00:00.0/2024-04-17T00:00:00.0</t>
  </si>
  <si>
    <t>2024-04-17T00:00:00.0/2024-04-18T00:00:00.0</t>
  </si>
  <si>
    <t>2024-04-18T00:00:00.0/2024-04-19T00:00:00.0</t>
  </si>
  <si>
    <t>2024-04-19T00:00:00.0/2024-04-20T00:00:00.0</t>
  </si>
  <si>
    <t>2024-04-20T00:00:00.0/2024-04-21T00:00:00.0</t>
  </si>
  <si>
    <t>2024-04-21T00:00:00.0/2024-04-22T00:00:00.0</t>
  </si>
  <si>
    <t>2024-04-22T00:00:00.0/2024-04-23T00:00:00.0</t>
  </si>
  <si>
    <t>2024-04-23T00:00:00.0/2024-04-24T00:00:00.0</t>
  </si>
  <si>
    <t>2024-04-24T00:00:00.0/2024-04-25T00:00:00.0</t>
  </si>
  <si>
    <t>2024-04-25T00:00:00.0/2024-04-26T00:00:00.0</t>
  </si>
  <si>
    <t>2024-04-26T00:00:00.0/2024-04-27T00:00:00.0</t>
  </si>
  <si>
    <t>2024-04-27T00:00:00.0/2024-04-28T00:00:00.0</t>
  </si>
  <si>
    <t>2024-04-28T00:00:00.0/2024-04-29T00:00:00.0</t>
  </si>
  <si>
    <t>2024-04-29T00:00:00.0/2024-04-30T00:00:00.0</t>
  </si>
  <si>
    <t>2024-04-30T00:00:00.0/2024-05-01T00:00:00.0</t>
  </si>
  <si>
    <t>2025-04-01T00:00:00.0/2025-04-02T00:00:00.0</t>
  </si>
  <si>
    <t>2025-04-02T00:00:00.0/2025-04-03T00:00:00.0</t>
  </si>
  <si>
    <t>2025-04-03T00:00:00.0/2025-04-04T00:00:00.0</t>
  </si>
  <si>
    <t>2025-04-04T00:00:00.0/2025-04-05T00:00:00.0</t>
  </si>
  <si>
    <t>2025-04-05T00:00:00.0/2025-04-06T00:00:00.0</t>
  </si>
  <si>
    <t>2025-04-06T00:00:00.0/2025-04-07T00:00:00.0</t>
  </si>
  <si>
    <t>2025-04-07T00:00:00.0/2025-04-08T00:00:00.0</t>
  </si>
  <si>
    <t>2025-04-08T00:00:00.0/2025-04-09T00:00:00.0</t>
  </si>
  <si>
    <t>2025-04-09T00:00:00.0/2025-04-10T00:00:00.0</t>
  </si>
  <si>
    <t>2025-04-10T00:00:00.0/2025-04-11T00:00:00.0</t>
  </si>
  <si>
    <t>2025-04-11T00:00:00.0/2025-04-12T00:00:00.0</t>
  </si>
  <si>
    <t>2025-04-12T00:00:00.0/2025-04-13T00:00:00.0</t>
  </si>
  <si>
    <t>2025-04-13T00:00:00.0/2025-04-14T00:00:00.0</t>
  </si>
  <si>
    <t>2025-04-14T00:00:00.0/2025-04-15T00:00:00.0</t>
  </si>
  <si>
    <t>2025-04-15T00:00:00.0/2025-04-16T00:00:00.0</t>
  </si>
  <si>
    <t>2025-04-16T00:00:00.0/2025-04-17T00:00:00.0</t>
  </si>
  <si>
    <t>2025-04-17T00:00:00.0/2025-04-18T00:00:00.0</t>
  </si>
  <si>
    <t>2025-04-18T00:00:00.0/2025-04-19T00:00:00.0</t>
  </si>
  <si>
    <t>2025-04-19T00:00:00.0/2025-04-20T00:00:00.0</t>
  </si>
  <si>
    <t>2025-04-20T00:00:00.0/2025-04-21T00:00:00.0</t>
  </si>
  <si>
    <t>2025-04-21T00:00:00.0/2025-04-22T00:00:00.0</t>
  </si>
  <si>
    <t>2025-04-22T00:00:00.0/2025-04-23T00:00:00.0</t>
  </si>
  <si>
    <t>2025-04-23T00:00:00.0/2025-04-24T00:00:00.0</t>
  </si>
  <si>
    <t>2025-04-24T00:00:00.0/2025-04-25T00:00:00.0</t>
  </si>
  <si>
    <t>2025-04-25T00:00:00.0/2025-04-26T00:00:00.0</t>
  </si>
  <si>
    <t>2025-04-26T00:00:00.0/2025-04-27T00:00:00.0</t>
  </si>
  <si>
    <t>2025-04-27T00:00:00.0/2025-04-28T00:00:00.0</t>
  </si>
  <si>
    <t>2025-04-28T00:00:00.0/2025-04-29T00:00:00.0</t>
  </si>
  <si>
    <t>2025-04-29T00:00:00.0/2025-04-30T00:00:00.0</t>
  </si>
  <si>
    <t>2025-04-30T00:00:00.0/2025-05-01T00:00:00.0</t>
  </si>
  <si>
    <t>2023-04-01T00:00:00.0/2023-04-02T00:00:00.0</t>
  </si>
  <si>
    <t>2023-04-02T00:00:00.0/2023-04-03T00:00:00.0</t>
  </si>
  <si>
    <t>2023-04-03T00:00:00.0/2023-04-04T00:00:00.0</t>
  </si>
  <si>
    <t>2023-04-04T00:00:00.0/2023-04-05T00:00:00.0</t>
  </si>
  <si>
    <t>2023-04-05T00:00:00.0/2023-04-06T00:00:00.0</t>
  </si>
  <si>
    <t>2023-04-06T00:00:00.0/2023-04-07T00:00:00.0</t>
  </si>
  <si>
    <t>2023-04-07T00:00:00.0/2023-04-08T00:00:00.0</t>
  </si>
  <si>
    <t>2023-04-08T00:00:00.0/2023-04-09T00:00:00.0</t>
  </si>
  <si>
    <t>2023-04-09T00:00:00.0/2023-04-10T00:00:00.0</t>
  </si>
  <si>
    <t>2023-04-10T00:00:00.0/2023-04-11T00:00:00.0</t>
  </si>
  <si>
    <t>2023-04-11T00:00:00.0/2023-04-12T00:00:00.0</t>
  </si>
  <si>
    <t>2023-04-12T00:00:00.0/2023-04-13T00:00:00.0</t>
  </si>
  <si>
    <t>2023-04-13T00:00:00.0/2023-04-14T00:00:00.0</t>
  </si>
  <si>
    <t>2023-04-14T00:00:00.0/2023-04-15T00:00:00.0</t>
  </si>
  <si>
    <t>2023-04-15T00:00:00.0/2023-04-16T00:00:00.0</t>
  </si>
  <si>
    <t>2023-04-16T00:00:00.0/2023-04-17T00:00:00.0</t>
  </si>
  <si>
    <t>2023-04-17T00:00:00.0/2023-04-18T00:00:00.0</t>
  </si>
  <si>
    <t>2023-04-18T00:00:00.0/2023-04-19T00:00:00.0</t>
  </si>
  <si>
    <t>2023-04-19T00:00:00.0/2023-04-20T00:00:00.0</t>
  </si>
  <si>
    <t>2023-04-20T00:00:00.0/2023-04-21T00:00:00.0</t>
  </si>
  <si>
    <t>2023-04-21T00:00:00.0/2023-04-22T00:00:00.0</t>
  </si>
  <si>
    <t>2023-04-22T00:00:00.0/2023-04-23T00:00:00.0</t>
  </si>
  <si>
    <t>2023-04-23T00:00:00.0/2023-04-24T00:00:00.0</t>
  </si>
  <si>
    <t>2023-04-24T00:00:00.0/2023-04-25T00:00:00.0</t>
  </si>
  <si>
    <t>2023-04-25T00:00:00.0/2023-04-26T00:00:00.0</t>
  </si>
  <si>
    <t>2023-04-26T00:00:00.0/2023-04-27T00:00:00.0</t>
  </si>
  <si>
    <t>2023-04-27T00:00:00.0/2023-04-28T00:00:00.0</t>
  </si>
  <si>
    <t>2023-04-28T00:00:00.0/2023-04-29T00:00:00.0</t>
  </si>
  <si>
    <t>2023-04-29T00:00:00.0/2023-04-30T00:00:00.0</t>
  </si>
  <si>
    <t>2023-04-30T00:00:00.0/2023-05-01T00:00:00.0</t>
  </si>
  <si>
    <t>2022-04-01T00:00:00.0/2022-04-02T00:00:00.0</t>
  </si>
  <si>
    <t>2022-04-02T00:00:00.0/2022-04-03T00:00:00.0</t>
  </si>
  <si>
    <t>2022-04-03T00:00:00.0/2022-04-04T00:00:00.0</t>
  </si>
  <si>
    <t>2022-04-04T00:00:00.0/2022-04-05T00:00:00.0</t>
  </si>
  <si>
    <t>2022-04-05T00:00:00.0/2022-04-06T00:00:00.0</t>
  </si>
  <si>
    <t>2022-04-06T00:00:00.0/2022-04-07T00:00:00.0</t>
  </si>
  <si>
    <t>2022-04-07T00:00:00.0/2022-04-08T00:00:00.0</t>
  </si>
  <si>
    <t>2022-04-08T00:00:00.0/2022-04-09T00:00:00.0</t>
  </si>
  <si>
    <t>2022-04-09T00:00:00.0/2022-04-10T00:00:00.0</t>
  </si>
  <si>
    <t>2022-04-10T00:00:00.0/2022-04-11T00:00:00.0</t>
  </si>
  <si>
    <t>2022-04-11T00:00:00.0/2022-04-12T00:00:00.0</t>
  </si>
  <si>
    <t>2022-04-12T00:00:00.0/2022-04-13T00:00:00.0</t>
  </si>
  <si>
    <t>2022-04-13T00:00:00.0/2022-04-14T00:00:00.0</t>
  </si>
  <si>
    <t>2022-04-14T00:00:00.0/2022-04-15T00:00:00.0</t>
  </si>
  <si>
    <t>2022-04-15T00:00:00.0/2022-04-16T00:00:00.0</t>
  </si>
  <si>
    <t>2022-04-16T00:00:00.0/2022-04-17T00:00:00.0</t>
  </si>
  <si>
    <t>2022-04-17T00:00:00.0/2022-04-18T00:00:00.0</t>
  </si>
  <si>
    <t>2022-04-18T00:00:00.0/2022-04-19T00:00:00.0</t>
  </si>
  <si>
    <t>2022-04-19T00:00:00.0/2022-04-20T00:00:00.0</t>
  </si>
  <si>
    <t>2022-04-20T00:00:00.0/2022-04-21T00:00:00.0</t>
  </si>
  <si>
    <t>2022-04-21T00:00:00.0/2022-04-22T00:00:00.0</t>
  </si>
  <si>
    <t>2022-04-22T00:00:00.0/2022-04-23T00:00:00.0</t>
  </si>
  <si>
    <t>2022-04-23T00:00:00.0/2022-04-24T00:00:00.0</t>
  </si>
  <si>
    <t>2022-04-24T00:00:00.0/2022-04-25T00:00:00.0</t>
  </si>
  <si>
    <t>2022-04-25T00:00:00.0/2022-04-26T00:00:00.0</t>
  </si>
  <si>
    <t>2022-04-26T00:00:00.0/2022-04-27T00:00:00.0</t>
  </si>
  <si>
    <t>2022-04-27T00:00:00.0/2022-04-28T00:00:00.0</t>
  </si>
  <si>
    <t>2022-04-28T00:00:00.0/2022-04-29T00:00:00.0</t>
  </si>
  <si>
    <t>2022-04-29T00:00:00.0/2022-04-30T00:00:00.0</t>
  </si>
  <si>
    <t>2022-04-30T00:00:00.0/2022-05-01T00:00:00.0</t>
  </si>
  <si>
    <t>2021-04-01T00:00:00.0/2021-04-02T00:00:00.0</t>
  </si>
  <si>
    <t>2021-04-02T00:00:00.0/2021-04-03T00:00:00.0</t>
  </si>
  <si>
    <t>2021-04-03T00:00:00.0/2021-04-04T00:00:00.0</t>
  </si>
  <si>
    <t>2021-04-04T00:00:00.0/2021-04-05T00:00:00.0</t>
  </si>
  <si>
    <t>2021-04-05T00:00:00.0/2021-04-06T00:00:00.0</t>
  </si>
  <si>
    <t>2021-04-06T00:00:00.0/2021-04-07T00:00:00.0</t>
  </si>
  <si>
    <t>2021-04-07T00:00:00.0/2021-04-08T00:00:00.0</t>
  </si>
  <si>
    <t>2021-04-08T00:00:00.0/2021-04-09T00:00:00.0</t>
  </si>
  <si>
    <t>2021-04-09T00:00:00.0/2021-04-10T00:00:00.0</t>
  </si>
  <si>
    <t>2021-04-10T00:00:00.0/2021-04-11T00:00:00.0</t>
  </si>
  <si>
    <t>2021-04-11T00:00:00.0/2021-04-12T00:00:00.0</t>
  </si>
  <si>
    <t>2021-04-12T00:00:00.0/2021-04-13T00:00:00.0</t>
  </si>
  <si>
    <t>2021-04-13T00:00:00.0/2021-04-14T00:00:00.0</t>
  </si>
  <si>
    <t>2021-04-14T00:00:00.0/2021-04-15T00:00:00.0</t>
  </si>
  <si>
    <t>2021-04-15T00:00:00.0/2021-04-16T00:00:00.0</t>
  </si>
  <si>
    <t>2021-04-16T00:00:00.0/2021-04-17T00:00:00.0</t>
  </si>
  <si>
    <t>2021-04-17T00:00:00.0/2021-04-18T00:00:00.0</t>
  </si>
  <si>
    <t>2021-04-18T00:00:00.0/2021-04-19T00:00:00.0</t>
  </si>
  <si>
    <t>2021-04-19T00:00:00.0/2021-04-20T00:00:00.0</t>
  </si>
  <si>
    <t>2021-04-20T00:00:00.0/2021-04-21T00:00:00.0</t>
  </si>
  <si>
    <t>2021-04-21T00:00:00.0/2021-04-22T00:00:00.0</t>
  </si>
  <si>
    <t>2021-04-22T00:00:00.0/2021-04-23T00:00:00.0</t>
  </si>
  <si>
    <t>2021-04-23T00:00:00.0/2021-04-24T00:00:00.0</t>
  </si>
  <si>
    <t>2021-04-24T00:00:00.0/2021-04-25T00:00:00.0</t>
  </si>
  <si>
    <t>2021-04-25T00:00:00.0/2021-04-26T00:00:00.0</t>
  </si>
  <si>
    <t>2021-04-26T00:00:00.0/2021-04-27T00:00:00.0</t>
  </si>
  <si>
    <t>2021-04-27T00:00:00.0/2021-04-28T00:00:00.0</t>
  </si>
  <si>
    <t>2021-04-28T00:00:00.0/2021-04-29T00:00:00.0</t>
  </si>
  <si>
    <t>2021-04-29T00:00:00.0/2021-04-30T00:00:00.0</t>
  </si>
  <si>
    <t>2021-04-30T00:00:00.0/2021-05-01T00:00:00.0</t>
  </si>
  <si>
    <t>2020-04-01T00:00:00.0/2020-04-02T00:00:00.0</t>
  </si>
  <si>
    <t>2020-04-02T00:00:00.0/2020-04-03T00:00:00.0</t>
  </si>
  <si>
    <t>2020-04-03T00:00:00.0/2020-04-04T00:00:00.0</t>
  </si>
  <si>
    <t>2020-04-04T00:00:00.0/2020-04-05T00:00:00.0</t>
  </si>
  <si>
    <t>2020-04-05T00:00:00.0/2020-04-06T00:00:00.0</t>
  </si>
  <si>
    <t>2020-04-06T00:00:00.0/2020-04-07T00:00:00.0</t>
  </si>
  <si>
    <t>2020-04-07T00:00:00.0/2020-04-08T00:00:00.0</t>
  </si>
  <si>
    <t>2020-04-08T00:00:00.0/2020-04-09T00:00:00.0</t>
  </si>
  <si>
    <t>2020-04-09T00:00:00.0/2020-04-10T00:00:00.0</t>
  </si>
  <si>
    <t>2020-04-10T00:00:00.0/2020-04-11T00:00:00.0</t>
  </si>
  <si>
    <t>2020-04-11T00:00:00.0/2020-04-12T00:00:00.0</t>
  </si>
  <si>
    <t>2020-04-12T00:00:00.0/2020-04-13T00:00:00.0</t>
  </si>
  <si>
    <t>2020-04-13T00:00:00.0/2020-04-14T00:00:00.0</t>
  </si>
  <si>
    <t>2020-04-14T00:00:00.0/2020-04-15T00:00:00.0</t>
  </si>
  <si>
    <t>2020-04-15T00:00:00.0/2020-04-16T00:00:00.0</t>
  </si>
  <si>
    <t>2020-04-16T00:00:00.0/2020-04-17T00:00:00.0</t>
  </si>
  <si>
    <t>2020-04-17T00:00:00.0/2020-04-18T00:00:00.0</t>
  </si>
  <si>
    <t>2020-04-18T00:00:00.0/2020-04-19T00:00:00.0</t>
  </si>
  <si>
    <t>2020-04-19T00:00:00.0/2020-04-20T00:00:00.0</t>
  </si>
  <si>
    <t>2020-04-20T00:00:00.0/2020-04-21T00:00:00.0</t>
  </si>
  <si>
    <t>2020-04-21T00:00:00.0/2020-04-22T00:00:00.0</t>
  </si>
  <si>
    <t>2020-04-22T00:00:00.0/2020-04-23T00:00:00.0</t>
  </si>
  <si>
    <t>2020-04-23T00:00:00.0/2020-04-24T00:00:00.0</t>
  </si>
  <si>
    <t>2020-04-24T00:00:00.0/2020-04-25T00:00:00.0</t>
  </si>
  <si>
    <t>2020-04-25T00:00:00.0/2020-04-26T00:00:00.0</t>
  </si>
  <si>
    <t>2020-04-26T00:00:00.0/2020-04-27T00:00:00.0</t>
  </si>
  <si>
    <t>2020-04-27T00:00:00.0/2020-04-28T00:00:00.0</t>
  </si>
  <si>
    <t>2020-04-28T00:00:00.0/2020-04-29T00:00:00.0</t>
  </si>
  <si>
    <t>2020-04-29T00:00:00.0/2020-04-30T00:00:00.0</t>
  </si>
  <si>
    <t>2020-04-30T00:00:00.0/2020-05-01T00:00:00.0</t>
  </si>
  <si>
    <t>2018-04-01T00:00:00.0/2018-04-02T00:00:00.0</t>
  </si>
  <si>
    <t>2018-04-02T00:00:00.0/2018-04-03T00:00:00.0</t>
  </si>
  <si>
    <t>2018-04-03T00:00:00.0/2018-04-04T00:00:00.0</t>
  </si>
  <si>
    <t>2018-04-04T00:00:00.0/2018-04-05T00:00:00.0</t>
  </si>
  <si>
    <t>2018-04-05T00:00:00.0/2018-04-06T00:00:00.0</t>
  </si>
  <si>
    <t>2018-04-06T00:00:00.0/2018-04-07T00:00:00.0</t>
  </si>
  <si>
    <t>2018-04-07T00:00:00.0/2018-04-08T00:00:00.0</t>
  </si>
  <si>
    <t>2018-04-08T00:00:00.0/2018-04-09T00:00:00.0</t>
  </si>
  <si>
    <t>2018-04-09T00:00:00.0/2018-04-10T00:00:00.0</t>
  </si>
  <si>
    <t>2018-04-10T00:00:00.0/2018-04-11T00:00:00.0</t>
  </si>
  <si>
    <t>2018-04-11T00:00:00.0/2018-04-12T00:00:00.0</t>
  </si>
  <si>
    <t>2018-04-12T00:00:00.0/2018-04-13T00:00:00.0</t>
  </si>
  <si>
    <t>2018-04-13T00:00:00.0/2018-04-14T00:00:00.0</t>
  </si>
  <si>
    <t>2018-04-14T00:00:00.0/2018-04-15T00:00:00.0</t>
  </si>
  <si>
    <t>2018-04-15T00:00:00.0/2018-04-16T00:00:00.0</t>
  </si>
  <si>
    <t>2018-04-16T00:00:00.0/2018-04-17T00:00:00.0</t>
  </si>
  <si>
    <t>2018-04-17T00:00:00.0/2018-04-18T00:00:00.0</t>
  </si>
  <si>
    <t>2018-04-18T00:00:00.0/2018-04-19T00:00:00.0</t>
  </si>
  <si>
    <t>2018-04-19T00:00:00.0/2018-04-20T00:00:00.0</t>
  </si>
  <si>
    <t>2018-04-20T00:00:00.0/2018-04-21T00:00:00.0</t>
  </si>
  <si>
    <t>2018-04-21T00:00:00.0/2018-04-22T00:00:00.0</t>
  </si>
  <si>
    <t>2018-04-22T00:00:00.0/2018-04-23T00:00:00.0</t>
  </si>
  <si>
    <t>2018-04-23T00:00:00.0/2018-04-24T00:00:00.0</t>
  </si>
  <si>
    <t>2018-04-24T00:00:00.0/2018-04-25T00:00:00.0</t>
  </si>
  <si>
    <t>2018-04-25T00:00:00.0/2018-04-26T00:00:00.0</t>
  </si>
  <si>
    <t>2018-04-26T00:00:00.0/2018-04-27T00:00:00.0</t>
  </si>
  <si>
    <t>2018-04-27T00:00:00.0/2018-04-28T00:00:00.0</t>
  </si>
  <si>
    <t>2018-04-28T00:00:00.0/2018-04-29T00:00:00.0</t>
  </si>
  <si>
    <t>2018-04-29T00:00:00.0/2018-04-30T00:00:00.0</t>
  </si>
  <si>
    <t>2018-04-30T00:00:00.0/2018-05-01T00:00:00.0</t>
  </si>
  <si>
    <t>2016-04-01T00:00:00.0/2016-04-02T00:00:00.0</t>
  </si>
  <si>
    <t>2016-04-02T00:00:00.0/2016-04-03T00:00:00.0</t>
  </si>
  <si>
    <t>2016-04-03T00:00:00.0/2016-04-04T00:00:00.0</t>
  </si>
  <si>
    <t>2016-04-04T00:00:00.0/2016-04-05T00:00:00.0</t>
  </si>
  <si>
    <t>2016-04-05T00:00:00.0/2016-04-06T00:00:00.0</t>
  </si>
  <si>
    <t>2016-04-06T00:00:00.0/2016-04-07T00:00:00.0</t>
  </si>
  <si>
    <t>2016-04-07T00:00:00.0/2016-04-08T00:00:00.0</t>
  </si>
  <si>
    <t>2016-04-08T00:00:00.0/2016-04-09T00:00:00.0</t>
  </si>
  <si>
    <t>2016-04-09T00:00:00.0/2016-04-10T00:00:00.0</t>
  </si>
  <si>
    <t>2016-04-10T00:00:00.0/2016-04-11T00:00:00.0</t>
  </si>
  <si>
    <t>2016-04-11T00:00:00.0/2016-04-12T00:00:00.0</t>
  </si>
  <si>
    <t>2016-04-12T00:00:00.0/2016-04-13T00:00:00.0</t>
  </si>
  <si>
    <t>2016-04-13T00:00:00.0/2016-04-14T00:00:00.0</t>
  </si>
  <si>
    <t>2016-04-14T00:00:00.0/2016-04-15T00:00:00.0</t>
  </si>
  <si>
    <t>2016-04-15T00:00:00.0/2016-04-16T00:00:00.0</t>
  </si>
  <si>
    <t>2016-04-16T00:00:00.0/2016-04-17T00:00:00.0</t>
  </si>
  <si>
    <t>2016-04-17T00:00:00.0/2016-04-18T00:00:00.0</t>
  </si>
  <si>
    <t>2016-04-18T00:00:00.0/2016-04-19T00:00:00.0</t>
  </si>
  <si>
    <t>2016-04-19T00:00:00.0/2016-04-20T00:00:00.0</t>
  </si>
  <si>
    <t>2016-04-20T00:00:00.0/2016-04-21T00:00:00.0</t>
  </si>
  <si>
    <t>2016-04-21T00:00:00.0/2016-04-22T00:00:00.0</t>
  </si>
  <si>
    <t>2016-04-22T00:00:00.0/2016-04-23T00:00:00.0</t>
  </si>
  <si>
    <t>2016-04-23T00:00:00.0/2016-04-24T00:00:00.0</t>
  </si>
  <si>
    <t>2016-04-24T00:00:00.0/2016-04-25T00:00:00.0</t>
  </si>
  <si>
    <t>2016-04-25T00:00:00.0/2016-04-26T00:00:00.0</t>
  </si>
  <si>
    <t>2016-04-26T00:00:00.0/2016-04-27T00:00:00.0</t>
  </si>
  <si>
    <t>2016-04-27T00:00:00.0/2016-04-28T00:00:00.0</t>
  </si>
  <si>
    <t>2016-04-28T00:00:00.0/2016-04-29T00:00:00.0</t>
  </si>
  <si>
    <t>2016-04-29T00:00:00.0/2016-04-30T00:00:00.0</t>
  </si>
  <si>
    <t>2016-04-30T00:00:00.0/2016-05-01T00:00:00.0</t>
  </si>
  <si>
    <t>2014-04-01T00:00:00.0/2014-04-02T00:00:00.0</t>
  </si>
  <si>
    <t>2014-04-02T00:00:00.0/2014-04-03T00:00:00.0</t>
  </si>
  <si>
    <t>2014-04-03T00:00:00.0/2014-04-04T00:00:00.0</t>
  </si>
  <si>
    <t>2014-04-04T00:00:00.0/2014-04-05T00:00:00.0</t>
  </si>
  <si>
    <t>2014-04-05T00:00:00.0/2014-04-06T00:00:00.0</t>
  </si>
  <si>
    <t>2014-04-06T00:00:00.0/2014-04-07T00:00:00.0</t>
  </si>
  <si>
    <t>2014-04-07T00:00:00.0/2014-04-08T00:00:00.0</t>
  </si>
  <si>
    <t>2014-04-08T00:00:00.0/2014-04-09T00:00:00.0</t>
  </si>
  <si>
    <t>2014-04-09T00:00:00.0/2014-04-10T00:00:00.0</t>
  </si>
  <si>
    <t>2014-04-10T00:00:00.0/2014-04-11T00:00:00.0</t>
  </si>
  <si>
    <t>2014-04-11T00:00:00.0/2014-04-12T00:00:00.0</t>
  </si>
  <si>
    <t>2014-04-12T00:00:00.0/2014-04-13T00:00:00.0</t>
  </si>
  <si>
    <t>2014-04-13T00:00:00.0/2014-04-14T00:00:00.0</t>
  </si>
  <si>
    <t>2014-04-14T00:00:00.0/2014-04-15T00:00:00.0</t>
  </si>
  <si>
    <t>2014-04-15T00:00:00.0/2014-04-16T00:00:00.0</t>
  </si>
  <si>
    <t>2014-04-16T00:00:00.0/2014-04-17T00:00:00.0</t>
  </si>
  <si>
    <t>2014-04-17T00:00:00.0/2014-04-18T00:00:00.0</t>
  </si>
  <si>
    <t>2014-04-18T00:00:00.0/2014-04-19T00:00:00.0</t>
  </si>
  <si>
    <t>2014-04-19T00:00:00.0/2014-04-20T00:00:00.0</t>
  </si>
  <si>
    <t>2014-04-20T00:00:00.0/2014-04-21T00:00:00.0</t>
  </si>
  <si>
    <t>2014-04-21T00:00:00.0/2014-04-22T00:00:00.0</t>
  </si>
  <si>
    <t>2014-04-22T00:00:00.0/2014-04-23T00:00:00.0</t>
  </si>
  <si>
    <t>2014-04-23T00:00:00.0/2014-04-24T00:00:00.0</t>
  </si>
  <si>
    <t>2014-04-24T00:00:00.0/2014-04-25T00:00:00.0</t>
  </si>
  <si>
    <t>2014-04-25T00:00:00.0/2014-04-26T00:00:00.0</t>
  </si>
  <si>
    <t>2014-04-26T00:00:00.0/2014-04-27T00:00:00.0</t>
  </si>
  <si>
    <t>2014-04-27T00:00:00.0/2014-04-28T00:00:00.0</t>
  </si>
  <si>
    <t>2014-04-28T00:00:00.0/2014-04-29T00:00:00.0</t>
  </si>
  <si>
    <t>2014-04-29T00:00:00.0/2014-04-30T00:00:00.0</t>
  </si>
  <si>
    <t>2014-04-30T00:00:00.0/2014-05-01T00:00:00.0</t>
  </si>
  <si>
    <t>2012-04-01T00:00:00.0/2012-04-02T00:00:00.0</t>
  </si>
  <si>
    <t>2012-04-02T00:00:00.0/2012-04-03T00:00:00.0</t>
  </si>
  <si>
    <t>2012-04-03T00:00:00.0/2012-04-04T00:00:00.0</t>
  </si>
  <si>
    <t>2012-04-04T00:00:00.0/2012-04-05T00:00:00.0</t>
  </si>
  <si>
    <t>2012-04-05T00:00:00.0/2012-04-06T00:00:00.0</t>
  </si>
  <si>
    <t>2012-04-06T00:00:00.0/2012-04-07T00:00:00.0</t>
  </si>
  <si>
    <t>2012-04-07T00:00:00.0/2012-04-08T00:00:00.0</t>
  </si>
  <si>
    <t>2012-04-08T00:00:00.0/2012-04-09T00:00:00.0</t>
  </si>
  <si>
    <t>2012-04-09T00:00:00.0/2012-04-10T00:00:00.0</t>
  </si>
  <si>
    <t>2012-04-10T00:00:00.0/2012-04-11T00:00:00.0</t>
  </si>
  <si>
    <t>2012-04-11T00:00:00.0/2012-04-12T00:00:00.0</t>
  </si>
  <si>
    <t>2012-04-12T00:00:00.0/2012-04-13T00:00:00.0</t>
  </si>
  <si>
    <t>2012-04-13T00:00:00.0/2012-04-14T00:00:00.0</t>
  </si>
  <si>
    <t>2012-04-14T00:00:00.0/2012-04-15T00:00:00.0</t>
  </si>
  <si>
    <t>2012-04-15T00:00:00.0/2012-04-16T00:00:00.0</t>
  </si>
  <si>
    <t>2012-04-16T00:00:00.0/2012-04-17T00:00:00.0</t>
  </si>
  <si>
    <t>2012-04-17T00:00:00.0/2012-04-18T00:00:00.0</t>
  </si>
  <si>
    <t>2012-04-18T00:00:00.0/2012-04-19T00:00:00.0</t>
  </si>
  <si>
    <t>2012-04-19T00:00:00.0/2012-04-20T00:00:00.0</t>
  </si>
  <si>
    <t>2012-04-20T00:00:00.0/2012-04-21T00:00:00.0</t>
  </si>
  <si>
    <t>2012-04-21T00:00:00.0/2012-04-22T00:00:00.0</t>
  </si>
  <si>
    <t>2012-04-22T00:00:00.0/2012-04-23T00:00:00.0</t>
  </si>
  <si>
    <t>2012-04-23T00:00:00.0/2012-04-24T00:00:00.0</t>
  </si>
  <si>
    <t>2012-04-24T00:00:00.0/2012-04-25T00:00:00.0</t>
  </si>
  <si>
    <t>2012-04-25T00:00:00.0/2012-04-26T00:00:00.0</t>
  </si>
  <si>
    <t>2012-04-26T00:00:00.0/2012-04-27T00:00:00.0</t>
  </si>
  <si>
    <t>2012-04-27T00:00:00.0/2012-04-28T00:00:00.0</t>
  </si>
  <si>
    <t>2012-04-28T00:00:00.0/2012-04-29T00:00:00.0</t>
  </si>
  <si>
    <t>2012-04-29T00:00:00.0/2012-04-30T00:00:00.0</t>
  </si>
  <si>
    <t>2012-04-30T00:00:00.0/2012-05-01T00:00:00.0</t>
  </si>
  <si>
    <t>2010-04-01T00:00:00.0/2010-04-02T00:00:00.0</t>
  </si>
  <si>
    <t>2010-04-02T00:00:00.0/2010-04-03T00:00:00.0</t>
  </si>
  <si>
    <t>2010-04-03T00:00:00.0/2010-04-04T00:00:00.0</t>
  </si>
  <si>
    <t>2010-04-04T00:00:00.0/2010-04-05T00:00:00.0</t>
  </si>
  <si>
    <t>2010-04-05T00:00:00.0/2010-04-06T00:00:00.0</t>
  </si>
  <si>
    <t>2010-04-06T00:00:00.0/2010-04-07T00:00:00.0</t>
  </si>
  <si>
    <t>2010-04-07T00:00:00.0/2010-04-08T00:00:00.0</t>
  </si>
  <si>
    <t>2010-04-08T00:00:00.0/2010-04-09T00:00:00.0</t>
  </si>
  <si>
    <t>2010-04-09T00:00:00.0/2010-04-10T00:00:00.0</t>
  </si>
  <si>
    <t>2010-04-10T00:00:00.0/2010-04-11T00:00:00.0</t>
  </si>
  <si>
    <t>2010-04-11T00:00:00.0/2010-04-12T00:00:00.0</t>
  </si>
  <si>
    <t>2010-04-12T00:00:00.0/2010-04-13T00:00:00.0</t>
  </si>
  <si>
    <t>2010-04-13T00:00:00.0/2010-04-14T00:00:00.0</t>
  </si>
  <si>
    <t>2010-04-14T00:00:00.0/2010-04-15T00:00:00.0</t>
  </si>
  <si>
    <t>2010-04-15T00:00:00.0/2010-04-16T00:00:00.0</t>
  </si>
  <si>
    <t>2010-04-16T00:00:00.0/2010-04-17T00:00:00.0</t>
  </si>
  <si>
    <t>2010-04-17T00:00:00.0/2010-04-18T00:00:00.0</t>
  </si>
  <si>
    <t>2010-04-18T00:00:00.0/2010-04-19T00:00:00.0</t>
  </si>
  <si>
    <t>2010-04-19T00:00:00.0/2010-04-20T00:00:00.0</t>
  </si>
  <si>
    <t>2010-04-20T00:00:00.0/2010-04-21T00:00:00.0</t>
  </si>
  <si>
    <t>2010-04-21T00:00:00.0/2010-04-22T00:00:00.0</t>
  </si>
  <si>
    <t>2010-04-22T00:00:00.0/2010-04-23T00:00:00.0</t>
  </si>
  <si>
    <t>2010-04-23T00:00:00.0/2010-04-24T00:00:00.0</t>
  </si>
  <si>
    <t>2010-04-24T00:00:00.0/2010-04-25T00:00:00.0</t>
  </si>
  <si>
    <t>2010-04-25T00:00:00.0/2010-04-26T00:00:00.0</t>
  </si>
  <si>
    <t>2010-04-26T00:00:00.0/2010-04-27T00:00:00.0</t>
  </si>
  <si>
    <t>2010-04-27T00:00:00.0/2010-04-28T00:00:00.0</t>
  </si>
  <si>
    <t>2010-04-28T00:00:00.0/2010-04-29T00:00:00.0</t>
  </si>
  <si>
    <t>2010-04-29T00:00:00.0/2010-04-30T00:00:00.0</t>
  </si>
  <si>
    <t>2010-04-30T00:00:00.0/2010-05-01T00:00:00.0</t>
  </si>
  <si>
    <t>YEAR</t>
  </si>
  <si>
    <t>Media Annual</t>
  </si>
  <si>
    <t>kWh/m^2</t>
  </si>
  <si>
    <t>MJ/m^2</t>
  </si>
  <si>
    <t>GHI (Wh/m^2)</t>
  </si>
  <si>
    <t>GHI (kWh/m^2)</t>
  </si>
  <si>
    <t>GHI (MJ/m^2)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</si>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</sst>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6" tint="0.59999389629810485"/>
      </right>
      <top/>
      <bottom/>
      <diagonal/>
    </border>
    <border>
      <left/>
      <right style="thin">
        <color theme="6" tint="0.59999389629810485"/>
      </right>
      <top style="thin">
        <color indexed="64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indexed="64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8" borderId="2" xfId="0" applyFill="1" applyBorder="1" applyAlignment="1">
      <alignment horizontal="center"/>
    </xf>
    <xf numFmtId="0" fontId="0" fillId="0" borderId="7" xfId="0" applyBorder="1"/>
    <xf numFmtId="0" fontId="0" fillId="8" borderId="6" xfId="0" applyFill="1" applyBorder="1" applyAlignment="1">
      <alignment horizontal="center"/>
    </xf>
    <xf numFmtId="0" fontId="0" fillId="0" borderId="1" xfId="0" applyBorder="1"/>
    <xf numFmtId="0" fontId="1" fillId="8" borderId="1" xfId="0" applyFont="1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4"/>
  <sheetViews>
    <sheetView tabSelected="1" topLeftCell="A16" zoomScale="85" zoomScaleNormal="85" workbookViewId="0">
      <selection activeCell="T35" sqref="T35"/>
    </sheetView>
  </sheetViews>
  <sheetFormatPr defaultRowHeight="15" x14ac:dyDescent="0.25"/>
  <cols>
    <col min="17" max="17" width="14.7109375" customWidth="1"/>
    <col min="18" max="18" width="15.28515625" customWidth="1"/>
    <col min="19" max="19" width="15.140625" customWidth="1"/>
    <col min="20" max="20" width="12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20" x14ac:dyDescent="0.25">
      <c r="A17" t="s">
        <v>14</v>
      </c>
    </row>
    <row r="18" spans="1:20" x14ac:dyDescent="0.25">
      <c r="A18" t="s">
        <v>15</v>
      </c>
    </row>
    <row r="19" spans="1:20" x14ac:dyDescent="0.25">
      <c r="A19" t="s">
        <v>16</v>
      </c>
    </row>
    <row r="20" spans="1:20" x14ac:dyDescent="0.25">
      <c r="A20" t="s">
        <v>17</v>
      </c>
      <c r="N20" s="14" t="s">
        <v>44</v>
      </c>
      <c r="O20" s="14" t="s">
        <v>380</v>
      </c>
      <c r="P20" s="14"/>
      <c r="Q20" s="14" t="s">
        <v>381</v>
      </c>
      <c r="R20" s="14">
        <v>4.7380000000000004</v>
      </c>
    </row>
    <row r="21" spans="1:20" x14ac:dyDescent="0.25">
      <c r="A21" t="s">
        <v>18</v>
      </c>
      <c r="Q21" s="14" t="s">
        <v>382</v>
      </c>
      <c r="R21" s="14">
        <f>R20*3.6</f>
        <v>17.056800000000003</v>
      </c>
    </row>
    <row r="22" spans="1:20" x14ac:dyDescent="0.25">
      <c r="A22" t="s">
        <v>19</v>
      </c>
    </row>
    <row r="23" spans="1:20" x14ac:dyDescent="0.25">
      <c r="A23" t="s">
        <v>20</v>
      </c>
    </row>
    <row r="24" spans="1:20" x14ac:dyDescent="0.25">
      <c r="A24" t="s">
        <v>21</v>
      </c>
    </row>
    <row r="25" spans="1:20" x14ac:dyDescent="0.25">
      <c r="A25" t="s">
        <v>22</v>
      </c>
    </row>
    <row r="26" spans="1:20" x14ac:dyDescent="0.25">
      <c r="A26" t="s">
        <v>23</v>
      </c>
    </row>
    <row r="27" spans="1:20" x14ac:dyDescent="0.25">
      <c r="A27" t="s">
        <v>24</v>
      </c>
    </row>
    <row r="28" spans="1:20" x14ac:dyDescent="0.25">
      <c r="A28" t="s">
        <v>25</v>
      </c>
      <c r="P28" s="15" t="s">
        <v>379</v>
      </c>
      <c r="Q28" s="15" t="s">
        <v>383</v>
      </c>
      <c r="R28" s="17" t="s">
        <v>384</v>
      </c>
      <c r="S28" s="14" t="s">
        <v>385</v>
      </c>
      <c r="T28" s="19" t="s">
        <v>386</v>
      </c>
    </row>
    <row r="29" spans="1:20" x14ac:dyDescent="0.25">
      <c r="A29" t="s">
        <v>13</v>
      </c>
      <c r="P29" s="6">
        <v>2025</v>
      </c>
      <c r="Q29" s="6">
        <f>G74</f>
        <v>5403.515706666667</v>
      </c>
      <c r="R29" s="6">
        <f>Q29*0.001</f>
        <v>5.403515706666667</v>
      </c>
      <c r="S29" s="18">
        <f>R29*3.6</f>
        <v>19.452656544000003</v>
      </c>
      <c r="T29" s="19">
        <f>((S29-R21)/R21)*100</f>
        <v>14.046342479245816</v>
      </c>
    </row>
    <row r="30" spans="1:20" x14ac:dyDescent="0.25">
      <c r="A30" t="s">
        <v>26</v>
      </c>
      <c r="P30" s="6">
        <v>2024</v>
      </c>
      <c r="Q30" s="6">
        <f>G105</f>
        <v>6259.8381066666652</v>
      </c>
      <c r="R30" s="6">
        <f t="shared" ref="R30:R39" si="0">Q30*0.001</f>
        <v>6.2598381066666651</v>
      </c>
      <c r="S30" s="18">
        <f>R30*3.6</f>
        <v>22.535417183999996</v>
      </c>
      <c r="T30" s="19">
        <f>((S30-R21)/R21)*100</f>
        <v>32.119841846067217</v>
      </c>
    </row>
    <row r="31" spans="1:20" x14ac:dyDescent="0.25">
      <c r="A31" t="s">
        <v>27</v>
      </c>
      <c r="P31" s="6">
        <v>2023</v>
      </c>
      <c r="Q31" s="6">
        <f>G136</f>
        <v>6664.14138</v>
      </c>
      <c r="R31" s="6">
        <f t="shared" si="0"/>
        <v>6.6641413800000002</v>
      </c>
      <c r="S31" s="18">
        <f t="shared" ref="S31:S39" si="1">R31*3.6</f>
        <v>23.990908968000003</v>
      </c>
      <c r="T31" s="19">
        <f>((S31-R21)/R21)*100</f>
        <v>40.653047277332206</v>
      </c>
    </row>
    <row r="32" spans="1:20" x14ac:dyDescent="0.25">
      <c r="A32" t="s">
        <v>28</v>
      </c>
      <c r="P32" s="6">
        <v>2022</v>
      </c>
      <c r="Q32" s="6">
        <f>G167</f>
        <v>6220.1976533333327</v>
      </c>
      <c r="R32" s="6">
        <f t="shared" si="0"/>
        <v>6.220197653333333</v>
      </c>
      <c r="S32" s="18">
        <f t="shared" si="1"/>
        <v>22.392711551999998</v>
      </c>
      <c r="T32" s="19">
        <f>((S32-R21)/R21)*100</f>
        <v>31.283192345574751</v>
      </c>
    </row>
    <row r="33" spans="1:20" x14ac:dyDescent="0.25">
      <c r="A33" t="s">
        <v>29</v>
      </c>
      <c r="P33" s="6">
        <v>2021</v>
      </c>
      <c r="Q33" s="6">
        <f>G198</f>
        <v>5422.5102900000011</v>
      </c>
      <c r="R33" s="6">
        <f t="shared" si="0"/>
        <v>5.4225102900000008</v>
      </c>
      <c r="S33" s="18">
        <f t="shared" si="1"/>
        <v>19.521037044000003</v>
      </c>
      <c r="T33" s="19">
        <f>((S33-R21)/R21)*100</f>
        <v>14.447241241029973</v>
      </c>
    </row>
    <row r="34" spans="1:20" x14ac:dyDescent="0.25">
      <c r="A34" t="s">
        <v>30</v>
      </c>
      <c r="P34" s="6">
        <v>2020</v>
      </c>
      <c r="Q34" s="6">
        <f>G229</f>
        <v>5281.5999899999988</v>
      </c>
      <c r="R34" s="6">
        <f t="shared" si="0"/>
        <v>5.2815999899999992</v>
      </c>
      <c r="S34" s="18">
        <f t="shared" si="1"/>
        <v>19.013759963999998</v>
      </c>
      <c r="T34" s="19">
        <f>((S34-R21)/R21)*100</f>
        <v>11.473195230054849</v>
      </c>
    </row>
    <row r="35" spans="1:20" x14ac:dyDescent="0.25">
      <c r="A35" t="s">
        <v>31</v>
      </c>
      <c r="P35" s="6">
        <v>2018</v>
      </c>
      <c r="Q35" s="6">
        <f>G260</f>
        <v>5094.685300000001</v>
      </c>
      <c r="R35" s="6">
        <f t="shared" si="0"/>
        <v>5.094685300000001</v>
      </c>
      <c r="S35" s="18">
        <f t="shared" si="1"/>
        <v>18.340867080000002</v>
      </c>
      <c r="T35" s="19">
        <f>((S35-R21)/R21)*100</f>
        <v>7.5281827775432646</v>
      </c>
    </row>
    <row r="36" spans="1:20" x14ac:dyDescent="0.25">
      <c r="A36" t="s">
        <v>32</v>
      </c>
      <c r="P36" s="6">
        <v>2016</v>
      </c>
      <c r="Q36" s="6">
        <f>G291</f>
        <v>5754.3088466666659</v>
      </c>
      <c r="R36" s="6">
        <f t="shared" si="0"/>
        <v>5.7543088466666656</v>
      </c>
      <c r="S36" s="18">
        <f t="shared" si="1"/>
        <v>20.715511847999998</v>
      </c>
      <c r="T36" s="19">
        <f>((S36-R21)/R21)*100</f>
        <v>21.450165611369044</v>
      </c>
    </row>
    <row r="37" spans="1:20" x14ac:dyDescent="0.25">
      <c r="A37" t="s">
        <v>33</v>
      </c>
      <c r="P37" s="6">
        <v>2014</v>
      </c>
      <c r="Q37" s="6">
        <f>G322</f>
        <v>5577.9079300000003</v>
      </c>
      <c r="R37" s="6">
        <f t="shared" si="0"/>
        <v>5.5779079300000003</v>
      </c>
      <c r="S37" s="18">
        <f t="shared" si="1"/>
        <v>20.080468548000002</v>
      </c>
      <c r="T37" s="19">
        <f>((S37-R21)/R21)*100</f>
        <v>17.727056352891513</v>
      </c>
    </row>
    <row r="38" spans="1:20" x14ac:dyDescent="0.25">
      <c r="A38" t="s">
        <v>34</v>
      </c>
      <c r="P38" s="6">
        <v>2012</v>
      </c>
      <c r="Q38" s="6">
        <f>G353</f>
        <v>5059.5828733333337</v>
      </c>
      <c r="R38" s="6">
        <f t="shared" si="0"/>
        <v>5.0595828733333335</v>
      </c>
      <c r="S38" s="18">
        <f t="shared" si="1"/>
        <v>18.214498344000003</v>
      </c>
      <c r="T38" s="19">
        <f>((S38-R21)/R21)*100</f>
        <v>6.7873126495004907</v>
      </c>
    </row>
    <row r="39" spans="1:20" x14ac:dyDescent="0.25">
      <c r="A39" t="s">
        <v>35</v>
      </c>
      <c r="P39" s="6">
        <v>2010</v>
      </c>
      <c r="Q39" s="6">
        <f>G384</f>
        <v>5959.5606799999996</v>
      </c>
      <c r="R39" s="6">
        <f t="shared" si="0"/>
        <v>5.9595606800000001</v>
      </c>
      <c r="S39" s="18">
        <f t="shared" si="1"/>
        <v>21.454418448000002</v>
      </c>
      <c r="T39" s="19">
        <f>((S39-R21)/R21)*100</f>
        <v>25.782200928661876</v>
      </c>
    </row>
    <row r="40" spans="1:20" x14ac:dyDescent="0.25">
      <c r="A40" t="s">
        <v>36</v>
      </c>
      <c r="O40" s="20"/>
      <c r="P40" s="21"/>
      <c r="Q40" s="22"/>
      <c r="R40" s="22"/>
      <c r="S40" s="22"/>
      <c r="T40" s="22"/>
    </row>
    <row r="41" spans="1:20" x14ac:dyDescent="0.25">
      <c r="A41" t="s">
        <v>37</v>
      </c>
      <c r="O41" s="12"/>
      <c r="P41" s="16"/>
      <c r="Q41" s="16"/>
    </row>
    <row r="42" spans="1:20" x14ac:dyDescent="0.25">
      <c r="A42" t="s">
        <v>13</v>
      </c>
      <c r="O42" s="12"/>
      <c r="P42" s="13"/>
      <c r="Q42" s="11"/>
    </row>
    <row r="43" spans="1:20" x14ac:dyDescent="0.25">
      <c r="A43" t="s">
        <v>38</v>
      </c>
      <c r="B43" t="s">
        <v>39</v>
      </c>
      <c r="C43" t="s">
        <v>40</v>
      </c>
      <c r="D43" t="s">
        <v>41</v>
      </c>
      <c r="E43" t="s">
        <v>42</v>
      </c>
      <c r="F43" t="s">
        <v>43</v>
      </c>
      <c r="G43" s="2" t="s">
        <v>44</v>
      </c>
      <c r="H43" t="s">
        <v>45</v>
      </c>
      <c r="I43" t="s">
        <v>46</v>
      </c>
      <c r="J43" t="s">
        <v>47</v>
      </c>
      <c r="K43" t="s">
        <v>48</v>
      </c>
      <c r="P43" s="11"/>
      <c r="Q43" s="11"/>
      <c r="R43" s="7"/>
    </row>
    <row r="44" spans="1:20" x14ac:dyDescent="0.25">
      <c r="A44" t="s">
        <v>79</v>
      </c>
      <c r="B44">
        <v>8969.3974999999991</v>
      </c>
      <c r="C44">
        <v>6633.1225999999997</v>
      </c>
      <c r="D44">
        <v>5436.6244999999999</v>
      </c>
      <c r="E44">
        <v>1196.4983</v>
      </c>
      <c r="F44">
        <v>8959.6474999999991</v>
      </c>
      <c r="G44" s="1">
        <v>5642.3184000000001</v>
      </c>
      <c r="H44">
        <v>3688.6487000000002</v>
      </c>
      <c r="I44">
        <v>1953.6694</v>
      </c>
      <c r="J44">
        <v>5847.4512000000004</v>
      </c>
      <c r="K44">
        <v>0.97919999999999996</v>
      </c>
      <c r="L44" s="4">
        <v>2025</v>
      </c>
      <c r="P44" s="8"/>
      <c r="Q44" s="9"/>
      <c r="R44" s="10"/>
    </row>
    <row r="45" spans="1:20" x14ac:dyDescent="0.25">
      <c r="A45" t="s">
        <v>80</v>
      </c>
      <c r="B45">
        <v>9031.0360999999994</v>
      </c>
      <c r="C45">
        <v>6716.3262000000004</v>
      </c>
      <c r="D45">
        <v>5234.2891</v>
      </c>
      <c r="E45">
        <v>1482.0373999999999</v>
      </c>
      <c r="F45">
        <v>8496.3701000000001</v>
      </c>
      <c r="G45" s="1">
        <v>3524.1316000000002</v>
      </c>
      <c r="H45">
        <v>1378.5675000000001</v>
      </c>
      <c r="I45">
        <v>2145.5641999999998</v>
      </c>
      <c r="J45">
        <v>2558.8036999999999</v>
      </c>
      <c r="K45">
        <v>0.97809999999999997</v>
      </c>
      <c r="L45" s="4">
        <v>2025</v>
      </c>
    </row>
    <row r="46" spans="1:20" x14ac:dyDescent="0.25">
      <c r="A46" t="s">
        <v>81</v>
      </c>
      <c r="B46">
        <v>9092.1474999999991</v>
      </c>
      <c r="C46">
        <v>6712.7992999999997</v>
      </c>
      <c r="D46">
        <v>5131.6127999999999</v>
      </c>
      <c r="E46">
        <v>1581.1865</v>
      </c>
      <c r="F46">
        <v>8297.2461000000003</v>
      </c>
      <c r="G46" s="1">
        <v>3668.0337</v>
      </c>
      <c r="H46">
        <v>828.42510000000004</v>
      </c>
      <c r="I46">
        <v>2839.6084000000001</v>
      </c>
      <c r="J46">
        <v>1496.6892</v>
      </c>
      <c r="K46">
        <v>0.9667</v>
      </c>
      <c r="L46" s="4">
        <v>2025</v>
      </c>
    </row>
    <row r="47" spans="1:20" x14ac:dyDescent="0.25">
      <c r="A47" t="s">
        <v>82</v>
      </c>
      <c r="B47">
        <v>9152.7119000000002</v>
      </c>
      <c r="C47">
        <v>6853.6494000000002</v>
      </c>
      <c r="D47">
        <v>5635.1513999999997</v>
      </c>
      <c r="E47">
        <v>1218.4982</v>
      </c>
      <c r="F47">
        <v>9153.1553000000004</v>
      </c>
      <c r="G47" s="1">
        <v>4753.6298999999999</v>
      </c>
      <c r="H47">
        <v>2686.2620000000002</v>
      </c>
      <c r="I47">
        <v>2067.3679000000002</v>
      </c>
      <c r="J47">
        <v>4023.1723999999999</v>
      </c>
      <c r="K47">
        <v>0.97640000000000005</v>
      </c>
      <c r="L47" s="4">
        <v>2025</v>
      </c>
    </row>
    <row r="48" spans="1:20" x14ac:dyDescent="0.25">
      <c r="A48" t="s">
        <v>83</v>
      </c>
      <c r="B48">
        <v>9212.7607000000007</v>
      </c>
      <c r="C48">
        <v>6752.0366000000004</v>
      </c>
      <c r="D48">
        <v>4954.8486000000003</v>
      </c>
      <c r="E48">
        <v>1797.1876999999999</v>
      </c>
      <c r="F48">
        <v>8041.3193000000001</v>
      </c>
      <c r="G48" s="1">
        <v>5912.0073000000002</v>
      </c>
      <c r="H48">
        <v>2956.5708</v>
      </c>
      <c r="I48">
        <v>2955.4364999999998</v>
      </c>
      <c r="J48">
        <v>4858.5625</v>
      </c>
      <c r="K48">
        <v>0.98580000000000001</v>
      </c>
      <c r="L48" s="4">
        <v>2025</v>
      </c>
    </row>
    <row r="49" spans="1:12" x14ac:dyDescent="0.25">
      <c r="A49" t="s">
        <v>84</v>
      </c>
      <c r="B49">
        <v>9272.2294999999995</v>
      </c>
      <c r="C49">
        <v>6903.6313</v>
      </c>
      <c r="D49">
        <v>5480.7227000000003</v>
      </c>
      <c r="E49">
        <v>1422.9086</v>
      </c>
      <c r="F49">
        <v>8730.3916000000008</v>
      </c>
      <c r="G49" s="1">
        <v>4601.0518000000002</v>
      </c>
      <c r="H49">
        <v>2411.9097000000002</v>
      </c>
      <c r="I49">
        <v>2189.1421</v>
      </c>
      <c r="J49">
        <v>4086.8110000000001</v>
      </c>
      <c r="K49">
        <v>0.98509999999999998</v>
      </c>
      <c r="L49" s="4">
        <v>2025</v>
      </c>
    </row>
    <row r="50" spans="1:12" x14ac:dyDescent="0.25">
      <c r="A50" t="s">
        <v>85</v>
      </c>
      <c r="B50">
        <v>9331.1592000000001</v>
      </c>
      <c r="C50">
        <v>6954.7362999999996</v>
      </c>
      <c r="D50">
        <v>5521.8711000000003</v>
      </c>
      <c r="E50">
        <v>1432.8651</v>
      </c>
      <c r="F50">
        <v>8750.9531000000006</v>
      </c>
      <c r="G50" s="1">
        <v>6511.1918999999998</v>
      </c>
      <c r="H50">
        <v>4711.6025</v>
      </c>
      <c r="I50">
        <v>1799.5891999999999</v>
      </c>
      <c r="J50">
        <v>7363.9013999999997</v>
      </c>
      <c r="K50">
        <v>0.98440000000000005</v>
      </c>
      <c r="L50" s="4">
        <v>2025</v>
      </c>
    </row>
    <row r="51" spans="1:12" x14ac:dyDescent="0.25">
      <c r="A51" t="s">
        <v>86</v>
      </c>
      <c r="B51">
        <v>9389.4814000000006</v>
      </c>
      <c r="C51">
        <v>6928.3915999999999</v>
      </c>
      <c r="D51">
        <v>5439.4418999999998</v>
      </c>
      <c r="E51">
        <v>1488.9498000000001</v>
      </c>
      <c r="F51">
        <v>8776.9932000000008</v>
      </c>
      <c r="G51" s="1">
        <v>6245.3671999999997</v>
      </c>
      <c r="H51">
        <v>3542.8560000000002</v>
      </c>
      <c r="I51">
        <v>2702.511</v>
      </c>
      <c r="J51">
        <v>6052.2533999999996</v>
      </c>
      <c r="K51">
        <v>0.98329999999999995</v>
      </c>
      <c r="L51" s="4">
        <v>2025</v>
      </c>
    </row>
    <row r="52" spans="1:12" x14ac:dyDescent="0.25">
      <c r="A52" t="s">
        <v>87</v>
      </c>
      <c r="B52">
        <v>9447.2402000000002</v>
      </c>
      <c r="C52">
        <v>6647.9516999999996</v>
      </c>
      <c r="D52">
        <v>4679.3900999999996</v>
      </c>
      <c r="E52">
        <v>1968.5616</v>
      </c>
      <c r="F52">
        <v>7147.9624000000003</v>
      </c>
      <c r="G52" s="1">
        <v>5362.5249000000003</v>
      </c>
      <c r="H52">
        <v>2506.9038</v>
      </c>
      <c r="I52">
        <v>2855.6212999999998</v>
      </c>
      <c r="J52">
        <v>3796.2148000000002</v>
      </c>
      <c r="K52">
        <v>0.98229999999999995</v>
      </c>
      <c r="L52" s="4">
        <v>2025</v>
      </c>
    </row>
    <row r="53" spans="1:12" x14ac:dyDescent="0.25">
      <c r="A53" t="s">
        <v>88</v>
      </c>
      <c r="B53">
        <v>9504.3682000000008</v>
      </c>
      <c r="C53">
        <v>6250.8154000000004</v>
      </c>
      <c r="D53">
        <v>3665.1572000000001</v>
      </c>
      <c r="E53">
        <v>2585.6579999999999</v>
      </c>
      <c r="F53">
        <v>5370.3428000000004</v>
      </c>
      <c r="G53" s="1">
        <v>3141.9128000000001</v>
      </c>
      <c r="H53">
        <v>487.27</v>
      </c>
      <c r="I53">
        <v>2654.6428000000001</v>
      </c>
      <c r="J53">
        <v>657.1386</v>
      </c>
      <c r="K53">
        <v>0.98160000000000003</v>
      </c>
      <c r="L53" s="4">
        <v>2025</v>
      </c>
    </row>
    <row r="54" spans="1:12" x14ac:dyDescent="0.25">
      <c r="A54" t="s">
        <v>89</v>
      </c>
      <c r="B54">
        <v>9560.8739999999998</v>
      </c>
      <c r="C54">
        <v>6651.0331999999999</v>
      </c>
      <c r="D54">
        <v>4487.0972000000002</v>
      </c>
      <c r="E54">
        <v>2163.9360000000001</v>
      </c>
      <c r="F54">
        <v>6798.2421999999997</v>
      </c>
      <c r="G54" s="1">
        <v>3399.9789999999998</v>
      </c>
      <c r="H54">
        <v>1185.6124</v>
      </c>
      <c r="I54">
        <v>2214.3665000000001</v>
      </c>
      <c r="J54">
        <v>1941.3533</v>
      </c>
      <c r="K54">
        <v>0.98089999999999999</v>
      </c>
      <c r="L54" s="4">
        <v>2025</v>
      </c>
    </row>
    <row r="55" spans="1:12" x14ac:dyDescent="0.25">
      <c r="A55" t="s">
        <v>90</v>
      </c>
      <c r="B55">
        <v>9616.7685999999994</v>
      </c>
      <c r="C55">
        <v>6717.4111000000003</v>
      </c>
      <c r="D55">
        <v>4350.5410000000002</v>
      </c>
      <c r="E55">
        <v>2366.8699000000001</v>
      </c>
      <c r="F55">
        <v>6696.3706000000002</v>
      </c>
      <c r="G55" s="1">
        <v>4435.4937</v>
      </c>
      <c r="H55">
        <v>1695.7781</v>
      </c>
      <c r="I55">
        <v>2739.7156</v>
      </c>
      <c r="J55">
        <v>2235.5180999999998</v>
      </c>
      <c r="K55">
        <v>0.98019999999999996</v>
      </c>
      <c r="L55" s="4">
        <v>2025</v>
      </c>
    </row>
    <row r="56" spans="1:12" x14ac:dyDescent="0.25">
      <c r="A56" t="s">
        <v>91</v>
      </c>
      <c r="B56">
        <v>9672.0508000000009</v>
      </c>
      <c r="C56">
        <v>7137.4678000000004</v>
      </c>
      <c r="D56">
        <v>5601.7772999999997</v>
      </c>
      <c r="E56">
        <v>1535.6904</v>
      </c>
      <c r="F56">
        <v>8867.4071999999996</v>
      </c>
      <c r="G56" s="1">
        <v>6228.1854999999996</v>
      </c>
      <c r="H56">
        <v>3915.7583</v>
      </c>
      <c r="I56">
        <v>2312.4270000000001</v>
      </c>
      <c r="J56">
        <v>6478.6977999999999</v>
      </c>
      <c r="K56">
        <v>0.97919999999999996</v>
      </c>
      <c r="L56" s="4">
        <v>2025</v>
      </c>
    </row>
    <row r="57" spans="1:12" x14ac:dyDescent="0.25">
      <c r="A57" t="s">
        <v>92</v>
      </c>
      <c r="B57">
        <v>9726.6679999999997</v>
      </c>
      <c r="C57">
        <v>7271.3329999999996</v>
      </c>
      <c r="D57">
        <v>5700.9633999999996</v>
      </c>
      <c r="E57">
        <v>1570.3695</v>
      </c>
      <c r="F57">
        <v>9016.9336000000003</v>
      </c>
      <c r="G57" s="1">
        <v>3710.5515</v>
      </c>
      <c r="H57">
        <v>648.49869999999999</v>
      </c>
      <c r="I57">
        <v>3062.0529999999999</v>
      </c>
      <c r="J57">
        <v>1296.6329000000001</v>
      </c>
      <c r="K57">
        <v>0.97850000000000004</v>
      </c>
      <c r="L57" s="4">
        <v>2025</v>
      </c>
    </row>
    <row r="58" spans="1:12" x14ac:dyDescent="0.25">
      <c r="A58" t="s">
        <v>93</v>
      </c>
      <c r="B58">
        <v>9780.6172000000006</v>
      </c>
      <c r="C58">
        <v>7482.1796999999997</v>
      </c>
      <c r="D58">
        <v>6119.1688999999997</v>
      </c>
      <c r="E58">
        <v>1363.0107</v>
      </c>
      <c r="F58">
        <v>9654.4804999999997</v>
      </c>
      <c r="G58" s="1">
        <v>6109.8320000000003</v>
      </c>
      <c r="H58">
        <v>3896.7671</v>
      </c>
      <c r="I58">
        <v>2213.0652</v>
      </c>
      <c r="J58">
        <v>6240.0497999999998</v>
      </c>
      <c r="K58">
        <v>0.9778</v>
      </c>
      <c r="L58" s="4">
        <v>2025</v>
      </c>
    </row>
    <row r="59" spans="1:12" x14ac:dyDescent="0.25">
      <c r="A59" t="s">
        <v>94</v>
      </c>
      <c r="B59">
        <v>9833.9511999999995</v>
      </c>
      <c r="C59">
        <v>7312.1016</v>
      </c>
      <c r="D59">
        <v>5678.835</v>
      </c>
      <c r="E59">
        <v>1633.2666999999999</v>
      </c>
      <c r="F59">
        <v>8926.7803000000004</v>
      </c>
      <c r="G59" s="1">
        <v>3309.9355</v>
      </c>
      <c r="H59">
        <v>775.45920000000001</v>
      </c>
      <c r="I59">
        <v>2534.4762999999998</v>
      </c>
      <c r="J59">
        <v>1728.4902</v>
      </c>
      <c r="K59">
        <v>0.97670000000000001</v>
      </c>
      <c r="L59" s="4">
        <v>2025</v>
      </c>
    </row>
    <row r="60" spans="1:12" x14ac:dyDescent="0.25">
      <c r="A60" t="s">
        <v>95</v>
      </c>
      <c r="B60">
        <v>9886.5692999999992</v>
      </c>
      <c r="C60">
        <v>7424.8119999999999</v>
      </c>
      <c r="D60">
        <v>5985.2655999999997</v>
      </c>
      <c r="E60">
        <v>1439.5468000000001</v>
      </c>
      <c r="F60">
        <v>9347.7616999999991</v>
      </c>
      <c r="G60" s="1">
        <v>5287.2948999999999</v>
      </c>
      <c r="H60">
        <v>2223.9719</v>
      </c>
      <c r="I60">
        <v>3063.3227999999999</v>
      </c>
      <c r="J60">
        <v>3582.3231999999998</v>
      </c>
      <c r="K60">
        <v>0.9708</v>
      </c>
      <c r="L60" s="4">
        <v>2025</v>
      </c>
    </row>
    <row r="61" spans="1:12" x14ac:dyDescent="0.25">
      <c r="A61" t="s">
        <v>96</v>
      </c>
      <c r="B61">
        <v>9938.5400000000009</v>
      </c>
      <c r="C61">
        <v>7407.3477000000003</v>
      </c>
      <c r="D61">
        <v>5764.4193999999998</v>
      </c>
      <c r="E61">
        <v>1642.9286999999999</v>
      </c>
      <c r="F61">
        <v>8877.4179999999997</v>
      </c>
      <c r="G61" s="1">
        <v>4696.6962999999996</v>
      </c>
      <c r="H61">
        <v>2424.1781999999998</v>
      </c>
      <c r="I61">
        <v>2272.5178000000001</v>
      </c>
      <c r="J61">
        <v>3387.2062999999998</v>
      </c>
      <c r="K61">
        <v>0.98540000000000005</v>
      </c>
      <c r="L61" s="4">
        <v>2025</v>
      </c>
    </row>
    <row r="62" spans="1:12" x14ac:dyDescent="0.25">
      <c r="A62" t="s">
        <v>97</v>
      </c>
      <c r="B62">
        <v>9989.7988000000005</v>
      </c>
      <c r="C62">
        <v>7674.7681000000002</v>
      </c>
      <c r="D62">
        <v>6245.9301999999998</v>
      </c>
      <c r="E62">
        <v>1428.8380999999999</v>
      </c>
      <c r="F62">
        <v>9763.8202999999994</v>
      </c>
      <c r="G62" s="1">
        <v>6344.4823999999999</v>
      </c>
      <c r="H62">
        <v>3927.0563999999999</v>
      </c>
      <c r="I62">
        <v>2417.4263000000001</v>
      </c>
      <c r="J62">
        <v>6339.4312</v>
      </c>
      <c r="K62">
        <v>0.98470000000000002</v>
      </c>
      <c r="L62" s="4">
        <v>2025</v>
      </c>
    </row>
    <row r="63" spans="1:12" x14ac:dyDescent="0.25">
      <c r="A63" t="s">
        <v>98</v>
      </c>
      <c r="B63">
        <v>10040.3408</v>
      </c>
      <c r="C63">
        <v>7494.3100999999997</v>
      </c>
      <c r="D63">
        <v>5559.1103999999996</v>
      </c>
      <c r="E63">
        <v>1935.1998000000001</v>
      </c>
      <c r="F63">
        <v>8431.5692999999992</v>
      </c>
      <c r="G63" s="1">
        <v>4043.0205000000001</v>
      </c>
      <c r="H63">
        <v>733.74459999999999</v>
      </c>
      <c r="I63">
        <v>3309.2759000000001</v>
      </c>
      <c r="J63">
        <v>1327.2942</v>
      </c>
      <c r="K63">
        <v>0.98440000000000005</v>
      </c>
      <c r="L63" s="4">
        <v>2025</v>
      </c>
    </row>
    <row r="64" spans="1:12" x14ac:dyDescent="0.25">
      <c r="A64" t="s">
        <v>99</v>
      </c>
      <c r="B64">
        <v>10090.2207</v>
      </c>
      <c r="C64">
        <v>7463.4736000000003</v>
      </c>
      <c r="D64">
        <v>6070.2915000000003</v>
      </c>
      <c r="E64">
        <v>1393.1818000000001</v>
      </c>
      <c r="F64">
        <v>9244.7577999999994</v>
      </c>
      <c r="G64" s="1">
        <v>1966.6005</v>
      </c>
      <c r="H64">
        <v>455.20769999999999</v>
      </c>
      <c r="I64">
        <v>1511.3927000000001</v>
      </c>
      <c r="J64">
        <v>1368.6621</v>
      </c>
      <c r="K64">
        <v>0.98299999999999998</v>
      </c>
      <c r="L64" s="4">
        <v>2025</v>
      </c>
    </row>
    <row r="65" spans="1:12" x14ac:dyDescent="0.25">
      <c r="A65" t="s">
        <v>100</v>
      </c>
      <c r="B65">
        <v>10139.3457</v>
      </c>
      <c r="C65">
        <v>7572.4004000000004</v>
      </c>
      <c r="D65">
        <v>6143.8022000000001</v>
      </c>
      <c r="E65">
        <v>1428.5983000000001</v>
      </c>
      <c r="F65">
        <v>9401.3359</v>
      </c>
      <c r="G65" s="1">
        <v>7328.6405999999997</v>
      </c>
      <c r="H65">
        <v>5608.2954</v>
      </c>
      <c r="I65">
        <v>1720.3456000000001</v>
      </c>
      <c r="J65">
        <v>8664.1543000000001</v>
      </c>
      <c r="K65">
        <v>0.98229999999999995</v>
      </c>
      <c r="L65" s="4">
        <v>2025</v>
      </c>
    </row>
    <row r="66" spans="1:12" x14ac:dyDescent="0.25">
      <c r="A66" t="s">
        <v>101</v>
      </c>
      <c r="B66">
        <v>10187.738300000001</v>
      </c>
      <c r="C66">
        <v>7752.5586000000003</v>
      </c>
      <c r="D66">
        <v>6665.0487999999996</v>
      </c>
      <c r="E66">
        <v>1087.5101</v>
      </c>
      <c r="F66">
        <v>10344.6924</v>
      </c>
      <c r="G66" s="1">
        <v>7752.5586000000003</v>
      </c>
      <c r="H66">
        <v>6665.0487999999996</v>
      </c>
      <c r="I66">
        <v>1087.5101</v>
      </c>
      <c r="J66">
        <v>10344.6924</v>
      </c>
      <c r="K66">
        <v>0.98160000000000003</v>
      </c>
      <c r="L66" s="4">
        <v>2025</v>
      </c>
    </row>
    <row r="67" spans="1:12" x14ac:dyDescent="0.25">
      <c r="A67" t="s">
        <v>102</v>
      </c>
      <c r="B67">
        <v>10235.4434</v>
      </c>
      <c r="C67">
        <v>7654.7568000000001</v>
      </c>
      <c r="D67">
        <v>6306.5097999999998</v>
      </c>
      <c r="E67">
        <v>1348.2471</v>
      </c>
      <c r="F67">
        <v>9726.9745999999996</v>
      </c>
      <c r="G67" s="1">
        <v>7654.7568000000001</v>
      </c>
      <c r="H67">
        <v>6306.5097999999998</v>
      </c>
      <c r="I67">
        <v>1348.2471</v>
      </c>
      <c r="J67">
        <v>9726.9745999999996</v>
      </c>
      <c r="K67">
        <v>0.98060000000000003</v>
      </c>
      <c r="L67" s="4">
        <v>2025</v>
      </c>
    </row>
    <row r="68" spans="1:12" x14ac:dyDescent="0.25">
      <c r="A68" t="s">
        <v>103</v>
      </c>
      <c r="B68">
        <v>10282.3691</v>
      </c>
      <c r="C68">
        <v>7793.4341000000004</v>
      </c>
      <c r="D68">
        <v>6482.6445000000003</v>
      </c>
      <c r="E68">
        <v>1310.7892999999999</v>
      </c>
      <c r="F68">
        <v>9849.3397999999997</v>
      </c>
      <c r="G68" s="1">
        <v>6624.3872000000001</v>
      </c>
      <c r="H68">
        <v>4450.4233000000004</v>
      </c>
      <c r="I68">
        <v>2173.9636</v>
      </c>
      <c r="J68">
        <v>6263.1831000000002</v>
      </c>
      <c r="K68">
        <v>0.97989999999999999</v>
      </c>
      <c r="L68" s="4">
        <v>2025</v>
      </c>
    </row>
    <row r="69" spans="1:12" x14ac:dyDescent="0.25">
      <c r="A69" t="s">
        <v>104</v>
      </c>
      <c r="B69">
        <v>10328.540000000001</v>
      </c>
      <c r="C69">
        <v>8056.8495999999996</v>
      </c>
      <c r="D69">
        <v>7077.2339000000002</v>
      </c>
      <c r="E69">
        <v>979.61580000000004</v>
      </c>
      <c r="F69">
        <v>10880.718800000001</v>
      </c>
      <c r="G69" s="1">
        <v>8056.8495999999996</v>
      </c>
      <c r="H69">
        <v>7077.2339000000002</v>
      </c>
      <c r="I69">
        <v>979.61580000000004</v>
      </c>
      <c r="J69">
        <v>10880.718800000001</v>
      </c>
      <c r="K69">
        <v>0.97919999999999996</v>
      </c>
      <c r="L69" s="4">
        <v>2025</v>
      </c>
    </row>
    <row r="70" spans="1:12" x14ac:dyDescent="0.25">
      <c r="A70" t="s">
        <v>105</v>
      </c>
      <c r="B70">
        <v>10373.9902</v>
      </c>
      <c r="C70">
        <v>7924.2061000000003</v>
      </c>
      <c r="D70">
        <v>6722.4336000000003</v>
      </c>
      <c r="E70">
        <v>1201.7726</v>
      </c>
      <c r="F70">
        <v>10375.9707</v>
      </c>
      <c r="G70" s="1">
        <v>7622.4467999999997</v>
      </c>
      <c r="H70">
        <v>5823.1220999999996</v>
      </c>
      <c r="I70">
        <v>1799.3248000000001</v>
      </c>
      <c r="J70">
        <v>9322.6347999999998</v>
      </c>
      <c r="K70">
        <v>0.97809999999999997</v>
      </c>
      <c r="L70" s="4">
        <v>2025</v>
      </c>
    </row>
    <row r="71" spans="1:12" x14ac:dyDescent="0.25">
      <c r="A71" t="s">
        <v>106</v>
      </c>
      <c r="B71">
        <v>10418.647499999999</v>
      </c>
      <c r="C71">
        <v>7891.2412000000004</v>
      </c>
      <c r="D71">
        <v>6554.1459999999997</v>
      </c>
      <c r="E71">
        <v>1337.0953</v>
      </c>
      <c r="F71">
        <v>10061.242200000001</v>
      </c>
      <c r="G71" s="1">
        <v>7375.2290000000003</v>
      </c>
      <c r="H71">
        <v>5029.8652000000002</v>
      </c>
      <c r="I71">
        <v>2345.3638000000001</v>
      </c>
      <c r="J71">
        <v>7999.7554</v>
      </c>
      <c r="K71">
        <v>0.97740000000000005</v>
      </c>
      <c r="L71" s="4">
        <v>2025</v>
      </c>
    </row>
    <row r="72" spans="1:12" x14ac:dyDescent="0.25">
      <c r="A72" t="s">
        <v>107</v>
      </c>
      <c r="B72">
        <v>10462.5283</v>
      </c>
      <c r="C72">
        <v>7777.9252999999999</v>
      </c>
      <c r="D72">
        <v>6065.0853999999999</v>
      </c>
      <c r="E72">
        <v>1712.8400999999999</v>
      </c>
      <c r="F72">
        <v>9102.5820000000003</v>
      </c>
      <c r="G72" s="1">
        <v>3421.5228999999999</v>
      </c>
      <c r="H72">
        <v>1304.8844999999999</v>
      </c>
      <c r="I72">
        <v>2116.6383999999998</v>
      </c>
      <c r="J72">
        <v>2847.1475</v>
      </c>
      <c r="K72">
        <v>0.97670000000000001</v>
      </c>
      <c r="L72" s="4">
        <v>2025</v>
      </c>
    </row>
    <row r="73" spans="1:12" x14ac:dyDescent="0.25">
      <c r="A73" t="s">
        <v>108</v>
      </c>
      <c r="B73">
        <v>10505.627899999999</v>
      </c>
      <c r="C73">
        <v>7940.3681999999999</v>
      </c>
      <c r="D73">
        <v>6477.3931000000002</v>
      </c>
      <c r="E73">
        <v>1462.9749999999999</v>
      </c>
      <c r="F73">
        <v>9798.0517999999993</v>
      </c>
      <c r="G73" s="1">
        <v>7374.8383999999996</v>
      </c>
      <c r="H73">
        <v>5422.0361000000003</v>
      </c>
      <c r="I73">
        <v>1952.8024</v>
      </c>
      <c r="J73">
        <v>8181.2686000000003</v>
      </c>
      <c r="K73">
        <v>0.97599999999999998</v>
      </c>
      <c r="L73" s="4">
        <v>2025</v>
      </c>
    </row>
    <row r="74" spans="1:12" x14ac:dyDescent="0.25">
      <c r="A74" s="3"/>
      <c r="B74" s="3"/>
      <c r="C74" s="3"/>
      <c r="D74" s="3"/>
      <c r="E74" s="3"/>
      <c r="F74" s="3"/>
      <c r="G74" s="3">
        <f>SUM(G44:G73)/(73-44+1)</f>
        <v>5403.515706666667</v>
      </c>
      <c r="H74" s="3"/>
      <c r="I74" s="3"/>
      <c r="J74" s="3"/>
      <c r="K74" s="3"/>
    </row>
    <row r="75" spans="1:12" x14ac:dyDescent="0.25">
      <c r="A75" t="s">
        <v>49</v>
      </c>
      <c r="B75">
        <v>8984.2548999999999</v>
      </c>
      <c r="C75">
        <v>6710.6469999999999</v>
      </c>
      <c r="D75">
        <v>5179.5005000000001</v>
      </c>
      <c r="E75">
        <v>1531.1467</v>
      </c>
      <c r="F75">
        <v>8554.9130999999998</v>
      </c>
      <c r="G75" s="1">
        <v>5160.2587999999996</v>
      </c>
      <c r="H75">
        <v>2399.252</v>
      </c>
      <c r="I75">
        <v>2761.0068000000001</v>
      </c>
      <c r="J75">
        <v>4127.0565999999999</v>
      </c>
      <c r="K75">
        <v>0.9788</v>
      </c>
      <c r="L75" s="4">
        <v>2024</v>
      </c>
    </row>
    <row r="76" spans="1:12" x14ac:dyDescent="0.25">
      <c r="A76" t="s">
        <v>50</v>
      </c>
      <c r="B76">
        <v>9045.7090000000007</v>
      </c>
      <c r="C76">
        <v>6645.7245999999996</v>
      </c>
      <c r="D76">
        <v>5098.1171999999997</v>
      </c>
      <c r="E76">
        <v>1547.6075000000001</v>
      </c>
      <c r="F76">
        <v>8268.3310999999994</v>
      </c>
      <c r="G76" s="1">
        <v>1711.7102</v>
      </c>
      <c r="H76">
        <v>42.927199999999999</v>
      </c>
      <c r="I76">
        <v>1668.7829999999999</v>
      </c>
      <c r="J76">
        <v>154.19319999999999</v>
      </c>
      <c r="K76">
        <v>0.97809999999999997</v>
      </c>
      <c r="L76" s="4">
        <v>2024</v>
      </c>
    </row>
    <row r="77" spans="1:12" x14ac:dyDescent="0.25">
      <c r="A77" t="s">
        <v>51</v>
      </c>
      <c r="B77">
        <v>9106.7070000000003</v>
      </c>
      <c r="C77">
        <v>6873.3364000000001</v>
      </c>
      <c r="D77">
        <v>5427.2056000000002</v>
      </c>
      <c r="E77">
        <v>1446.1310000000001</v>
      </c>
      <c r="F77">
        <v>8811.8065999999999</v>
      </c>
      <c r="G77" s="1">
        <v>5362.8257000000003</v>
      </c>
      <c r="H77">
        <v>2440.8337000000001</v>
      </c>
      <c r="I77">
        <v>2921.9919</v>
      </c>
      <c r="J77">
        <v>4021.8521000000001</v>
      </c>
      <c r="K77">
        <v>0.97709999999999997</v>
      </c>
      <c r="L77" s="4">
        <v>2024</v>
      </c>
    </row>
    <row r="78" spans="1:12" x14ac:dyDescent="0.25">
      <c r="A78" t="s">
        <v>52</v>
      </c>
      <c r="B78">
        <v>9167.1366999999991</v>
      </c>
      <c r="C78">
        <v>6966.7318999999998</v>
      </c>
      <c r="D78">
        <v>5532.8770000000004</v>
      </c>
      <c r="E78">
        <v>1433.855</v>
      </c>
      <c r="F78">
        <v>9007.5449000000008</v>
      </c>
      <c r="G78" s="1">
        <v>5777.8505999999998</v>
      </c>
      <c r="H78">
        <v>2577.9917</v>
      </c>
      <c r="I78">
        <v>3199.8589000000002</v>
      </c>
      <c r="J78">
        <v>4450.7905000000001</v>
      </c>
      <c r="K78">
        <v>0.98680000000000001</v>
      </c>
      <c r="L78" s="4">
        <v>2024</v>
      </c>
    </row>
    <row r="79" spans="1:12" x14ac:dyDescent="0.25">
      <c r="A79" t="s">
        <v>53</v>
      </c>
      <c r="B79">
        <v>9227.0849999999991</v>
      </c>
      <c r="C79">
        <v>6893.5576000000001</v>
      </c>
      <c r="D79">
        <v>5511.3891999999996</v>
      </c>
      <c r="E79">
        <v>1382.1683</v>
      </c>
      <c r="F79">
        <v>8778.4150000000009</v>
      </c>
      <c r="G79" s="1">
        <v>6205.8481000000002</v>
      </c>
      <c r="H79">
        <v>3687.9751000000001</v>
      </c>
      <c r="I79">
        <v>2517.8728000000001</v>
      </c>
      <c r="J79">
        <v>5723.7758999999996</v>
      </c>
      <c r="K79">
        <v>0.98580000000000001</v>
      </c>
      <c r="L79" s="4">
        <v>2024</v>
      </c>
    </row>
    <row r="80" spans="1:12" x14ac:dyDescent="0.25">
      <c r="A80" t="s">
        <v>54</v>
      </c>
      <c r="B80">
        <v>9286.4297000000006</v>
      </c>
      <c r="C80">
        <v>5956.4408999999996</v>
      </c>
      <c r="D80">
        <v>3101.3766999999998</v>
      </c>
      <c r="E80">
        <v>2855.0641999999998</v>
      </c>
      <c r="F80">
        <v>4640.2915000000003</v>
      </c>
      <c r="G80" s="1">
        <v>1682.5291999999999</v>
      </c>
      <c r="H80">
        <v>14.916399999999999</v>
      </c>
      <c r="I80">
        <v>1667.6128000000001</v>
      </c>
      <c r="J80">
        <v>37.527999999999999</v>
      </c>
      <c r="K80">
        <v>0.97989999999999999</v>
      </c>
      <c r="L80" s="4">
        <v>2024</v>
      </c>
    </row>
    <row r="81" spans="1:12" x14ac:dyDescent="0.25">
      <c r="A81" t="s">
        <v>55</v>
      </c>
      <c r="B81">
        <v>9345.2685999999994</v>
      </c>
      <c r="C81">
        <v>7037.2948999999999</v>
      </c>
      <c r="D81">
        <v>5792.6782000000003</v>
      </c>
      <c r="E81">
        <v>1244.6168</v>
      </c>
      <c r="F81">
        <v>9296.6923999999999</v>
      </c>
      <c r="G81" s="1">
        <v>5509.52</v>
      </c>
      <c r="H81">
        <v>3108.9220999999998</v>
      </c>
      <c r="I81">
        <v>2400.5976999999998</v>
      </c>
      <c r="J81">
        <v>4718.5742</v>
      </c>
      <c r="K81">
        <v>0.92710000000000004</v>
      </c>
      <c r="L81" s="4">
        <v>2024</v>
      </c>
    </row>
    <row r="82" spans="1:12" x14ac:dyDescent="0.25">
      <c r="A82" t="s">
        <v>56</v>
      </c>
      <c r="B82">
        <v>9403.4735999999994</v>
      </c>
      <c r="C82">
        <v>7183.6211000000003</v>
      </c>
      <c r="D82">
        <v>5904.4994999999999</v>
      </c>
      <c r="E82">
        <v>1279.1213</v>
      </c>
      <c r="F82">
        <v>9359.5185999999994</v>
      </c>
      <c r="G82" s="1">
        <v>6708.8627999999999</v>
      </c>
      <c r="H82">
        <v>5171.3823000000002</v>
      </c>
      <c r="I82">
        <v>1537.4804999999999</v>
      </c>
      <c r="J82">
        <v>7921.1347999999998</v>
      </c>
      <c r="K82">
        <v>0.98329999999999995</v>
      </c>
      <c r="L82" s="4">
        <v>2024</v>
      </c>
    </row>
    <row r="83" spans="1:12" x14ac:dyDescent="0.25">
      <c r="A83" t="s">
        <v>57</v>
      </c>
      <c r="B83">
        <v>9461.1445000000003</v>
      </c>
      <c r="C83">
        <v>7415.5630000000001</v>
      </c>
      <c r="D83">
        <v>6599.5635000000002</v>
      </c>
      <c r="E83">
        <v>815.9991</v>
      </c>
      <c r="F83">
        <v>10842.608399999999</v>
      </c>
      <c r="G83" s="1">
        <v>7297.7803000000004</v>
      </c>
      <c r="H83">
        <v>6353.8676999999998</v>
      </c>
      <c r="I83">
        <v>943.9126</v>
      </c>
      <c r="J83">
        <v>10364.9414</v>
      </c>
      <c r="K83">
        <v>0.98229999999999995</v>
      </c>
      <c r="L83" s="4">
        <v>2024</v>
      </c>
    </row>
    <row r="84" spans="1:12" x14ac:dyDescent="0.25">
      <c r="A84" t="s">
        <v>58</v>
      </c>
      <c r="B84">
        <v>9518.1561999999994</v>
      </c>
      <c r="C84">
        <v>7176.5658999999996</v>
      </c>
      <c r="D84">
        <v>6089.1323000000002</v>
      </c>
      <c r="E84">
        <v>1087.4337</v>
      </c>
      <c r="F84">
        <v>9934.4727000000003</v>
      </c>
      <c r="G84" s="1">
        <v>6637.1391999999996</v>
      </c>
      <c r="H84">
        <v>4671.5059000000001</v>
      </c>
      <c r="I84">
        <v>1965.6333</v>
      </c>
      <c r="J84">
        <v>7646.0918000000001</v>
      </c>
      <c r="K84">
        <v>0.98160000000000003</v>
      </c>
      <c r="L84" s="4">
        <v>2024</v>
      </c>
    </row>
    <row r="85" spans="1:12" x14ac:dyDescent="0.25">
      <c r="A85" t="s">
        <v>59</v>
      </c>
      <c r="B85">
        <v>9574.6034999999993</v>
      </c>
      <c r="C85">
        <v>7248.5326999999997</v>
      </c>
      <c r="D85">
        <v>6241.6679999999997</v>
      </c>
      <c r="E85">
        <v>1006.8646</v>
      </c>
      <c r="F85">
        <v>10084.8164</v>
      </c>
      <c r="G85" s="1">
        <v>7154.0820000000003</v>
      </c>
      <c r="H85">
        <v>6013.3861999999999</v>
      </c>
      <c r="I85">
        <v>1140.6962000000001</v>
      </c>
      <c r="J85">
        <v>9702.8935999999994</v>
      </c>
      <c r="K85">
        <v>0.98060000000000003</v>
      </c>
      <c r="L85" s="4">
        <v>2024</v>
      </c>
    </row>
    <row r="86" spans="1:12" x14ac:dyDescent="0.25">
      <c r="A86" t="s">
        <v>60</v>
      </c>
      <c r="B86">
        <v>9630.3711000000003</v>
      </c>
      <c r="C86">
        <v>7228.9247999999998</v>
      </c>
      <c r="D86">
        <v>6027.9643999999998</v>
      </c>
      <c r="E86">
        <v>1200.9603</v>
      </c>
      <c r="F86">
        <v>9618.2343999999994</v>
      </c>
      <c r="G86" s="1">
        <v>7228.9247999999998</v>
      </c>
      <c r="H86">
        <v>6027.9643999999998</v>
      </c>
      <c r="I86">
        <v>1200.9603</v>
      </c>
      <c r="J86">
        <v>9618.2343999999994</v>
      </c>
      <c r="K86">
        <v>0.97989999999999999</v>
      </c>
      <c r="L86" s="4">
        <v>2024</v>
      </c>
    </row>
    <row r="87" spans="1:12" x14ac:dyDescent="0.25">
      <c r="A87" t="s">
        <v>61</v>
      </c>
      <c r="B87">
        <v>9685.5458999999992</v>
      </c>
      <c r="C87">
        <v>7390.2808000000005</v>
      </c>
      <c r="D87">
        <v>6253.1841000000004</v>
      </c>
      <c r="E87">
        <v>1137.0966000000001</v>
      </c>
      <c r="F87">
        <v>10026.517599999999</v>
      </c>
      <c r="G87" s="1">
        <v>7292.4540999999999</v>
      </c>
      <c r="H87">
        <v>5997.1147000000001</v>
      </c>
      <c r="I87">
        <v>1295.3394000000001</v>
      </c>
      <c r="J87">
        <v>9582.5458999999992</v>
      </c>
      <c r="K87">
        <v>0.9788</v>
      </c>
      <c r="L87" s="4">
        <v>2024</v>
      </c>
    </row>
    <row r="88" spans="1:12" x14ac:dyDescent="0.25">
      <c r="A88" t="s">
        <v>62</v>
      </c>
      <c r="B88">
        <v>9740.0224999999991</v>
      </c>
      <c r="C88">
        <v>7337.0727999999999</v>
      </c>
      <c r="D88">
        <v>5926.2606999999998</v>
      </c>
      <c r="E88">
        <v>1410.8121000000001</v>
      </c>
      <c r="F88">
        <v>9354.1592000000001</v>
      </c>
      <c r="G88" s="1">
        <v>7226.6166999999996</v>
      </c>
      <c r="H88">
        <v>5643.3179</v>
      </c>
      <c r="I88">
        <v>1583.2991</v>
      </c>
      <c r="J88">
        <v>8985.2304999999997</v>
      </c>
      <c r="K88">
        <v>0.97809999999999997</v>
      </c>
      <c r="L88" s="4">
        <v>2024</v>
      </c>
    </row>
    <row r="89" spans="1:12" x14ac:dyDescent="0.25">
      <c r="A89" t="s">
        <v>63</v>
      </c>
      <c r="B89">
        <v>9793.8760000000002</v>
      </c>
      <c r="C89">
        <v>7472.4375</v>
      </c>
      <c r="D89">
        <v>6258.5469000000003</v>
      </c>
      <c r="E89">
        <v>1213.8903</v>
      </c>
      <c r="F89">
        <v>9566.3359</v>
      </c>
      <c r="G89" s="1">
        <v>7472.4375</v>
      </c>
      <c r="H89">
        <v>6258.5469000000003</v>
      </c>
      <c r="I89">
        <v>1213.8903</v>
      </c>
      <c r="J89">
        <v>9566.3359</v>
      </c>
      <c r="K89">
        <v>0.97709999999999997</v>
      </c>
      <c r="L89" s="4">
        <v>2024</v>
      </c>
    </row>
    <row r="90" spans="1:12" x14ac:dyDescent="0.25">
      <c r="A90" t="s">
        <v>64</v>
      </c>
      <c r="B90">
        <v>9846.9843999999994</v>
      </c>
      <c r="C90">
        <v>7546.6665000000003</v>
      </c>
      <c r="D90">
        <v>6258.0829999999996</v>
      </c>
      <c r="E90">
        <v>1288.5835</v>
      </c>
      <c r="F90">
        <v>9843.7782999999999</v>
      </c>
      <c r="G90" s="1">
        <v>7546.6665000000003</v>
      </c>
      <c r="H90">
        <v>6258.0829999999996</v>
      </c>
      <c r="I90">
        <v>1288.5835</v>
      </c>
      <c r="J90">
        <v>9843.7782999999999</v>
      </c>
      <c r="K90">
        <v>0.97670000000000001</v>
      </c>
      <c r="L90" s="4">
        <v>2024</v>
      </c>
    </row>
    <row r="91" spans="1:12" x14ac:dyDescent="0.25">
      <c r="A91" t="s">
        <v>65</v>
      </c>
      <c r="B91">
        <v>9899.4775000000009</v>
      </c>
      <c r="C91">
        <v>7442.2124000000003</v>
      </c>
      <c r="D91">
        <v>6082.1958000000004</v>
      </c>
      <c r="E91">
        <v>1360.0165999999999</v>
      </c>
      <c r="F91">
        <v>9588.3281000000006</v>
      </c>
      <c r="G91" s="1">
        <v>6994.9858000000004</v>
      </c>
      <c r="H91">
        <v>4860.9130999999998</v>
      </c>
      <c r="I91">
        <v>2134.0729999999999</v>
      </c>
      <c r="J91">
        <v>7787.6147000000001</v>
      </c>
      <c r="K91">
        <v>0.98609999999999998</v>
      </c>
      <c r="L91" s="4">
        <v>2024</v>
      </c>
    </row>
    <row r="92" spans="1:12" x14ac:dyDescent="0.25">
      <c r="A92" t="s">
        <v>66</v>
      </c>
      <c r="B92">
        <v>9951.2538999999997</v>
      </c>
      <c r="C92">
        <v>7329.7255999999998</v>
      </c>
      <c r="D92">
        <v>5752.7245999999996</v>
      </c>
      <c r="E92">
        <v>1577.0009</v>
      </c>
      <c r="F92">
        <v>8887.0791000000008</v>
      </c>
      <c r="G92" s="1">
        <v>6891.3477000000003</v>
      </c>
      <c r="H92">
        <v>5069.5883999999996</v>
      </c>
      <c r="I92">
        <v>1821.7593999999999</v>
      </c>
      <c r="J92">
        <v>7648.5645000000004</v>
      </c>
      <c r="K92">
        <v>0.98540000000000005</v>
      </c>
      <c r="L92" s="4">
        <v>2024</v>
      </c>
    </row>
    <row r="93" spans="1:12" x14ac:dyDescent="0.25">
      <c r="A93" t="s">
        <v>67</v>
      </c>
      <c r="B93">
        <v>10002.3184</v>
      </c>
      <c r="C93">
        <v>6976.5424999999996</v>
      </c>
      <c r="D93">
        <v>4598.5132000000003</v>
      </c>
      <c r="E93">
        <v>2378.0297999999998</v>
      </c>
      <c r="F93">
        <v>6780.1426000000001</v>
      </c>
      <c r="G93" s="1">
        <v>3350.1635999999999</v>
      </c>
      <c r="H93">
        <v>473.05099999999999</v>
      </c>
      <c r="I93">
        <v>2877.1127999999999</v>
      </c>
      <c r="J93">
        <v>714.21220000000005</v>
      </c>
      <c r="K93">
        <v>0.98470000000000002</v>
      </c>
      <c r="L93" s="4">
        <v>2024</v>
      </c>
    </row>
    <row r="94" spans="1:12" x14ac:dyDescent="0.25">
      <c r="A94" t="s">
        <v>68</v>
      </c>
      <c r="B94">
        <v>10052.7148</v>
      </c>
      <c r="C94">
        <v>6950.8739999999998</v>
      </c>
      <c r="D94">
        <v>4657.7456000000002</v>
      </c>
      <c r="E94">
        <v>2293.1287000000002</v>
      </c>
      <c r="F94">
        <v>6868.2842000000001</v>
      </c>
      <c r="G94" s="1">
        <v>6091.8329999999996</v>
      </c>
      <c r="H94">
        <v>3656.25</v>
      </c>
      <c r="I94">
        <v>2435.5830000000001</v>
      </c>
      <c r="J94">
        <v>5083.7201999999997</v>
      </c>
      <c r="K94">
        <v>0.98399999999999999</v>
      </c>
      <c r="L94" s="4">
        <v>2024</v>
      </c>
    </row>
    <row r="95" spans="1:12" x14ac:dyDescent="0.25">
      <c r="A95" t="s">
        <v>69</v>
      </c>
      <c r="B95">
        <v>10102.3604</v>
      </c>
      <c r="C95">
        <v>7555.7245999999996</v>
      </c>
      <c r="D95">
        <v>6223.4570000000003</v>
      </c>
      <c r="E95">
        <v>1332.2675999999999</v>
      </c>
      <c r="F95">
        <v>9618.4462999999996</v>
      </c>
      <c r="G95" s="1">
        <v>7555.7245999999996</v>
      </c>
      <c r="H95">
        <v>6223.4570000000003</v>
      </c>
      <c r="I95">
        <v>1332.2675999999999</v>
      </c>
      <c r="J95">
        <v>9618.4462999999996</v>
      </c>
      <c r="K95">
        <v>0.98299999999999998</v>
      </c>
      <c r="L95" s="4">
        <v>2024</v>
      </c>
    </row>
    <row r="96" spans="1:12" x14ac:dyDescent="0.25">
      <c r="A96" t="s">
        <v>70</v>
      </c>
      <c r="B96">
        <v>10151.272499999999</v>
      </c>
      <c r="C96">
        <v>7809.1181999999999</v>
      </c>
      <c r="D96">
        <v>6796.1450000000004</v>
      </c>
      <c r="E96">
        <v>1012.9733</v>
      </c>
      <c r="F96">
        <v>10661.074199999999</v>
      </c>
      <c r="G96" s="1">
        <v>7809.1181999999999</v>
      </c>
      <c r="H96">
        <v>6796.1450000000004</v>
      </c>
      <c r="I96">
        <v>1012.9733</v>
      </c>
      <c r="J96">
        <v>10661.074199999999</v>
      </c>
      <c r="K96">
        <v>0.98229999999999995</v>
      </c>
      <c r="L96" s="4">
        <v>2024</v>
      </c>
    </row>
    <row r="97" spans="1:12" x14ac:dyDescent="0.25">
      <c r="A97" t="s">
        <v>71</v>
      </c>
      <c r="B97">
        <v>10199.498</v>
      </c>
      <c r="C97">
        <v>8011.71</v>
      </c>
      <c r="D97">
        <v>7141.6581999999999</v>
      </c>
      <c r="E97">
        <v>870.05179999999996</v>
      </c>
      <c r="F97">
        <v>11374.796899999999</v>
      </c>
      <c r="G97" s="1">
        <v>8011.71</v>
      </c>
      <c r="H97">
        <v>7141.6581999999999</v>
      </c>
      <c r="I97">
        <v>870.05179999999996</v>
      </c>
      <c r="J97">
        <v>11374.796899999999</v>
      </c>
      <c r="K97">
        <v>0.98119999999999996</v>
      </c>
      <c r="L97" s="4">
        <v>2024</v>
      </c>
    </row>
    <row r="98" spans="1:12" x14ac:dyDescent="0.25">
      <c r="A98" t="s">
        <v>72</v>
      </c>
      <c r="B98">
        <v>10246.957</v>
      </c>
      <c r="C98">
        <v>7840.6522999999997</v>
      </c>
      <c r="D98">
        <v>6565.0102999999999</v>
      </c>
      <c r="E98">
        <v>1275.6418000000001</v>
      </c>
      <c r="F98">
        <v>10227.3809</v>
      </c>
      <c r="G98" s="1">
        <v>6861.7285000000002</v>
      </c>
      <c r="H98">
        <v>4022.7345999999998</v>
      </c>
      <c r="I98">
        <v>2838.9938999999999</v>
      </c>
      <c r="J98">
        <v>6758.9385000000002</v>
      </c>
      <c r="K98">
        <v>0.98060000000000003</v>
      </c>
      <c r="L98" s="4">
        <v>2024</v>
      </c>
    </row>
    <row r="99" spans="1:12" x14ac:dyDescent="0.25">
      <c r="A99" t="s">
        <v>73</v>
      </c>
      <c r="B99">
        <v>10293.6582</v>
      </c>
      <c r="C99">
        <v>7851.3891999999996</v>
      </c>
      <c r="D99">
        <v>6502.5600999999997</v>
      </c>
      <c r="E99">
        <v>1348.8287</v>
      </c>
      <c r="F99">
        <v>9965.1201000000001</v>
      </c>
      <c r="G99" s="1">
        <v>7279.4652999999998</v>
      </c>
      <c r="H99">
        <v>5331.2191999999995</v>
      </c>
      <c r="I99">
        <v>1948.2463</v>
      </c>
      <c r="J99">
        <v>8152.5254000000004</v>
      </c>
      <c r="K99">
        <v>0.97989999999999999</v>
      </c>
      <c r="L99" s="4">
        <v>2024</v>
      </c>
    </row>
    <row r="100" spans="1:12" x14ac:dyDescent="0.25">
      <c r="A100" t="s">
        <v>74</v>
      </c>
      <c r="B100">
        <v>10339.647499999999</v>
      </c>
      <c r="C100">
        <v>7656.0668999999998</v>
      </c>
      <c r="D100">
        <v>5772.6005999999998</v>
      </c>
      <c r="E100">
        <v>1883.4663</v>
      </c>
      <c r="F100">
        <v>8590.5946999999996</v>
      </c>
      <c r="G100" s="1">
        <v>4304.1665000000003</v>
      </c>
      <c r="H100">
        <v>807.21510000000001</v>
      </c>
      <c r="I100">
        <v>3496.9517000000001</v>
      </c>
      <c r="J100">
        <v>1361.4012</v>
      </c>
      <c r="K100">
        <v>0.9788</v>
      </c>
      <c r="L100" s="4">
        <v>2024</v>
      </c>
    </row>
    <row r="101" spans="1:12" x14ac:dyDescent="0.25">
      <c r="A101" t="s">
        <v>75</v>
      </c>
      <c r="B101">
        <v>10384.8496</v>
      </c>
      <c r="C101">
        <v>7951.7943999999998</v>
      </c>
      <c r="D101">
        <v>6587.7431999999999</v>
      </c>
      <c r="E101">
        <v>1364.0515</v>
      </c>
      <c r="F101">
        <v>10118.897499999999</v>
      </c>
      <c r="G101" s="1">
        <v>7216.7793000000001</v>
      </c>
      <c r="H101">
        <v>5318.4696999999996</v>
      </c>
      <c r="I101">
        <v>1898.3097</v>
      </c>
      <c r="J101">
        <v>8309.375</v>
      </c>
      <c r="K101">
        <v>0.97809999999999997</v>
      </c>
      <c r="L101" s="4">
        <v>2024</v>
      </c>
    </row>
    <row r="102" spans="1:12" x14ac:dyDescent="0.25">
      <c r="A102" t="s">
        <v>76</v>
      </c>
      <c r="B102">
        <v>10429.2852</v>
      </c>
      <c r="C102">
        <v>8028.5141999999996</v>
      </c>
      <c r="D102">
        <v>6754.9839000000002</v>
      </c>
      <c r="E102">
        <v>1273.53</v>
      </c>
      <c r="F102">
        <v>10346.916999999999</v>
      </c>
      <c r="G102" s="1">
        <v>7029.7025999999996</v>
      </c>
      <c r="H102">
        <v>4937.4565000000002</v>
      </c>
      <c r="I102">
        <v>2092.2460999999998</v>
      </c>
      <c r="J102">
        <v>7628.1309000000001</v>
      </c>
      <c r="K102">
        <v>0.97740000000000005</v>
      </c>
      <c r="L102" s="4">
        <v>2024</v>
      </c>
    </row>
    <row r="103" spans="1:12" x14ac:dyDescent="0.25">
      <c r="A103" t="s">
        <v>77</v>
      </c>
      <c r="B103">
        <v>10472.949199999999</v>
      </c>
      <c r="C103">
        <v>8129.9458000000004</v>
      </c>
      <c r="D103">
        <v>6986.8203000000003</v>
      </c>
      <c r="E103">
        <v>1143.1253999999999</v>
      </c>
      <c r="F103">
        <v>10700.9043</v>
      </c>
      <c r="G103" s="1">
        <v>7967.3818000000001</v>
      </c>
      <c r="H103">
        <v>6546.1782000000003</v>
      </c>
      <c r="I103">
        <v>1421.2034000000001</v>
      </c>
      <c r="J103">
        <v>10010.6299</v>
      </c>
      <c r="K103">
        <v>0.97670000000000001</v>
      </c>
      <c r="L103" s="4">
        <v>2024</v>
      </c>
    </row>
    <row r="104" spans="1:12" x14ac:dyDescent="0.25">
      <c r="A104" t="s">
        <v>78</v>
      </c>
      <c r="B104">
        <v>10515.874</v>
      </c>
      <c r="C104">
        <v>7712.5448999999999</v>
      </c>
      <c r="D104">
        <v>5725.2056000000002</v>
      </c>
      <c r="E104">
        <v>1987.3389999999999</v>
      </c>
      <c r="F104">
        <v>8479.6494000000002</v>
      </c>
      <c r="G104" s="1">
        <v>4455.5298000000003</v>
      </c>
      <c r="H104">
        <v>1140.9541999999999</v>
      </c>
      <c r="I104">
        <v>3314.5756999999999</v>
      </c>
      <c r="J104">
        <v>1909.2354</v>
      </c>
      <c r="K104">
        <v>0.97570000000000001</v>
      </c>
      <c r="L104" s="4">
        <v>2024</v>
      </c>
    </row>
    <row r="105" spans="1:12" x14ac:dyDescent="0.25">
      <c r="A105" s="3"/>
      <c r="B105" s="3"/>
      <c r="C105" s="3"/>
      <c r="D105" s="3"/>
      <c r="E105" s="3"/>
      <c r="F105" s="3"/>
      <c r="G105" s="3">
        <f>SUM(G75:G104)/(104-75+1)</f>
        <v>6259.8381066666652</v>
      </c>
      <c r="H105" s="3"/>
      <c r="I105" s="3"/>
      <c r="J105" s="3"/>
      <c r="K105" s="3"/>
    </row>
    <row r="106" spans="1:12" x14ac:dyDescent="0.25">
      <c r="A106" t="s">
        <v>109</v>
      </c>
      <c r="B106">
        <v>8937.3261999999995</v>
      </c>
      <c r="C106">
        <v>6473.0883999999996</v>
      </c>
      <c r="D106">
        <v>4696.4795000000004</v>
      </c>
      <c r="E106">
        <v>1776.6088999999999</v>
      </c>
      <c r="F106">
        <v>7537.8788999999997</v>
      </c>
      <c r="G106" s="5">
        <v>3319.2062999999998</v>
      </c>
      <c r="H106">
        <v>947.43200000000002</v>
      </c>
      <c r="I106">
        <v>2371.7743999999998</v>
      </c>
      <c r="J106">
        <v>1448.5677000000001</v>
      </c>
      <c r="K106">
        <v>0.97950000000000004</v>
      </c>
      <c r="L106" s="4">
        <v>2023</v>
      </c>
    </row>
    <row r="107" spans="1:12" x14ac:dyDescent="0.25">
      <c r="A107" t="s">
        <v>110</v>
      </c>
      <c r="B107">
        <v>8999.1465000000007</v>
      </c>
      <c r="C107">
        <v>6855.2440999999999</v>
      </c>
      <c r="D107">
        <v>5723.0405000000001</v>
      </c>
      <c r="E107">
        <v>1132.2037</v>
      </c>
      <c r="F107">
        <v>9469.2675999999992</v>
      </c>
      <c r="G107" s="5">
        <v>6760.6742999999997</v>
      </c>
      <c r="H107">
        <v>5511.0742</v>
      </c>
      <c r="I107">
        <v>1249.5999999999999</v>
      </c>
      <c r="J107">
        <v>9091.4511999999995</v>
      </c>
      <c r="K107">
        <v>0.9788</v>
      </c>
      <c r="L107" s="4">
        <v>2023</v>
      </c>
    </row>
    <row r="108" spans="1:12" x14ac:dyDescent="0.25">
      <c r="A108" t="s">
        <v>111</v>
      </c>
      <c r="B108">
        <v>9060.5</v>
      </c>
      <c r="C108">
        <v>5977.25</v>
      </c>
      <c r="D108">
        <v>3218.1864999999998</v>
      </c>
      <c r="E108">
        <v>2759.0632000000001</v>
      </c>
      <c r="F108">
        <v>4942.3119999999999</v>
      </c>
      <c r="G108" s="5">
        <v>4289.6220999999996</v>
      </c>
      <c r="H108">
        <v>1467.5305000000001</v>
      </c>
      <c r="I108">
        <v>2822.0913</v>
      </c>
      <c r="J108">
        <v>2476.4567999999999</v>
      </c>
      <c r="K108">
        <v>0.9778</v>
      </c>
      <c r="L108" s="4">
        <v>2023</v>
      </c>
    </row>
    <row r="109" spans="1:12" x14ac:dyDescent="0.25">
      <c r="A109" t="s">
        <v>112</v>
      </c>
      <c r="B109">
        <v>9121.3008000000009</v>
      </c>
      <c r="C109">
        <v>6371.2719999999999</v>
      </c>
      <c r="D109">
        <v>4237.2782999999999</v>
      </c>
      <c r="E109">
        <v>2133.9940999999999</v>
      </c>
      <c r="F109">
        <v>6939.0165999999999</v>
      </c>
      <c r="G109" s="5">
        <v>6037.8739999999998</v>
      </c>
      <c r="H109">
        <v>3489.0708</v>
      </c>
      <c r="I109">
        <v>2548.8029999999999</v>
      </c>
      <c r="J109">
        <v>5406.5844999999999</v>
      </c>
      <c r="K109">
        <v>0.97709999999999997</v>
      </c>
      <c r="L109" s="4">
        <v>2023</v>
      </c>
    </row>
    <row r="110" spans="1:12" x14ac:dyDescent="0.25">
      <c r="A110" t="s">
        <v>113</v>
      </c>
      <c r="B110">
        <v>9181.6152000000002</v>
      </c>
      <c r="C110">
        <v>7240.6875</v>
      </c>
      <c r="D110">
        <v>6297.4364999999998</v>
      </c>
      <c r="E110">
        <v>943.25120000000004</v>
      </c>
      <c r="F110">
        <v>10467.4658</v>
      </c>
      <c r="G110" s="5">
        <v>7240.6875</v>
      </c>
      <c r="H110">
        <v>6297.4364999999998</v>
      </c>
      <c r="I110">
        <v>943.25120000000004</v>
      </c>
      <c r="J110">
        <v>10467.4658</v>
      </c>
      <c r="K110">
        <v>0.98650000000000004</v>
      </c>
      <c r="L110" s="4">
        <v>2023</v>
      </c>
    </row>
    <row r="111" spans="1:12" x14ac:dyDescent="0.25">
      <c r="A111" t="s">
        <v>114</v>
      </c>
      <c r="B111">
        <v>9241.3446999999996</v>
      </c>
      <c r="C111">
        <v>7126.8921</v>
      </c>
      <c r="D111">
        <v>6110.9663</v>
      </c>
      <c r="E111">
        <v>1015.9258</v>
      </c>
      <c r="F111">
        <v>10096.978499999999</v>
      </c>
      <c r="G111" s="5">
        <v>7126.8921</v>
      </c>
      <c r="H111">
        <v>6110.9663</v>
      </c>
      <c r="I111">
        <v>1015.9258</v>
      </c>
      <c r="J111">
        <v>10096.978499999999</v>
      </c>
      <c r="K111">
        <v>0.98580000000000001</v>
      </c>
      <c r="L111" s="4">
        <v>2023</v>
      </c>
    </row>
    <row r="112" spans="1:12" x14ac:dyDescent="0.25">
      <c r="A112" t="s">
        <v>115</v>
      </c>
      <c r="B112">
        <v>9300.5653999999995</v>
      </c>
      <c r="C112">
        <v>7189.8563999999997</v>
      </c>
      <c r="D112">
        <v>6193.3755000000001</v>
      </c>
      <c r="E112">
        <v>996.48080000000004</v>
      </c>
      <c r="F112">
        <v>10200.6543</v>
      </c>
      <c r="G112" s="5">
        <v>7178.1377000000002</v>
      </c>
      <c r="H112">
        <v>6171.3872000000001</v>
      </c>
      <c r="I112">
        <v>1006.7504</v>
      </c>
      <c r="J112">
        <v>10153.309600000001</v>
      </c>
      <c r="K112">
        <v>0.98470000000000002</v>
      </c>
      <c r="L112" s="4">
        <v>2023</v>
      </c>
    </row>
    <row r="113" spans="1:12" x14ac:dyDescent="0.25">
      <c r="A113" t="s">
        <v>116</v>
      </c>
      <c r="B113">
        <v>9359.1758000000009</v>
      </c>
      <c r="C113">
        <v>6479.4204</v>
      </c>
      <c r="D113">
        <v>4035.4951000000001</v>
      </c>
      <c r="E113">
        <v>2443.9252999999999</v>
      </c>
      <c r="F113">
        <v>6125.71</v>
      </c>
      <c r="G113" s="5">
        <v>6424.8755000000001</v>
      </c>
      <c r="H113">
        <v>3985.1646000000001</v>
      </c>
      <c r="I113">
        <v>2439.7112000000002</v>
      </c>
      <c r="J113">
        <v>5899.3887000000004</v>
      </c>
      <c r="K113">
        <v>0.98440000000000005</v>
      </c>
      <c r="L113" s="4">
        <v>2023</v>
      </c>
    </row>
    <row r="114" spans="1:12" x14ac:dyDescent="0.25">
      <c r="A114" t="s">
        <v>117</v>
      </c>
      <c r="B114">
        <v>9417.2528999999995</v>
      </c>
      <c r="C114">
        <v>6648.3266999999996</v>
      </c>
      <c r="D114">
        <v>4358.7709999999997</v>
      </c>
      <c r="E114">
        <v>2289.5556999999999</v>
      </c>
      <c r="F114">
        <v>6676.52</v>
      </c>
      <c r="G114" s="5">
        <v>6648.3266999999996</v>
      </c>
      <c r="H114">
        <v>4358.7709999999997</v>
      </c>
      <c r="I114">
        <v>2289.5556999999999</v>
      </c>
      <c r="J114">
        <v>6676.52</v>
      </c>
      <c r="K114">
        <v>0.98299999999999998</v>
      </c>
      <c r="L114" s="4">
        <v>2023</v>
      </c>
    </row>
    <row r="115" spans="1:12" x14ac:dyDescent="0.25">
      <c r="A115" t="s">
        <v>118</v>
      </c>
      <c r="B115">
        <v>9474.6962999999996</v>
      </c>
      <c r="C115">
        <v>7048.1997000000001</v>
      </c>
      <c r="D115">
        <v>5373.4453000000003</v>
      </c>
      <c r="E115">
        <v>1674.7543000000001</v>
      </c>
      <c r="F115">
        <v>8511.0625</v>
      </c>
      <c r="G115" s="5">
        <v>6844.6045000000004</v>
      </c>
      <c r="H115">
        <v>4950.8905999999997</v>
      </c>
      <c r="I115">
        <v>1893.7140999999999</v>
      </c>
      <c r="J115">
        <v>7735.4331000000002</v>
      </c>
      <c r="K115">
        <v>0.98229999999999995</v>
      </c>
      <c r="L115" s="4">
        <v>2023</v>
      </c>
    </row>
    <row r="116" spans="1:12" x14ac:dyDescent="0.25">
      <c r="A116" t="s">
        <v>119</v>
      </c>
      <c r="B116">
        <v>9531.5820000000003</v>
      </c>
      <c r="C116">
        <v>7240.7412000000004</v>
      </c>
      <c r="D116">
        <v>6181.5043999999998</v>
      </c>
      <c r="E116">
        <v>1059.2366</v>
      </c>
      <c r="F116">
        <v>9970.4541000000008</v>
      </c>
      <c r="G116" s="5">
        <v>7240.7412000000004</v>
      </c>
      <c r="H116">
        <v>6181.5043999999998</v>
      </c>
      <c r="I116">
        <v>1059.2366</v>
      </c>
      <c r="J116">
        <v>9970.4541000000008</v>
      </c>
      <c r="K116">
        <v>0.98119999999999996</v>
      </c>
      <c r="L116" s="4">
        <v>2023</v>
      </c>
    </row>
    <row r="117" spans="1:12" x14ac:dyDescent="0.25">
      <c r="A117" t="s">
        <v>120</v>
      </c>
      <c r="B117">
        <v>9587.8125</v>
      </c>
      <c r="C117">
        <v>7096.6171999999997</v>
      </c>
      <c r="D117">
        <v>5434.9048000000003</v>
      </c>
      <c r="E117">
        <v>1661.7121999999999</v>
      </c>
      <c r="F117">
        <v>8611.6083999999992</v>
      </c>
      <c r="G117" s="5">
        <v>4150.0254000000004</v>
      </c>
      <c r="H117">
        <v>966.32979999999998</v>
      </c>
      <c r="I117">
        <v>3183.6956</v>
      </c>
      <c r="J117">
        <v>1764.6328000000001</v>
      </c>
      <c r="K117">
        <v>0.98060000000000003</v>
      </c>
      <c r="L117" s="4">
        <v>2023</v>
      </c>
    </row>
    <row r="118" spans="1:12" x14ac:dyDescent="0.25">
      <c r="A118" t="s">
        <v>121</v>
      </c>
      <c r="B118">
        <v>9643.4599999999991</v>
      </c>
      <c r="C118">
        <v>7359.2309999999998</v>
      </c>
      <c r="D118">
        <v>5990.2383</v>
      </c>
      <c r="E118">
        <v>1368.9926</v>
      </c>
      <c r="F118">
        <v>9481.7294999999995</v>
      </c>
      <c r="G118" s="5">
        <v>6956.0117</v>
      </c>
      <c r="H118">
        <v>5116.5722999999998</v>
      </c>
      <c r="I118">
        <v>1839.4392</v>
      </c>
      <c r="J118">
        <v>7761.6558000000005</v>
      </c>
      <c r="K118">
        <v>0.97950000000000004</v>
      </c>
      <c r="L118" s="4">
        <v>2023</v>
      </c>
    </row>
    <row r="119" spans="1:12" x14ac:dyDescent="0.25">
      <c r="A119" t="s">
        <v>122</v>
      </c>
      <c r="B119">
        <v>9698.4336000000003</v>
      </c>
      <c r="C119">
        <v>7199.3847999999998</v>
      </c>
      <c r="D119">
        <v>5590.2070000000003</v>
      </c>
      <c r="E119">
        <v>1609.1777</v>
      </c>
      <c r="F119">
        <v>8760.0781000000006</v>
      </c>
      <c r="G119" s="5">
        <v>6765.8257000000003</v>
      </c>
      <c r="H119">
        <v>4577.1045000000004</v>
      </c>
      <c r="I119">
        <v>2188.7213999999999</v>
      </c>
      <c r="J119">
        <v>7385.2749000000003</v>
      </c>
      <c r="K119">
        <v>0.9788</v>
      </c>
      <c r="L119" s="4">
        <v>2023</v>
      </c>
    </row>
    <row r="120" spans="1:12" x14ac:dyDescent="0.25">
      <c r="A120" t="s">
        <v>123</v>
      </c>
      <c r="B120">
        <v>9752.7949000000008</v>
      </c>
      <c r="C120">
        <v>7491.4731000000002</v>
      </c>
      <c r="D120">
        <v>6464.5106999999998</v>
      </c>
      <c r="E120">
        <v>1026.962</v>
      </c>
      <c r="F120">
        <v>10332.4053</v>
      </c>
      <c r="G120" s="5">
        <v>7381.3022000000001</v>
      </c>
      <c r="H120">
        <v>6282.0204999999996</v>
      </c>
      <c r="I120">
        <v>1099.2817</v>
      </c>
      <c r="J120">
        <v>9764.3446999999996</v>
      </c>
      <c r="K120">
        <v>0.9778</v>
      </c>
      <c r="L120" s="4">
        <v>2023</v>
      </c>
    </row>
    <row r="121" spans="1:12" x14ac:dyDescent="0.25">
      <c r="A121" t="s">
        <v>124</v>
      </c>
      <c r="B121">
        <v>9806.4696999999996</v>
      </c>
      <c r="C121">
        <v>7626.0951999999997</v>
      </c>
      <c r="D121">
        <v>6668.5150999999996</v>
      </c>
      <c r="E121">
        <v>957.58029999999997</v>
      </c>
      <c r="F121">
        <v>10741.073200000001</v>
      </c>
      <c r="G121" s="5">
        <v>7626.0951999999997</v>
      </c>
      <c r="H121">
        <v>6668.5150999999996</v>
      </c>
      <c r="I121">
        <v>957.58029999999997</v>
      </c>
      <c r="J121">
        <v>10741.073200000001</v>
      </c>
      <c r="K121">
        <v>0.97709999999999997</v>
      </c>
      <c r="L121" s="4">
        <v>2023</v>
      </c>
    </row>
    <row r="122" spans="1:12" x14ac:dyDescent="0.25">
      <c r="A122" t="s">
        <v>125</v>
      </c>
      <c r="B122">
        <v>9859.4619000000002</v>
      </c>
      <c r="C122">
        <v>7709.9766</v>
      </c>
      <c r="D122">
        <v>6749.5522000000001</v>
      </c>
      <c r="E122">
        <v>960.42460000000005</v>
      </c>
      <c r="F122">
        <v>10827.5967</v>
      </c>
      <c r="G122" s="5">
        <v>7709.9766</v>
      </c>
      <c r="H122">
        <v>6749.5522000000001</v>
      </c>
      <c r="I122">
        <v>960.42460000000005</v>
      </c>
      <c r="J122">
        <v>10827.5967</v>
      </c>
      <c r="K122">
        <v>0.98160000000000003</v>
      </c>
      <c r="L122" s="4">
        <v>2023</v>
      </c>
    </row>
    <row r="123" spans="1:12" x14ac:dyDescent="0.25">
      <c r="A123" t="s">
        <v>126</v>
      </c>
      <c r="B123">
        <v>9911.8310999999994</v>
      </c>
      <c r="C123">
        <v>7693.5160999999998</v>
      </c>
      <c r="D123">
        <v>6604.4619000000002</v>
      </c>
      <c r="E123">
        <v>1089.0541000000001</v>
      </c>
      <c r="F123">
        <v>10455.6777</v>
      </c>
      <c r="G123" s="5">
        <v>7541.1304</v>
      </c>
      <c r="H123">
        <v>6238.5679</v>
      </c>
      <c r="I123">
        <v>1302.5625</v>
      </c>
      <c r="J123">
        <v>9672.6991999999991</v>
      </c>
      <c r="K123">
        <v>0.98580000000000001</v>
      </c>
      <c r="L123" s="4">
        <v>2023</v>
      </c>
    </row>
    <row r="124" spans="1:12" x14ac:dyDescent="0.25">
      <c r="A124" t="s">
        <v>127</v>
      </c>
      <c r="B124">
        <v>9963.4619000000002</v>
      </c>
      <c r="C124">
        <v>7629.5239000000001</v>
      </c>
      <c r="D124">
        <v>6328.7782999999999</v>
      </c>
      <c r="E124">
        <v>1300.7456</v>
      </c>
      <c r="F124">
        <v>9923.8827999999994</v>
      </c>
      <c r="G124" s="5">
        <v>7625.0171</v>
      </c>
      <c r="H124">
        <v>6319.6270000000004</v>
      </c>
      <c r="I124">
        <v>1305.3901000000001</v>
      </c>
      <c r="J124">
        <v>9841.9238000000005</v>
      </c>
      <c r="K124">
        <v>0.98509999999999998</v>
      </c>
      <c r="L124" s="4">
        <v>2023</v>
      </c>
    </row>
    <row r="125" spans="1:12" x14ac:dyDescent="0.25">
      <c r="A125" t="s">
        <v>128</v>
      </c>
      <c r="B125">
        <v>10014.4326</v>
      </c>
      <c r="C125">
        <v>7652.4853999999996</v>
      </c>
      <c r="D125">
        <v>6377.9032999999999</v>
      </c>
      <c r="E125">
        <v>1274.5817</v>
      </c>
      <c r="F125">
        <v>9904.3145000000004</v>
      </c>
      <c r="G125" s="5">
        <v>7387.0712999999996</v>
      </c>
      <c r="H125">
        <v>5789.8032000000003</v>
      </c>
      <c r="I125">
        <v>1597.2683</v>
      </c>
      <c r="J125">
        <v>8789.3438000000006</v>
      </c>
      <c r="K125">
        <v>0.98440000000000005</v>
      </c>
      <c r="L125" s="4">
        <v>2023</v>
      </c>
    </row>
    <row r="126" spans="1:12" x14ac:dyDescent="0.25">
      <c r="A126" t="s">
        <v>129</v>
      </c>
      <c r="B126">
        <v>10064.626</v>
      </c>
      <c r="C126">
        <v>7364.5214999999998</v>
      </c>
      <c r="D126">
        <v>5745.8627999999999</v>
      </c>
      <c r="E126">
        <v>1618.6583000000001</v>
      </c>
      <c r="F126">
        <v>8891.4912000000004</v>
      </c>
      <c r="G126" s="5">
        <v>2124.6406000000002</v>
      </c>
      <c r="H126">
        <v>68.973600000000005</v>
      </c>
      <c r="I126">
        <v>2055.6669999999999</v>
      </c>
      <c r="J126">
        <v>275.26409999999998</v>
      </c>
      <c r="K126">
        <v>0.98399999999999999</v>
      </c>
      <c r="L126" s="4">
        <v>2023</v>
      </c>
    </row>
    <row r="127" spans="1:12" x14ac:dyDescent="0.25">
      <c r="A127" t="s">
        <v>130</v>
      </c>
      <c r="B127">
        <v>10114.131799999999</v>
      </c>
      <c r="C127">
        <v>7689.4429</v>
      </c>
      <c r="D127">
        <v>6309.2002000000002</v>
      </c>
      <c r="E127">
        <v>1380.2422999999999</v>
      </c>
      <c r="F127">
        <v>9753.8760000000002</v>
      </c>
      <c r="G127" s="5">
        <v>7620.5532000000003</v>
      </c>
      <c r="H127">
        <v>6140.6489000000001</v>
      </c>
      <c r="I127">
        <v>1479.9042999999999</v>
      </c>
      <c r="J127">
        <v>9534.9775000000009</v>
      </c>
      <c r="K127">
        <v>0.98299999999999998</v>
      </c>
      <c r="L127" s="4">
        <v>2023</v>
      </c>
    </row>
    <row r="128" spans="1:12" x14ac:dyDescent="0.25">
      <c r="A128" t="s">
        <v>131</v>
      </c>
      <c r="B128">
        <v>10162.955099999999</v>
      </c>
      <c r="C128">
        <v>7648.8022000000001</v>
      </c>
      <c r="D128">
        <v>6460.8964999999998</v>
      </c>
      <c r="E128">
        <v>1187.9058</v>
      </c>
      <c r="F128">
        <v>10037.8516</v>
      </c>
      <c r="G128" s="5">
        <v>7191.6997000000001</v>
      </c>
      <c r="H128">
        <v>5300.7793000000001</v>
      </c>
      <c r="I128">
        <v>1890.9204</v>
      </c>
      <c r="J128">
        <v>8598.5995999999996</v>
      </c>
      <c r="K128">
        <v>0.9819</v>
      </c>
      <c r="L128" s="4">
        <v>2023</v>
      </c>
    </row>
    <row r="129" spans="1:12" x14ac:dyDescent="0.25">
      <c r="A129" t="s">
        <v>132</v>
      </c>
      <c r="B129">
        <v>10211.0059</v>
      </c>
      <c r="C129">
        <v>7686.2084999999997</v>
      </c>
      <c r="D129">
        <v>6502.3188</v>
      </c>
      <c r="E129">
        <v>1183.8894</v>
      </c>
      <c r="F129">
        <v>10009.4697</v>
      </c>
      <c r="G129" s="5">
        <v>7606.4453000000003</v>
      </c>
      <c r="H129">
        <v>6280.9048000000003</v>
      </c>
      <c r="I129">
        <v>1325.5404000000001</v>
      </c>
      <c r="J129">
        <v>9732.3212999999996</v>
      </c>
      <c r="K129">
        <v>0.98119999999999996</v>
      </c>
      <c r="L129" s="4">
        <v>2023</v>
      </c>
    </row>
    <row r="130" spans="1:12" x14ac:dyDescent="0.25">
      <c r="A130" t="s">
        <v>133</v>
      </c>
      <c r="B130">
        <v>10258.305700000001</v>
      </c>
      <c r="C130">
        <v>7898.7563</v>
      </c>
      <c r="D130">
        <v>6944.4722000000002</v>
      </c>
      <c r="E130">
        <v>954.28420000000006</v>
      </c>
      <c r="F130">
        <v>10867.733399999999</v>
      </c>
      <c r="G130" s="5">
        <v>7894.8364000000001</v>
      </c>
      <c r="H130">
        <v>6934.1806999999999</v>
      </c>
      <c r="I130">
        <v>960.65539999999999</v>
      </c>
      <c r="J130">
        <v>10787.434600000001</v>
      </c>
      <c r="K130">
        <v>0.98060000000000003</v>
      </c>
      <c r="L130" s="4">
        <v>2023</v>
      </c>
    </row>
    <row r="131" spans="1:12" x14ac:dyDescent="0.25">
      <c r="A131" t="s">
        <v>134</v>
      </c>
      <c r="B131">
        <v>10304.893599999999</v>
      </c>
      <c r="C131">
        <v>7878.6670000000004</v>
      </c>
      <c r="D131">
        <v>6649.0736999999999</v>
      </c>
      <c r="E131">
        <v>1229.5934999999999</v>
      </c>
      <c r="F131">
        <v>10235.420899999999</v>
      </c>
      <c r="G131" s="5">
        <v>7510.1440000000002</v>
      </c>
      <c r="H131">
        <v>5678.4727000000003</v>
      </c>
      <c r="I131">
        <v>1831.6714999999999</v>
      </c>
      <c r="J131">
        <v>8681.3554999999997</v>
      </c>
      <c r="K131">
        <v>0.97950000000000004</v>
      </c>
      <c r="L131" s="4">
        <v>2023</v>
      </c>
    </row>
    <row r="132" spans="1:12" x14ac:dyDescent="0.25">
      <c r="A132" t="s">
        <v>135</v>
      </c>
      <c r="B132">
        <v>10350.6924</v>
      </c>
      <c r="C132">
        <v>7831.9395000000004</v>
      </c>
      <c r="D132">
        <v>6563.6475</v>
      </c>
      <c r="E132">
        <v>1268.2920999999999</v>
      </c>
      <c r="F132">
        <v>10119.766600000001</v>
      </c>
      <c r="G132" s="5">
        <v>7627.5604999999996</v>
      </c>
      <c r="H132">
        <v>5935.8900999999996</v>
      </c>
      <c r="I132">
        <v>1691.6704</v>
      </c>
      <c r="J132">
        <v>9032.0449000000008</v>
      </c>
      <c r="K132">
        <v>0.9788</v>
      </c>
      <c r="L132" s="4">
        <v>2023</v>
      </c>
    </row>
    <row r="133" spans="1:12" x14ac:dyDescent="0.25">
      <c r="A133" t="s">
        <v>136</v>
      </c>
      <c r="B133">
        <v>10395.7207</v>
      </c>
      <c r="C133">
        <v>7870.2758999999996</v>
      </c>
      <c r="D133">
        <v>6696.9013999999997</v>
      </c>
      <c r="E133">
        <v>1173.3743999999999</v>
      </c>
      <c r="F133">
        <v>10252.8184</v>
      </c>
      <c r="G133" s="5">
        <v>6305.6646000000001</v>
      </c>
      <c r="H133">
        <v>3531.7280000000001</v>
      </c>
      <c r="I133">
        <v>2773.9362999999998</v>
      </c>
      <c r="J133">
        <v>5219.2754000000004</v>
      </c>
      <c r="K133">
        <v>0.97809999999999997</v>
      </c>
      <c r="L133" s="4">
        <v>2023</v>
      </c>
    </row>
    <row r="134" spans="1:12" x14ac:dyDescent="0.25">
      <c r="A134" t="s">
        <v>137</v>
      </c>
      <c r="B134">
        <v>10439.973599999999</v>
      </c>
      <c r="C134">
        <v>7766.0635000000002</v>
      </c>
      <c r="D134">
        <v>6019.3798999999999</v>
      </c>
      <c r="E134">
        <v>1746.6837</v>
      </c>
      <c r="F134">
        <v>8993.1133000000009</v>
      </c>
      <c r="G134" s="5">
        <v>5896.4629000000004</v>
      </c>
      <c r="H134">
        <v>2760.6895</v>
      </c>
      <c r="I134">
        <v>3135.7734</v>
      </c>
      <c r="J134">
        <v>4028.2817</v>
      </c>
      <c r="K134">
        <v>0.97740000000000005</v>
      </c>
      <c r="L134" s="4">
        <v>2023</v>
      </c>
    </row>
    <row r="135" spans="1:12" x14ac:dyDescent="0.25">
      <c r="A135" t="s">
        <v>138</v>
      </c>
      <c r="B135">
        <v>10483.497100000001</v>
      </c>
      <c r="C135">
        <v>7969.8765000000003</v>
      </c>
      <c r="D135">
        <v>6683.8285999999998</v>
      </c>
      <c r="E135">
        <v>1286.0481</v>
      </c>
      <c r="F135">
        <v>10187.7461</v>
      </c>
      <c r="G135" s="5">
        <v>7892.1367</v>
      </c>
      <c r="H135">
        <v>6549.1201000000001</v>
      </c>
      <c r="I135">
        <v>1343.0171</v>
      </c>
      <c r="J135">
        <v>9729.9541000000008</v>
      </c>
      <c r="K135">
        <v>0.97640000000000005</v>
      </c>
      <c r="L135" s="4">
        <v>2023</v>
      </c>
    </row>
    <row r="136" spans="1:12" x14ac:dyDescent="0.25">
      <c r="A136" s="3"/>
      <c r="B136" s="3"/>
      <c r="C136" s="3"/>
      <c r="D136" s="3"/>
      <c r="E136" s="3"/>
      <c r="F136" s="3"/>
      <c r="G136" s="3">
        <f>SUM(G106:G135)/(135-106+1)</f>
        <v>6664.14138</v>
      </c>
      <c r="H136" s="3"/>
      <c r="I136" s="3"/>
      <c r="J136" s="3"/>
      <c r="K136" s="3"/>
    </row>
    <row r="137" spans="1:12" x14ac:dyDescent="0.25">
      <c r="A137" t="s">
        <v>139</v>
      </c>
      <c r="B137">
        <v>8952.2675999999992</v>
      </c>
      <c r="C137">
        <v>6939.4975999999997</v>
      </c>
      <c r="D137">
        <v>5980.1270000000004</v>
      </c>
      <c r="E137">
        <v>959.37059999999997</v>
      </c>
      <c r="F137">
        <v>10025.2734</v>
      </c>
      <c r="G137" s="5">
        <v>6772.5219999999999</v>
      </c>
      <c r="H137">
        <v>5562.6138000000001</v>
      </c>
      <c r="I137">
        <v>1209.9083000000001</v>
      </c>
      <c r="J137">
        <v>9270.3739999999998</v>
      </c>
      <c r="K137">
        <v>0.97919999999999996</v>
      </c>
      <c r="L137" s="4">
        <v>2022</v>
      </c>
    </row>
    <row r="138" spans="1:12" x14ac:dyDescent="0.25">
      <c r="A138" t="s">
        <v>140</v>
      </c>
      <c r="B138">
        <v>9014.0352000000003</v>
      </c>
      <c r="C138">
        <v>6982.5829999999996</v>
      </c>
      <c r="D138">
        <v>6006.3441999999995</v>
      </c>
      <c r="E138">
        <v>976.23900000000003</v>
      </c>
      <c r="F138">
        <v>10105.373</v>
      </c>
      <c r="G138" s="5">
        <v>6294.4516999999996</v>
      </c>
      <c r="H138">
        <v>4117.9458000000004</v>
      </c>
      <c r="I138">
        <v>2176.5059000000001</v>
      </c>
      <c r="J138">
        <v>6797.5033999999996</v>
      </c>
      <c r="K138">
        <v>0.97809999999999997</v>
      </c>
      <c r="L138" s="4">
        <v>2022</v>
      </c>
    </row>
    <row r="139" spans="1:12" x14ac:dyDescent="0.25">
      <c r="A139" t="s">
        <v>141</v>
      </c>
      <c r="B139">
        <v>9075.2744000000002</v>
      </c>
      <c r="C139">
        <v>7112.4633999999996</v>
      </c>
      <c r="D139">
        <v>6260.5033999999996</v>
      </c>
      <c r="E139">
        <v>851.96029999999996</v>
      </c>
      <c r="F139">
        <v>10547.7842</v>
      </c>
      <c r="G139" s="5">
        <v>7098.6986999999999</v>
      </c>
      <c r="H139">
        <v>6237.2079999999996</v>
      </c>
      <c r="I139">
        <v>861.49080000000004</v>
      </c>
      <c r="J139">
        <v>10452.3447</v>
      </c>
      <c r="K139">
        <v>0.97740000000000005</v>
      </c>
      <c r="L139" s="4">
        <v>2022</v>
      </c>
    </row>
    <row r="140" spans="1:12" x14ac:dyDescent="0.25">
      <c r="A140" t="s">
        <v>142</v>
      </c>
      <c r="B140">
        <v>9136.0224999999991</v>
      </c>
      <c r="C140">
        <v>7029.9043000000001</v>
      </c>
      <c r="D140">
        <v>6086.2266</v>
      </c>
      <c r="E140">
        <v>943.67780000000005</v>
      </c>
      <c r="F140">
        <v>10173.676799999999</v>
      </c>
      <c r="G140" s="5">
        <v>6083.8589000000002</v>
      </c>
      <c r="H140">
        <v>3529.3755000000001</v>
      </c>
      <c r="I140">
        <v>2554.4836</v>
      </c>
      <c r="J140">
        <v>6126.5551999999998</v>
      </c>
      <c r="K140">
        <v>0.97640000000000005</v>
      </c>
      <c r="L140" s="4">
        <v>2022</v>
      </c>
    </row>
    <row r="141" spans="1:12" x14ac:dyDescent="0.25">
      <c r="A141" t="s">
        <v>143</v>
      </c>
      <c r="B141">
        <v>9196.2129000000004</v>
      </c>
      <c r="C141">
        <v>6860.4135999999999</v>
      </c>
      <c r="D141">
        <v>5842.1665000000003</v>
      </c>
      <c r="E141">
        <v>1018.247</v>
      </c>
      <c r="F141">
        <v>9599.0840000000007</v>
      </c>
      <c r="G141" s="5">
        <v>3045.3739999999998</v>
      </c>
      <c r="H141">
        <v>246.29040000000001</v>
      </c>
      <c r="I141">
        <v>2799.0835000000002</v>
      </c>
      <c r="J141">
        <v>605.98630000000003</v>
      </c>
      <c r="K141">
        <v>0.98609999999999998</v>
      </c>
      <c r="L141" s="4">
        <v>2022</v>
      </c>
    </row>
    <row r="142" spans="1:12" x14ac:dyDescent="0.25">
      <c r="A142" t="s">
        <v>144</v>
      </c>
      <c r="B142">
        <v>9255.8428000000004</v>
      </c>
      <c r="C142">
        <v>7028.1356999999998</v>
      </c>
      <c r="D142">
        <v>5885.0005000000001</v>
      </c>
      <c r="E142">
        <v>1143.1351</v>
      </c>
      <c r="F142">
        <v>9625.4511999999995</v>
      </c>
      <c r="G142" s="5">
        <v>6897.2393000000002</v>
      </c>
      <c r="H142">
        <v>5651.9540999999999</v>
      </c>
      <c r="I142">
        <v>1245.2853</v>
      </c>
      <c r="J142">
        <v>8921.2852000000003</v>
      </c>
      <c r="K142">
        <v>0.98540000000000005</v>
      </c>
      <c r="L142" s="4">
        <v>2022</v>
      </c>
    </row>
    <row r="143" spans="1:12" x14ac:dyDescent="0.25">
      <c r="A143" t="s">
        <v>145</v>
      </c>
      <c r="B143">
        <v>9314.9179999999997</v>
      </c>
      <c r="C143">
        <v>6943.5326999999997</v>
      </c>
      <c r="D143">
        <v>5361.5571</v>
      </c>
      <c r="E143">
        <v>1581.9757999999999</v>
      </c>
      <c r="F143">
        <v>8542.0360999999994</v>
      </c>
      <c r="G143" s="5">
        <v>2934.6106</v>
      </c>
      <c r="H143">
        <v>182.3732</v>
      </c>
      <c r="I143">
        <v>2752.2372999999998</v>
      </c>
      <c r="J143">
        <v>299.5077</v>
      </c>
      <c r="K143">
        <v>0.98470000000000002</v>
      </c>
      <c r="L143" s="4">
        <v>2022</v>
      </c>
    </row>
    <row r="144" spans="1:12" x14ac:dyDescent="0.25">
      <c r="A144" t="s">
        <v>146</v>
      </c>
      <c r="B144">
        <v>9373.4501999999993</v>
      </c>
      <c r="C144">
        <v>6877.6986999999999</v>
      </c>
      <c r="D144">
        <v>5330.7529000000004</v>
      </c>
      <c r="E144">
        <v>1546.9462000000001</v>
      </c>
      <c r="F144">
        <v>8443.5673999999999</v>
      </c>
      <c r="G144" s="5">
        <v>3893.9490000000001</v>
      </c>
      <c r="H144">
        <v>693.97080000000005</v>
      </c>
      <c r="I144">
        <v>3199.9783000000002</v>
      </c>
      <c r="J144">
        <v>1267.4812999999999</v>
      </c>
      <c r="K144">
        <v>0.98399999999999999</v>
      </c>
      <c r="L144" s="4">
        <v>2022</v>
      </c>
    </row>
    <row r="145" spans="1:12" x14ac:dyDescent="0.25">
      <c r="A145" t="s">
        <v>147</v>
      </c>
      <c r="B145">
        <v>9431.3583999999992</v>
      </c>
      <c r="C145">
        <v>6945.6181999999999</v>
      </c>
      <c r="D145">
        <v>5400.0645000000004</v>
      </c>
      <c r="E145">
        <v>1545.5536</v>
      </c>
      <c r="F145">
        <v>8548.4413999999997</v>
      </c>
      <c r="G145" s="5">
        <v>2729.3638000000001</v>
      </c>
      <c r="H145">
        <v>216.6207</v>
      </c>
      <c r="I145">
        <v>2512.7431999999999</v>
      </c>
      <c r="J145">
        <v>391.87639999999999</v>
      </c>
      <c r="K145">
        <v>0.98299999999999998</v>
      </c>
      <c r="L145" s="4">
        <v>2022</v>
      </c>
    </row>
    <row r="146" spans="1:12" x14ac:dyDescent="0.25">
      <c r="A146" t="s">
        <v>148</v>
      </c>
      <c r="B146">
        <v>9488.6991999999991</v>
      </c>
      <c r="C146">
        <v>7164.1854999999996</v>
      </c>
      <c r="D146">
        <v>5831.8231999999998</v>
      </c>
      <c r="E146">
        <v>1332.3623</v>
      </c>
      <c r="F146">
        <v>9176.5517999999993</v>
      </c>
      <c r="G146" s="5">
        <v>6411.7637000000004</v>
      </c>
      <c r="H146">
        <v>4261.2143999999998</v>
      </c>
      <c r="I146">
        <v>2150.5493000000001</v>
      </c>
      <c r="J146">
        <v>6865.6553000000004</v>
      </c>
      <c r="K146">
        <v>0.9819</v>
      </c>
      <c r="L146" s="4">
        <v>2022</v>
      </c>
    </row>
    <row r="147" spans="1:12" x14ac:dyDescent="0.25">
      <c r="A147" t="s">
        <v>149</v>
      </c>
      <c r="B147">
        <v>9545.3935999999994</v>
      </c>
      <c r="C147">
        <v>7065.0731999999998</v>
      </c>
      <c r="D147">
        <v>5230.0591000000004</v>
      </c>
      <c r="E147">
        <v>1835.0142000000001</v>
      </c>
      <c r="F147">
        <v>8054.5986000000003</v>
      </c>
      <c r="G147" s="5">
        <v>5998.5176000000001</v>
      </c>
      <c r="H147">
        <v>4029.3771999999999</v>
      </c>
      <c r="I147">
        <v>1969.1405</v>
      </c>
      <c r="J147">
        <v>5886.0234</v>
      </c>
      <c r="K147">
        <v>0.98119999999999996</v>
      </c>
      <c r="L147" s="4">
        <v>2022</v>
      </c>
    </row>
    <row r="148" spans="1:12" x14ac:dyDescent="0.25">
      <c r="A148" t="s">
        <v>150</v>
      </c>
      <c r="B148">
        <v>9601.4940999999999</v>
      </c>
      <c r="C148">
        <v>7268.1688999999997</v>
      </c>
      <c r="D148">
        <v>5817.1782000000003</v>
      </c>
      <c r="E148">
        <v>1450.9903999999999</v>
      </c>
      <c r="F148">
        <v>9142.7968999999994</v>
      </c>
      <c r="G148" s="5">
        <v>6477.2129000000004</v>
      </c>
      <c r="H148">
        <v>4317.4893000000002</v>
      </c>
      <c r="I148">
        <v>2159.7235999999998</v>
      </c>
      <c r="J148">
        <v>6899.1625999999997</v>
      </c>
      <c r="K148">
        <v>0.98019999999999996</v>
      </c>
      <c r="L148" s="4">
        <v>2022</v>
      </c>
    </row>
    <row r="149" spans="1:12" x14ac:dyDescent="0.25">
      <c r="A149" t="s">
        <v>151</v>
      </c>
      <c r="B149">
        <v>9656.9307000000008</v>
      </c>
      <c r="C149">
        <v>7376.0869000000002</v>
      </c>
      <c r="D149">
        <v>6166.6489000000001</v>
      </c>
      <c r="E149">
        <v>1209.4381000000001</v>
      </c>
      <c r="F149">
        <v>9794.3047000000006</v>
      </c>
      <c r="G149" s="5">
        <v>5777.8563999999997</v>
      </c>
      <c r="H149">
        <v>3086.4416999999999</v>
      </c>
      <c r="I149">
        <v>2691.4148</v>
      </c>
      <c r="J149">
        <v>5604.0537000000004</v>
      </c>
      <c r="K149">
        <v>0.97950000000000004</v>
      </c>
      <c r="L149" s="4">
        <v>2022</v>
      </c>
    </row>
    <row r="150" spans="1:12" x14ac:dyDescent="0.25">
      <c r="A150" t="s">
        <v>152</v>
      </c>
      <c r="B150">
        <v>9711.7471000000005</v>
      </c>
      <c r="C150">
        <v>7432.9179999999997</v>
      </c>
      <c r="D150">
        <v>6363.3783999999996</v>
      </c>
      <c r="E150">
        <v>1069.5396000000001</v>
      </c>
      <c r="F150">
        <v>10232.989299999999</v>
      </c>
      <c r="G150" s="5">
        <v>7432.9179999999997</v>
      </c>
      <c r="H150">
        <v>6363.3783999999996</v>
      </c>
      <c r="I150">
        <v>1069.5396000000001</v>
      </c>
      <c r="J150">
        <v>10232.989299999999</v>
      </c>
      <c r="K150">
        <v>0.97850000000000004</v>
      </c>
      <c r="L150" s="4">
        <v>2022</v>
      </c>
    </row>
    <row r="151" spans="1:12" x14ac:dyDescent="0.25">
      <c r="A151" t="s">
        <v>153</v>
      </c>
      <c r="B151">
        <v>9765.8876999999993</v>
      </c>
      <c r="C151">
        <v>7466.3994000000002</v>
      </c>
      <c r="D151">
        <v>6427.1660000000002</v>
      </c>
      <c r="E151">
        <v>1039.2335</v>
      </c>
      <c r="F151">
        <v>10298.262699999999</v>
      </c>
      <c r="G151" s="5">
        <v>7466.3994000000002</v>
      </c>
      <c r="H151">
        <v>6427.1660000000002</v>
      </c>
      <c r="I151">
        <v>1039.2335</v>
      </c>
      <c r="J151">
        <v>10298.262699999999</v>
      </c>
      <c r="K151">
        <v>0.9778</v>
      </c>
      <c r="L151" s="4">
        <v>2022</v>
      </c>
    </row>
    <row r="152" spans="1:12" x14ac:dyDescent="0.25">
      <c r="A152" t="s">
        <v>154</v>
      </c>
      <c r="B152">
        <v>9819.3495999999996</v>
      </c>
      <c r="C152">
        <v>7441.0492999999997</v>
      </c>
      <c r="D152">
        <v>6155.5410000000002</v>
      </c>
      <c r="E152">
        <v>1285.5083</v>
      </c>
      <c r="F152">
        <v>9711.9951000000001</v>
      </c>
      <c r="G152" s="5">
        <v>7368.4263000000001</v>
      </c>
      <c r="H152">
        <v>5989.2831999999999</v>
      </c>
      <c r="I152">
        <v>1379.1427000000001</v>
      </c>
      <c r="J152">
        <v>9459.7616999999991</v>
      </c>
      <c r="K152">
        <v>0.97709999999999997</v>
      </c>
      <c r="L152" s="4">
        <v>2022</v>
      </c>
    </row>
    <row r="153" spans="1:12" x14ac:dyDescent="0.25">
      <c r="A153" t="s">
        <v>155</v>
      </c>
      <c r="B153">
        <v>9872.1864999999998</v>
      </c>
      <c r="C153">
        <v>7450.9989999999998</v>
      </c>
      <c r="D153">
        <v>5924.3984</v>
      </c>
      <c r="E153">
        <v>1526.6005</v>
      </c>
      <c r="F153">
        <v>9280.0907999999999</v>
      </c>
      <c r="G153" s="5">
        <v>6591.6986999999999</v>
      </c>
      <c r="H153">
        <v>3587.8629999999998</v>
      </c>
      <c r="I153">
        <v>3003.8357000000001</v>
      </c>
      <c r="J153">
        <v>6016.0033999999996</v>
      </c>
      <c r="K153">
        <v>0.98119999999999996</v>
      </c>
      <c r="L153" s="4">
        <v>2022</v>
      </c>
    </row>
    <row r="154" spans="1:12" x14ac:dyDescent="0.25">
      <c r="A154" t="s">
        <v>156</v>
      </c>
      <c r="B154">
        <v>9924.2988000000005</v>
      </c>
      <c r="C154">
        <v>7584.1597000000002</v>
      </c>
      <c r="D154">
        <v>6229.4106000000002</v>
      </c>
      <c r="E154">
        <v>1354.7488000000001</v>
      </c>
      <c r="F154">
        <v>9684.7852000000003</v>
      </c>
      <c r="G154" s="5">
        <v>7576.3437999999996</v>
      </c>
      <c r="H154">
        <v>6217.6850999999997</v>
      </c>
      <c r="I154">
        <v>1358.6591000000001</v>
      </c>
      <c r="J154">
        <v>9651.5879000000004</v>
      </c>
      <c r="K154">
        <v>0.98580000000000001</v>
      </c>
      <c r="L154" s="4">
        <v>2022</v>
      </c>
    </row>
    <row r="155" spans="1:12" x14ac:dyDescent="0.25">
      <c r="A155" t="s">
        <v>157</v>
      </c>
      <c r="B155">
        <v>9975.7559000000001</v>
      </c>
      <c r="C155">
        <v>7674.3247000000001</v>
      </c>
      <c r="D155">
        <v>6397.8969999999999</v>
      </c>
      <c r="E155">
        <v>1276.4277</v>
      </c>
      <c r="F155">
        <v>9888.2021000000004</v>
      </c>
      <c r="G155" s="5">
        <v>7137.5195000000003</v>
      </c>
      <c r="H155">
        <v>5304.7987999999996</v>
      </c>
      <c r="I155">
        <v>1832.7203</v>
      </c>
      <c r="J155">
        <v>8135.0918000000001</v>
      </c>
      <c r="K155">
        <v>0.98470000000000002</v>
      </c>
      <c r="L155" s="4">
        <v>2022</v>
      </c>
    </row>
    <row r="156" spans="1:12" x14ac:dyDescent="0.25">
      <c r="A156" t="s">
        <v>158</v>
      </c>
      <c r="B156">
        <v>10026.4863</v>
      </c>
      <c r="C156">
        <v>7739.9237999999996</v>
      </c>
      <c r="D156">
        <v>6547.3984</v>
      </c>
      <c r="E156">
        <v>1192.5255</v>
      </c>
      <c r="F156">
        <v>10151.2852</v>
      </c>
      <c r="G156" s="5">
        <v>7327.7094999999999</v>
      </c>
      <c r="H156">
        <v>5719.5380999999998</v>
      </c>
      <c r="I156">
        <v>1608.1713999999999</v>
      </c>
      <c r="J156">
        <v>8831.4258000000009</v>
      </c>
      <c r="K156">
        <v>0.98440000000000005</v>
      </c>
      <c r="L156" s="4">
        <v>2022</v>
      </c>
    </row>
    <row r="157" spans="1:12" x14ac:dyDescent="0.25">
      <c r="A157" t="s">
        <v>159</v>
      </c>
      <c r="B157">
        <v>10076.501</v>
      </c>
      <c r="C157">
        <v>7482.7012000000004</v>
      </c>
      <c r="D157">
        <v>5800.5181000000002</v>
      </c>
      <c r="E157">
        <v>1682.1829</v>
      </c>
      <c r="F157">
        <v>8706.4511999999995</v>
      </c>
      <c r="G157" s="5">
        <v>4155.8594000000003</v>
      </c>
      <c r="H157">
        <v>735.2106</v>
      </c>
      <c r="I157">
        <v>3420.6487000000002</v>
      </c>
      <c r="J157">
        <v>1107.5934</v>
      </c>
      <c r="K157">
        <v>0.98329999999999995</v>
      </c>
      <c r="L157" s="4">
        <v>2022</v>
      </c>
    </row>
    <row r="158" spans="1:12" x14ac:dyDescent="0.25">
      <c r="A158" t="s">
        <v>160</v>
      </c>
      <c r="B158">
        <v>10125.843800000001</v>
      </c>
      <c r="C158">
        <v>7506.0033999999996</v>
      </c>
      <c r="D158">
        <v>5487.6367</v>
      </c>
      <c r="E158">
        <v>2018.3668</v>
      </c>
      <c r="F158">
        <v>8120.3407999999999</v>
      </c>
      <c r="G158" s="5">
        <v>2946.1183999999998</v>
      </c>
      <c r="H158">
        <v>391.08730000000003</v>
      </c>
      <c r="I158">
        <v>2555.0309999999999</v>
      </c>
      <c r="J158">
        <v>670.23019999999997</v>
      </c>
      <c r="K158">
        <v>0.98229999999999995</v>
      </c>
      <c r="L158" s="4">
        <v>2022</v>
      </c>
    </row>
    <row r="159" spans="1:12" x14ac:dyDescent="0.25">
      <c r="A159" t="s">
        <v>161</v>
      </c>
      <c r="B159">
        <v>10174.429700000001</v>
      </c>
      <c r="C159">
        <v>7844.3359</v>
      </c>
      <c r="D159">
        <v>6699.9364999999998</v>
      </c>
      <c r="E159">
        <v>1144.3993</v>
      </c>
      <c r="F159">
        <v>10399.3027</v>
      </c>
      <c r="G159" s="5">
        <v>6473.3125</v>
      </c>
      <c r="H159">
        <v>4026.2258000000002</v>
      </c>
      <c r="I159">
        <v>2447.0868999999998</v>
      </c>
      <c r="J159">
        <v>6575.0303000000004</v>
      </c>
      <c r="K159">
        <v>0.98160000000000003</v>
      </c>
      <c r="L159" s="4">
        <v>2022</v>
      </c>
    </row>
    <row r="160" spans="1:12" x14ac:dyDescent="0.25">
      <c r="A160" t="s">
        <v>162</v>
      </c>
      <c r="B160">
        <v>10222.2773</v>
      </c>
      <c r="C160">
        <v>7625.9696999999996</v>
      </c>
      <c r="D160">
        <v>6021.4429</v>
      </c>
      <c r="E160">
        <v>1604.527</v>
      </c>
      <c r="F160">
        <v>9132.6602000000003</v>
      </c>
      <c r="G160" s="5">
        <v>7548.8149000000003</v>
      </c>
      <c r="H160">
        <v>5869.1216000000004</v>
      </c>
      <c r="I160">
        <v>1679.693</v>
      </c>
      <c r="J160">
        <v>8918.1435999999994</v>
      </c>
      <c r="K160">
        <v>0.98089999999999999</v>
      </c>
      <c r="L160" s="4">
        <v>2022</v>
      </c>
    </row>
    <row r="161" spans="1:12" x14ac:dyDescent="0.25">
      <c r="A161" t="s">
        <v>163</v>
      </c>
      <c r="B161">
        <v>10269.429700000001</v>
      </c>
      <c r="C161">
        <v>7785.8954999999996</v>
      </c>
      <c r="D161">
        <v>6541.0272999999997</v>
      </c>
      <c r="E161">
        <v>1244.8679999999999</v>
      </c>
      <c r="F161">
        <v>9944.7978999999996</v>
      </c>
      <c r="G161" s="5">
        <v>7558.1836000000003</v>
      </c>
      <c r="H161">
        <v>5895.8441999999995</v>
      </c>
      <c r="I161">
        <v>1662.3390999999999</v>
      </c>
      <c r="J161">
        <v>9173.4071999999996</v>
      </c>
      <c r="K161">
        <v>0.97989999999999999</v>
      </c>
      <c r="L161" s="4">
        <v>2022</v>
      </c>
    </row>
    <row r="162" spans="1:12" x14ac:dyDescent="0.25">
      <c r="A162" t="s">
        <v>164</v>
      </c>
      <c r="B162">
        <v>10315.768599999999</v>
      </c>
      <c r="C162">
        <v>7795.8275999999996</v>
      </c>
      <c r="D162">
        <v>6406.9712</v>
      </c>
      <c r="E162">
        <v>1388.8568</v>
      </c>
      <c r="F162">
        <v>9776.7440999999999</v>
      </c>
      <c r="G162" s="5">
        <v>5628.4193999999998</v>
      </c>
      <c r="H162">
        <v>3669.7766000000001</v>
      </c>
      <c r="I162">
        <v>1958.6425999999999</v>
      </c>
      <c r="J162">
        <v>5652.7905000000001</v>
      </c>
      <c r="K162">
        <v>0.97950000000000004</v>
      </c>
      <c r="L162" s="4">
        <v>2022</v>
      </c>
    </row>
    <row r="163" spans="1:12" x14ac:dyDescent="0.25">
      <c r="A163" t="s">
        <v>165</v>
      </c>
      <c r="B163">
        <v>10361.387699999999</v>
      </c>
      <c r="C163">
        <v>7887.8516</v>
      </c>
      <c r="D163">
        <v>6603.5790999999999</v>
      </c>
      <c r="E163">
        <v>1284.2720999999999</v>
      </c>
      <c r="F163">
        <v>10084.0342</v>
      </c>
      <c r="G163" s="5">
        <v>7887.8516</v>
      </c>
      <c r="H163">
        <v>6603.5790999999999</v>
      </c>
      <c r="I163">
        <v>1284.2720999999999</v>
      </c>
      <c r="J163">
        <v>10084.0342</v>
      </c>
      <c r="K163">
        <v>0.9788</v>
      </c>
      <c r="L163" s="4">
        <v>2022</v>
      </c>
    </row>
    <row r="164" spans="1:12" x14ac:dyDescent="0.25">
      <c r="A164" t="s">
        <v>166</v>
      </c>
      <c r="B164">
        <v>10406.242200000001</v>
      </c>
      <c r="C164">
        <v>7981.5619999999999</v>
      </c>
      <c r="D164">
        <v>6846.9364999999998</v>
      </c>
      <c r="E164">
        <v>1134.6253999999999</v>
      </c>
      <c r="F164">
        <v>10444.3408</v>
      </c>
      <c r="G164" s="5">
        <v>7744.5649000000003</v>
      </c>
      <c r="H164">
        <v>6319.5254000000004</v>
      </c>
      <c r="I164">
        <v>1425.0396000000001</v>
      </c>
      <c r="J164">
        <v>9693.8076000000001</v>
      </c>
      <c r="K164">
        <v>0.97809999999999997</v>
      </c>
      <c r="L164" s="4">
        <v>2022</v>
      </c>
    </row>
    <row r="165" spans="1:12" x14ac:dyDescent="0.25">
      <c r="A165" t="s">
        <v>167</v>
      </c>
      <c r="B165">
        <v>10450.375</v>
      </c>
      <c r="C165">
        <v>7667.5228999999999</v>
      </c>
      <c r="D165">
        <v>6016.9818999999998</v>
      </c>
      <c r="E165">
        <v>1650.5406</v>
      </c>
      <c r="F165">
        <v>8932.9727000000003</v>
      </c>
      <c r="G165" s="5">
        <v>7665.2915000000003</v>
      </c>
      <c r="H165">
        <v>6014.9004000000004</v>
      </c>
      <c r="I165">
        <v>1650.3912</v>
      </c>
      <c r="J165">
        <v>8922.0136999999995</v>
      </c>
      <c r="K165">
        <v>0.97709999999999997</v>
      </c>
      <c r="L165" s="4">
        <v>2022</v>
      </c>
    </row>
    <row r="166" spans="1:12" x14ac:dyDescent="0.25">
      <c r="A166" t="s">
        <v>168</v>
      </c>
      <c r="B166">
        <v>10493.6973</v>
      </c>
      <c r="C166">
        <v>7681.0796</v>
      </c>
      <c r="D166">
        <v>5871.1421</v>
      </c>
      <c r="E166">
        <v>1809.9376999999999</v>
      </c>
      <c r="F166">
        <v>8693.1260000000002</v>
      </c>
      <c r="G166" s="5">
        <v>7681.0796</v>
      </c>
      <c r="H166">
        <v>5871.1421</v>
      </c>
      <c r="I166">
        <v>1809.9376999999999</v>
      </c>
      <c r="J166">
        <v>8693.1260000000002</v>
      </c>
      <c r="K166">
        <v>0.97640000000000005</v>
      </c>
      <c r="L166" s="4">
        <v>2022</v>
      </c>
    </row>
    <row r="167" spans="1:12" x14ac:dyDescent="0.25">
      <c r="A167" s="3"/>
      <c r="B167" s="3"/>
      <c r="C167" s="3"/>
      <c r="D167" s="3"/>
      <c r="E167" s="3"/>
      <c r="F167" s="3"/>
      <c r="G167" s="3">
        <f>SUM(G137:G166)/(166-137+1)</f>
        <v>6220.1976533333327</v>
      </c>
      <c r="H167" s="3"/>
      <c r="I167" s="3"/>
      <c r="J167" s="3"/>
      <c r="K167" s="3"/>
    </row>
    <row r="168" spans="1:12" x14ac:dyDescent="0.25">
      <c r="A168" t="s">
        <v>169</v>
      </c>
      <c r="B168">
        <v>8967.0468999999994</v>
      </c>
      <c r="C168">
        <v>6561.8353999999999</v>
      </c>
      <c r="D168">
        <v>5213.5342000000001</v>
      </c>
      <c r="E168">
        <v>1348.3010999999999</v>
      </c>
      <c r="F168">
        <v>8478.5048999999999</v>
      </c>
      <c r="G168" s="5">
        <v>4514.0600999999997</v>
      </c>
      <c r="H168">
        <v>2145.2212</v>
      </c>
      <c r="I168">
        <v>2368.8391000000001</v>
      </c>
      <c r="J168">
        <v>3704.4258</v>
      </c>
      <c r="K168">
        <v>0.97919999999999996</v>
      </c>
      <c r="L168" s="4">
        <v>2021</v>
      </c>
    </row>
    <row r="169" spans="1:12" x14ac:dyDescent="0.25">
      <c r="A169" t="s">
        <v>170</v>
      </c>
      <c r="B169">
        <v>9028.6592000000001</v>
      </c>
      <c r="C169">
        <v>6145.2826999999997</v>
      </c>
      <c r="D169">
        <v>3755.1016</v>
      </c>
      <c r="E169">
        <v>2390.1812</v>
      </c>
      <c r="F169">
        <v>5869.9345999999996</v>
      </c>
      <c r="G169" s="5">
        <v>4860.9638999999997</v>
      </c>
      <c r="H169">
        <v>2041.7548999999999</v>
      </c>
      <c r="I169">
        <v>2819.2087000000001</v>
      </c>
      <c r="J169">
        <v>3394.3856999999998</v>
      </c>
      <c r="K169">
        <v>0.95209999999999995</v>
      </c>
      <c r="L169" s="4">
        <v>2021</v>
      </c>
    </row>
    <row r="170" spans="1:12" x14ac:dyDescent="0.25">
      <c r="A170" t="s">
        <v>171</v>
      </c>
      <c r="B170">
        <v>9089.7188000000006</v>
      </c>
      <c r="C170">
        <v>6455.3716000000004</v>
      </c>
      <c r="D170">
        <v>4791.7437</v>
      </c>
      <c r="E170">
        <v>1663.6278</v>
      </c>
      <c r="F170">
        <v>7597.9312</v>
      </c>
      <c r="G170" s="5">
        <v>4698.2768999999998</v>
      </c>
      <c r="H170">
        <v>2088.7471</v>
      </c>
      <c r="I170">
        <v>2609.5295000000001</v>
      </c>
      <c r="J170">
        <v>3659.9115999999999</v>
      </c>
      <c r="K170">
        <v>0.97740000000000005</v>
      </c>
      <c r="L170" s="4">
        <v>2021</v>
      </c>
    </row>
    <row r="171" spans="1:12" x14ac:dyDescent="0.25">
      <c r="A171" t="s">
        <v>172</v>
      </c>
      <c r="B171">
        <v>9150.3202999999994</v>
      </c>
      <c r="C171">
        <v>6254.9633999999996</v>
      </c>
      <c r="D171">
        <v>3961.6774999999998</v>
      </c>
      <c r="E171">
        <v>2293.2858999999999</v>
      </c>
      <c r="F171">
        <v>6159.6171999999997</v>
      </c>
      <c r="G171" s="5">
        <v>6254.9633999999996</v>
      </c>
      <c r="H171">
        <v>3961.6774999999998</v>
      </c>
      <c r="I171">
        <v>2293.2858999999999</v>
      </c>
      <c r="J171">
        <v>6159.6171999999997</v>
      </c>
      <c r="K171">
        <v>0.97640000000000005</v>
      </c>
      <c r="L171" s="4">
        <v>2021</v>
      </c>
    </row>
    <row r="172" spans="1:12" x14ac:dyDescent="0.25">
      <c r="A172" t="s">
        <v>173</v>
      </c>
      <c r="B172">
        <v>9210.3760000000002</v>
      </c>
      <c r="C172">
        <v>6844.6660000000002</v>
      </c>
      <c r="D172">
        <v>5311.6187</v>
      </c>
      <c r="E172">
        <v>1533.0473999999999</v>
      </c>
      <c r="F172">
        <v>8632.6093999999994</v>
      </c>
      <c r="G172" s="5">
        <v>6844.6660000000002</v>
      </c>
      <c r="H172">
        <v>5311.6187</v>
      </c>
      <c r="I172">
        <v>1533.0473999999999</v>
      </c>
      <c r="J172">
        <v>8632.6093999999994</v>
      </c>
      <c r="K172">
        <v>0.97529999999999994</v>
      </c>
      <c r="L172" s="4">
        <v>2021</v>
      </c>
    </row>
    <row r="173" spans="1:12" x14ac:dyDescent="0.25">
      <c r="A173" t="s">
        <v>174</v>
      </c>
      <c r="B173">
        <v>9269.8672000000006</v>
      </c>
      <c r="C173">
        <v>6715.8739999999998</v>
      </c>
      <c r="D173">
        <v>4897.6660000000002</v>
      </c>
      <c r="E173">
        <v>1818.2080000000001</v>
      </c>
      <c r="F173">
        <v>7756.3856999999998</v>
      </c>
      <c r="G173" s="5">
        <v>5941.6016</v>
      </c>
      <c r="H173">
        <v>3170.2606999999998</v>
      </c>
      <c r="I173">
        <v>2771.3407999999999</v>
      </c>
      <c r="J173">
        <v>5580.6801999999998</v>
      </c>
      <c r="K173">
        <v>0.98509999999999998</v>
      </c>
      <c r="L173" s="4">
        <v>2021</v>
      </c>
    </row>
    <row r="174" spans="1:12" x14ac:dyDescent="0.25">
      <c r="A174" t="s">
        <v>175</v>
      </c>
      <c r="B174">
        <v>9328.8251999999993</v>
      </c>
      <c r="C174">
        <v>6803.9609</v>
      </c>
      <c r="D174">
        <v>4990.3236999999999</v>
      </c>
      <c r="E174">
        <v>1813.6371999999999</v>
      </c>
      <c r="F174">
        <v>7912.9395000000004</v>
      </c>
      <c r="G174" s="5">
        <v>6433.2533999999996</v>
      </c>
      <c r="H174">
        <v>4092.6089000000002</v>
      </c>
      <c r="I174">
        <v>2340.6444999999999</v>
      </c>
      <c r="J174">
        <v>6633.8603999999996</v>
      </c>
      <c r="K174">
        <v>0.98440000000000005</v>
      </c>
      <c r="L174" s="4">
        <v>2021</v>
      </c>
    </row>
    <row r="175" spans="1:12" x14ac:dyDescent="0.25">
      <c r="A175" t="s">
        <v>176</v>
      </c>
      <c r="B175">
        <v>9387.1885000000002</v>
      </c>
      <c r="C175">
        <v>6778.8989000000001</v>
      </c>
      <c r="D175">
        <v>4910.7934999999998</v>
      </c>
      <c r="E175">
        <v>1868.1058</v>
      </c>
      <c r="F175">
        <v>7583.5790999999999</v>
      </c>
      <c r="G175" s="5">
        <v>5802.7758999999996</v>
      </c>
      <c r="H175">
        <v>2887.4286999999999</v>
      </c>
      <c r="I175">
        <v>2915.3472000000002</v>
      </c>
      <c r="J175">
        <v>4415.8813</v>
      </c>
      <c r="K175">
        <v>0.98329999999999995</v>
      </c>
      <c r="L175" s="4">
        <v>2021</v>
      </c>
    </row>
    <row r="176" spans="1:12" x14ac:dyDescent="0.25">
      <c r="A176" t="s">
        <v>177</v>
      </c>
      <c r="B176">
        <v>9444.9922000000006</v>
      </c>
      <c r="C176">
        <v>6904.77</v>
      </c>
      <c r="D176">
        <v>5427.4369999999999</v>
      </c>
      <c r="E176">
        <v>1477.3329000000001</v>
      </c>
      <c r="F176">
        <v>8543.3125</v>
      </c>
      <c r="G176" s="5">
        <v>6507.2119000000002</v>
      </c>
      <c r="H176">
        <v>4586.7875999999997</v>
      </c>
      <c r="I176">
        <v>1920.4241</v>
      </c>
      <c r="J176">
        <v>7338.2866000000004</v>
      </c>
      <c r="K176">
        <v>0.98229999999999995</v>
      </c>
      <c r="L176" s="4">
        <v>2021</v>
      </c>
    </row>
    <row r="177" spans="1:12" x14ac:dyDescent="0.25">
      <c r="A177" t="s">
        <v>178</v>
      </c>
      <c r="B177">
        <v>9502.1445000000003</v>
      </c>
      <c r="C177">
        <v>7025.0434999999998</v>
      </c>
      <c r="D177">
        <v>5711.6279000000004</v>
      </c>
      <c r="E177">
        <v>1313.4156</v>
      </c>
      <c r="F177">
        <v>9105.3495999999996</v>
      </c>
      <c r="G177" s="5">
        <v>4372.4975999999997</v>
      </c>
      <c r="H177">
        <v>1609.4465</v>
      </c>
      <c r="I177">
        <v>2763.0513000000001</v>
      </c>
      <c r="J177">
        <v>3092.5617999999999</v>
      </c>
      <c r="K177">
        <v>0.9819</v>
      </c>
      <c r="L177" s="4">
        <v>2021</v>
      </c>
    </row>
    <row r="178" spans="1:12" x14ac:dyDescent="0.25">
      <c r="A178" t="s">
        <v>179</v>
      </c>
      <c r="B178">
        <v>9558.7432000000008</v>
      </c>
      <c r="C178">
        <v>7213.4380000000001</v>
      </c>
      <c r="D178">
        <v>5925.1063999999997</v>
      </c>
      <c r="E178">
        <v>1288.3313000000001</v>
      </c>
      <c r="F178">
        <v>9471.8682000000008</v>
      </c>
      <c r="G178" s="5">
        <v>6567.2016999999996</v>
      </c>
      <c r="H178">
        <v>4960.0312000000004</v>
      </c>
      <c r="I178">
        <v>1607.1706999999999</v>
      </c>
      <c r="J178">
        <v>7311.6293999999998</v>
      </c>
      <c r="K178">
        <v>0.98089999999999999</v>
      </c>
      <c r="L178" s="4">
        <v>2021</v>
      </c>
    </row>
    <row r="179" spans="1:12" x14ac:dyDescent="0.25">
      <c r="A179" t="s">
        <v>180</v>
      </c>
      <c r="B179">
        <v>9614.6991999999991</v>
      </c>
      <c r="C179">
        <v>7005.4584999999997</v>
      </c>
      <c r="D179">
        <v>5347.5513000000001</v>
      </c>
      <c r="E179">
        <v>1657.9069999999999</v>
      </c>
      <c r="F179">
        <v>8455.7958999999992</v>
      </c>
      <c r="G179" s="5">
        <v>4094.9753000000001</v>
      </c>
      <c r="H179">
        <v>789.08690000000001</v>
      </c>
      <c r="I179">
        <v>3305.8881999999999</v>
      </c>
      <c r="J179">
        <v>1147.8538000000001</v>
      </c>
      <c r="K179">
        <v>0.98019999999999996</v>
      </c>
      <c r="L179" s="4">
        <v>2021</v>
      </c>
    </row>
    <row r="180" spans="1:12" x14ac:dyDescent="0.25">
      <c r="A180" t="s">
        <v>181</v>
      </c>
      <c r="B180">
        <v>9670.0038999999997</v>
      </c>
      <c r="C180">
        <v>7010.2046</v>
      </c>
      <c r="D180">
        <v>5580.0288</v>
      </c>
      <c r="E180">
        <v>1430.1758</v>
      </c>
      <c r="F180">
        <v>8686.2266</v>
      </c>
      <c r="G180" s="5">
        <v>3041.8674000000001</v>
      </c>
      <c r="H180">
        <v>274.0582</v>
      </c>
      <c r="I180">
        <v>2767.8090999999999</v>
      </c>
      <c r="J180">
        <v>455.7645</v>
      </c>
      <c r="K180">
        <v>0.97950000000000004</v>
      </c>
      <c r="L180" s="4">
        <v>2021</v>
      </c>
    </row>
    <row r="181" spans="1:12" x14ac:dyDescent="0.25">
      <c r="A181" t="s">
        <v>182</v>
      </c>
      <c r="B181">
        <v>9724.7139000000006</v>
      </c>
      <c r="C181">
        <v>6939.3765000000003</v>
      </c>
      <c r="D181">
        <v>5322.0033999999996</v>
      </c>
      <c r="E181">
        <v>1617.3732</v>
      </c>
      <c r="F181">
        <v>8236.2275000000009</v>
      </c>
      <c r="G181" s="5">
        <v>1501.7146</v>
      </c>
      <c r="H181">
        <v>4.9189999999999996</v>
      </c>
      <c r="I181">
        <v>1496.7956999999999</v>
      </c>
      <c r="J181">
        <v>12.459099999999999</v>
      </c>
      <c r="K181">
        <v>0.97850000000000004</v>
      </c>
      <c r="L181" s="4">
        <v>2021</v>
      </c>
    </row>
    <row r="182" spans="1:12" x14ac:dyDescent="0.25">
      <c r="A182" t="s">
        <v>183</v>
      </c>
      <c r="B182">
        <v>9778.7168000000001</v>
      </c>
      <c r="C182">
        <v>7036.5268999999998</v>
      </c>
      <c r="D182">
        <v>5517.2812000000004</v>
      </c>
      <c r="E182">
        <v>1519.2455</v>
      </c>
      <c r="F182">
        <v>8534.9159999999993</v>
      </c>
      <c r="G182" s="5">
        <v>3465.2979</v>
      </c>
      <c r="H182">
        <v>560.61389999999994</v>
      </c>
      <c r="I182">
        <v>2904.6837999999998</v>
      </c>
      <c r="J182">
        <v>877.28340000000003</v>
      </c>
      <c r="K182">
        <v>0.9778</v>
      </c>
      <c r="L182" s="4">
        <v>2021</v>
      </c>
    </row>
    <row r="183" spans="1:12" x14ac:dyDescent="0.25">
      <c r="A183" t="s">
        <v>184</v>
      </c>
      <c r="B183">
        <v>9832.0928000000004</v>
      </c>
      <c r="C183">
        <v>7276.7891</v>
      </c>
      <c r="D183">
        <v>5689.3516</v>
      </c>
      <c r="E183">
        <v>1587.4375</v>
      </c>
      <c r="F183">
        <v>8880.6522999999997</v>
      </c>
      <c r="G183" s="5">
        <v>6993.0604999999996</v>
      </c>
      <c r="H183">
        <v>5244.3984</v>
      </c>
      <c r="I183">
        <v>1748.6622</v>
      </c>
      <c r="J183">
        <v>7876.9359999999997</v>
      </c>
      <c r="K183">
        <v>0.97670000000000001</v>
      </c>
      <c r="L183" s="4">
        <v>2021</v>
      </c>
    </row>
    <row r="184" spans="1:12" x14ac:dyDescent="0.25">
      <c r="A184" t="s">
        <v>185</v>
      </c>
      <c r="B184">
        <v>9884.7510000000002</v>
      </c>
      <c r="C184">
        <v>7379.7440999999999</v>
      </c>
      <c r="D184">
        <v>5849.4530999999997</v>
      </c>
      <c r="E184">
        <v>1530.2914000000001</v>
      </c>
      <c r="F184">
        <v>9027.2021000000004</v>
      </c>
      <c r="G184" s="5">
        <v>7379.7440999999999</v>
      </c>
      <c r="H184">
        <v>5849.4530999999997</v>
      </c>
      <c r="I184">
        <v>1530.2914000000001</v>
      </c>
      <c r="J184">
        <v>9027.2021000000004</v>
      </c>
      <c r="K184">
        <v>0.96560000000000001</v>
      </c>
      <c r="L184" s="4">
        <v>2021</v>
      </c>
    </row>
    <row r="185" spans="1:12" x14ac:dyDescent="0.25">
      <c r="A185" t="s">
        <v>186</v>
      </c>
      <c r="B185">
        <v>9936.7479999999996</v>
      </c>
      <c r="C185">
        <v>7404.1752999999999</v>
      </c>
      <c r="D185">
        <v>5909.2891</v>
      </c>
      <c r="E185">
        <v>1494.8865000000001</v>
      </c>
      <c r="F185">
        <v>9104.5</v>
      </c>
      <c r="G185" s="5">
        <v>7357.3145000000004</v>
      </c>
      <c r="H185">
        <v>5827.1670000000004</v>
      </c>
      <c r="I185">
        <v>1530.1470999999999</v>
      </c>
      <c r="J185">
        <v>8869.9892999999993</v>
      </c>
      <c r="K185">
        <v>0.98019999999999996</v>
      </c>
      <c r="L185" s="4">
        <v>2021</v>
      </c>
    </row>
    <row r="186" spans="1:12" x14ac:dyDescent="0.25">
      <c r="A186" t="s">
        <v>187</v>
      </c>
      <c r="B186">
        <v>9988.0234</v>
      </c>
      <c r="C186">
        <v>7466.7875999999997</v>
      </c>
      <c r="D186">
        <v>5956.3242</v>
      </c>
      <c r="E186">
        <v>1510.4635000000001</v>
      </c>
      <c r="F186">
        <v>9180.1777000000002</v>
      </c>
      <c r="G186" s="5">
        <v>7145.1234999999997</v>
      </c>
      <c r="H186">
        <v>5322.4315999999999</v>
      </c>
      <c r="I186">
        <v>1822.692</v>
      </c>
      <c r="J186">
        <v>7983.0864000000001</v>
      </c>
      <c r="K186">
        <v>0.98470000000000002</v>
      </c>
      <c r="L186" s="4">
        <v>2021</v>
      </c>
    </row>
    <row r="187" spans="1:12" x14ac:dyDescent="0.25">
      <c r="A187" t="s">
        <v>188</v>
      </c>
      <c r="B187">
        <v>10038.579100000001</v>
      </c>
      <c r="C187">
        <v>7469.4179999999997</v>
      </c>
      <c r="D187">
        <v>6053.1117999999997</v>
      </c>
      <c r="E187">
        <v>1416.306</v>
      </c>
      <c r="F187">
        <v>9308.2245999999996</v>
      </c>
      <c r="G187" s="5">
        <v>5292.0366000000004</v>
      </c>
      <c r="H187">
        <v>2686.1628000000001</v>
      </c>
      <c r="I187">
        <v>2605.8735000000001</v>
      </c>
      <c r="J187">
        <v>3652.7815000000001</v>
      </c>
      <c r="K187">
        <v>0.98440000000000005</v>
      </c>
      <c r="L187" s="4">
        <v>2021</v>
      </c>
    </row>
    <row r="188" spans="1:12" x14ac:dyDescent="0.25">
      <c r="A188" t="s">
        <v>189</v>
      </c>
      <c r="B188">
        <v>10088.459000000001</v>
      </c>
      <c r="C188">
        <v>7260.2924999999996</v>
      </c>
      <c r="D188">
        <v>5328.3184000000001</v>
      </c>
      <c r="E188">
        <v>1931.9739999999999</v>
      </c>
      <c r="F188">
        <v>7968.73</v>
      </c>
      <c r="G188" s="5">
        <v>2666.5167999999999</v>
      </c>
      <c r="H188">
        <v>329.2645</v>
      </c>
      <c r="I188">
        <v>2337.2523999999999</v>
      </c>
      <c r="J188">
        <v>724.97439999999995</v>
      </c>
      <c r="K188">
        <v>0.98299999999999998</v>
      </c>
      <c r="L188" s="4">
        <v>2021</v>
      </c>
    </row>
    <row r="189" spans="1:12" x14ac:dyDescent="0.25">
      <c r="A189" t="s">
        <v>190</v>
      </c>
      <c r="B189">
        <v>10137.582</v>
      </c>
      <c r="C189">
        <v>7587.0331999999999</v>
      </c>
      <c r="D189">
        <v>5998.3969999999999</v>
      </c>
      <c r="E189">
        <v>1588.6365000000001</v>
      </c>
      <c r="F189">
        <v>9115.5635000000002</v>
      </c>
      <c r="G189" s="5">
        <v>6899.4507000000003</v>
      </c>
      <c r="H189">
        <v>4377.3525</v>
      </c>
      <c r="I189">
        <v>2522.0979000000002</v>
      </c>
      <c r="J189">
        <v>6634.2402000000002</v>
      </c>
      <c r="K189">
        <v>0.98229999999999995</v>
      </c>
      <c r="L189" s="4">
        <v>2021</v>
      </c>
    </row>
    <row r="190" spans="1:12" x14ac:dyDescent="0.25">
      <c r="A190" t="s">
        <v>191</v>
      </c>
      <c r="B190">
        <v>10185.963900000001</v>
      </c>
      <c r="C190">
        <v>7351.1196</v>
      </c>
      <c r="D190">
        <v>5459.4291999999996</v>
      </c>
      <c r="E190">
        <v>1891.6905999999999</v>
      </c>
      <c r="F190">
        <v>8098.8549999999996</v>
      </c>
      <c r="G190" s="5">
        <v>1689.1945000000001</v>
      </c>
      <c r="H190">
        <v>31.170100000000001</v>
      </c>
      <c r="I190">
        <v>1658.0243</v>
      </c>
      <c r="J190">
        <v>115.3385</v>
      </c>
      <c r="K190">
        <v>0.98160000000000003</v>
      </c>
      <c r="L190" s="4">
        <v>2021</v>
      </c>
    </row>
    <row r="191" spans="1:12" x14ac:dyDescent="0.25">
      <c r="A191" t="s">
        <v>192</v>
      </c>
      <c r="B191">
        <v>10233.6494</v>
      </c>
      <c r="C191">
        <v>7479.4818999999998</v>
      </c>
      <c r="D191">
        <v>5638.2983000000004</v>
      </c>
      <c r="E191">
        <v>1841.1837</v>
      </c>
      <c r="F191">
        <v>8410.2998000000007</v>
      </c>
      <c r="G191" s="5">
        <v>5668.1587</v>
      </c>
      <c r="H191">
        <v>2651.6113</v>
      </c>
      <c r="I191">
        <v>3016.5473999999999</v>
      </c>
      <c r="J191">
        <v>3365.9468000000002</v>
      </c>
      <c r="K191">
        <v>0.98060000000000003</v>
      </c>
      <c r="L191" s="4">
        <v>2021</v>
      </c>
    </row>
    <row r="192" spans="1:12" x14ac:dyDescent="0.25">
      <c r="A192" t="s">
        <v>193</v>
      </c>
      <c r="B192">
        <v>10280.5576</v>
      </c>
      <c r="C192">
        <v>7621.3198000000002</v>
      </c>
      <c r="D192">
        <v>6196.4184999999998</v>
      </c>
      <c r="E192">
        <v>1424.9010000000001</v>
      </c>
      <c r="F192">
        <v>9410.8096000000005</v>
      </c>
      <c r="G192" s="5">
        <v>6905.5762000000004</v>
      </c>
      <c r="H192">
        <v>4570.9696999999996</v>
      </c>
      <c r="I192">
        <v>2334.6062000000002</v>
      </c>
      <c r="J192">
        <v>7147.7709999999997</v>
      </c>
      <c r="K192">
        <v>0.97989999999999999</v>
      </c>
      <c r="L192" s="4">
        <v>2021</v>
      </c>
    </row>
    <row r="193" spans="1:12" x14ac:dyDescent="0.25">
      <c r="A193" t="s">
        <v>194</v>
      </c>
      <c r="B193">
        <v>10326.708000000001</v>
      </c>
      <c r="C193">
        <v>7551.7739000000001</v>
      </c>
      <c r="D193">
        <v>5809.1869999999999</v>
      </c>
      <c r="E193">
        <v>1742.5867000000001</v>
      </c>
      <c r="F193">
        <v>8672.1561999999994</v>
      </c>
      <c r="G193" s="5">
        <v>3875.9971</v>
      </c>
      <c r="H193">
        <v>1404.9127000000001</v>
      </c>
      <c r="I193">
        <v>2471.0844999999999</v>
      </c>
      <c r="J193">
        <v>2526.8283999999999</v>
      </c>
      <c r="K193">
        <v>0.97919999999999996</v>
      </c>
      <c r="L193" s="4">
        <v>2021</v>
      </c>
    </row>
    <row r="194" spans="1:12" x14ac:dyDescent="0.25">
      <c r="A194" t="s">
        <v>195</v>
      </c>
      <c r="B194">
        <v>10372.132799999999</v>
      </c>
      <c r="C194">
        <v>7719.4102000000003</v>
      </c>
      <c r="D194">
        <v>6351.4228999999996</v>
      </c>
      <c r="E194">
        <v>1367.9873</v>
      </c>
      <c r="F194">
        <v>9578.9491999999991</v>
      </c>
      <c r="G194" s="5">
        <v>6873.3242</v>
      </c>
      <c r="H194">
        <v>4973.9066999999995</v>
      </c>
      <c r="I194">
        <v>1899.4177</v>
      </c>
      <c r="J194">
        <v>7700.6361999999999</v>
      </c>
      <c r="K194">
        <v>0.97809999999999997</v>
      </c>
      <c r="L194" s="4">
        <v>2021</v>
      </c>
    </row>
    <row r="195" spans="1:12" x14ac:dyDescent="0.25">
      <c r="A195" t="s">
        <v>196</v>
      </c>
      <c r="B195">
        <v>10416.771500000001</v>
      </c>
      <c r="C195">
        <v>7706.1611000000003</v>
      </c>
      <c r="D195">
        <v>6151.9404000000004</v>
      </c>
      <c r="E195">
        <v>1554.2208000000001</v>
      </c>
      <c r="F195">
        <v>9257.0244000000002</v>
      </c>
      <c r="G195" s="5">
        <v>4086.3181</v>
      </c>
      <c r="H195">
        <v>941.21690000000001</v>
      </c>
      <c r="I195">
        <v>3145.1012999999998</v>
      </c>
      <c r="J195">
        <v>1831.0721000000001</v>
      </c>
      <c r="K195">
        <v>0.96699999999999997</v>
      </c>
      <c r="L195" s="4">
        <v>2021</v>
      </c>
    </row>
    <row r="196" spans="1:12" x14ac:dyDescent="0.25">
      <c r="A196" t="s">
        <v>197</v>
      </c>
      <c r="B196">
        <v>10460.637699999999</v>
      </c>
      <c r="C196">
        <v>7939.9643999999998</v>
      </c>
      <c r="D196">
        <v>6414.9395000000004</v>
      </c>
      <c r="E196">
        <v>1525.0251000000001</v>
      </c>
      <c r="F196">
        <v>9646.1807000000008</v>
      </c>
      <c r="G196" s="5">
        <v>7489.6225999999997</v>
      </c>
      <c r="H196">
        <v>5341.7997999999998</v>
      </c>
      <c r="I196">
        <v>2147.8225000000002</v>
      </c>
      <c r="J196">
        <v>7844.9188999999997</v>
      </c>
      <c r="K196">
        <v>0.97150000000000003</v>
      </c>
      <c r="L196" s="4">
        <v>2021</v>
      </c>
    </row>
    <row r="197" spans="1:12" x14ac:dyDescent="0.25">
      <c r="A197" t="s">
        <v>198</v>
      </c>
      <c r="B197">
        <v>10503.6914</v>
      </c>
      <c r="C197">
        <v>7977.3418000000001</v>
      </c>
      <c r="D197">
        <v>6605.1953000000003</v>
      </c>
      <c r="E197">
        <v>1372.1465000000001</v>
      </c>
      <c r="F197">
        <v>9974.2353999999996</v>
      </c>
      <c r="G197" s="5">
        <v>7452.5429999999997</v>
      </c>
      <c r="H197">
        <v>5552.2709999999997</v>
      </c>
      <c r="I197">
        <v>1900.2716</v>
      </c>
      <c r="J197">
        <v>8442.7852000000003</v>
      </c>
      <c r="K197">
        <v>0.97640000000000005</v>
      </c>
      <c r="L197" s="4">
        <v>2021</v>
      </c>
    </row>
    <row r="198" spans="1:12" x14ac:dyDescent="0.25">
      <c r="A198" s="3"/>
      <c r="B198" s="3"/>
      <c r="C198" s="3"/>
      <c r="D198" s="3"/>
      <c r="E198" s="3"/>
      <c r="F198" s="3"/>
      <c r="G198" s="3">
        <f>SUM(G168:G197)/(197-168+1)</f>
        <v>5422.5102900000011</v>
      </c>
      <c r="H198" s="3"/>
      <c r="I198" s="3"/>
      <c r="J198" s="3"/>
      <c r="K198" s="3"/>
    </row>
    <row r="199" spans="1:12" x14ac:dyDescent="0.25">
      <c r="A199" t="s">
        <v>199</v>
      </c>
      <c r="B199">
        <v>8982.2715000000007</v>
      </c>
      <c r="C199">
        <v>6625.4296999999997</v>
      </c>
      <c r="D199">
        <v>5023.5106999999998</v>
      </c>
      <c r="E199">
        <v>1601.9186999999999</v>
      </c>
      <c r="F199">
        <v>8223.6787000000004</v>
      </c>
      <c r="G199" s="5">
        <v>2803.6016</v>
      </c>
      <c r="H199">
        <v>882.14469999999994</v>
      </c>
      <c r="I199">
        <v>1921.4568999999999</v>
      </c>
      <c r="J199">
        <v>1779.1664000000001</v>
      </c>
      <c r="K199">
        <v>0.9788</v>
      </c>
      <c r="L199" s="4">
        <v>2020</v>
      </c>
    </row>
    <row r="200" spans="1:12" x14ac:dyDescent="0.25">
      <c r="A200" t="s">
        <v>200</v>
      </c>
      <c r="B200">
        <v>9043.7196999999996</v>
      </c>
      <c r="C200">
        <v>6807.0902999999998</v>
      </c>
      <c r="D200">
        <v>5650.9530999999997</v>
      </c>
      <c r="E200">
        <v>1156.1371999999999</v>
      </c>
      <c r="F200">
        <v>9330.8428000000004</v>
      </c>
      <c r="G200" s="5">
        <v>6807.0902999999998</v>
      </c>
      <c r="H200">
        <v>5650.9530999999997</v>
      </c>
      <c r="I200">
        <v>1156.1371999999999</v>
      </c>
      <c r="J200">
        <v>9330.8428000000004</v>
      </c>
      <c r="K200">
        <v>0.97809999999999997</v>
      </c>
      <c r="L200" s="4">
        <v>2020</v>
      </c>
    </row>
    <row r="201" spans="1:12" x14ac:dyDescent="0.25">
      <c r="A201" t="s">
        <v>201</v>
      </c>
      <c r="B201">
        <v>9104.6982000000007</v>
      </c>
      <c r="C201">
        <v>6958.5780999999997</v>
      </c>
      <c r="D201">
        <v>5985.1372000000001</v>
      </c>
      <c r="E201">
        <v>973.44069999999999</v>
      </c>
      <c r="F201">
        <v>9936.1942999999992</v>
      </c>
      <c r="G201" s="5">
        <v>6938.4326000000001</v>
      </c>
      <c r="H201">
        <v>5947.1704</v>
      </c>
      <c r="I201">
        <v>991.26199999999994</v>
      </c>
      <c r="J201">
        <v>9805.6885000000002</v>
      </c>
      <c r="K201">
        <v>0.97709999999999997</v>
      </c>
      <c r="L201" s="4">
        <v>2020</v>
      </c>
    </row>
    <row r="202" spans="1:12" x14ac:dyDescent="0.25">
      <c r="A202" t="s">
        <v>202</v>
      </c>
      <c r="B202">
        <v>9165.1044999999995</v>
      </c>
      <c r="C202">
        <v>6779.1679999999997</v>
      </c>
      <c r="D202">
        <v>5517.5933000000005</v>
      </c>
      <c r="E202">
        <v>1261.575</v>
      </c>
      <c r="F202">
        <v>8924.5508000000009</v>
      </c>
      <c r="G202" s="5">
        <v>3069.9077000000002</v>
      </c>
      <c r="H202">
        <v>311.08300000000003</v>
      </c>
      <c r="I202">
        <v>2758.8249999999998</v>
      </c>
      <c r="J202">
        <v>484.71109999999999</v>
      </c>
      <c r="K202">
        <v>0.98680000000000001</v>
      </c>
      <c r="L202" s="4">
        <v>2020</v>
      </c>
    </row>
    <row r="203" spans="1:12" x14ac:dyDescent="0.25">
      <c r="A203" t="s">
        <v>203</v>
      </c>
      <c r="B203">
        <v>9225.0166000000008</v>
      </c>
      <c r="C203">
        <v>6643.2206999999999</v>
      </c>
      <c r="D203">
        <v>4838.1831000000002</v>
      </c>
      <c r="E203">
        <v>1805.0374999999999</v>
      </c>
      <c r="F203">
        <v>7694.5454</v>
      </c>
      <c r="G203" s="5">
        <v>1840.925</v>
      </c>
      <c r="H203">
        <v>119.49890000000001</v>
      </c>
      <c r="I203">
        <v>1721.4259999999999</v>
      </c>
      <c r="J203">
        <v>400.64299999999997</v>
      </c>
      <c r="K203">
        <v>0.98580000000000001</v>
      </c>
      <c r="L203" s="4">
        <v>2020</v>
      </c>
    </row>
    <row r="204" spans="1:12" x14ac:dyDescent="0.25">
      <c r="A204" t="s">
        <v>204</v>
      </c>
      <c r="B204">
        <v>9284.3271000000004</v>
      </c>
      <c r="C204">
        <v>6745.5586000000003</v>
      </c>
      <c r="D204">
        <v>5097.0005000000001</v>
      </c>
      <c r="E204">
        <v>1648.5577000000001</v>
      </c>
      <c r="F204">
        <v>8054.0097999999998</v>
      </c>
      <c r="G204" s="5">
        <v>1586.6875</v>
      </c>
      <c r="H204">
        <v>32.338200000000001</v>
      </c>
      <c r="I204">
        <v>1554.3494000000001</v>
      </c>
      <c r="J204">
        <v>61.752699999999997</v>
      </c>
      <c r="K204">
        <v>0.98509999999999998</v>
      </c>
      <c r="L204" s="4">
        <v>2020</v>
      </c>
    </row>
    <row r="205" spans="1:12" x14ac:dyDescent="0.25">
      <c r="A205" t="s">
        <v>205</v>
      </c>
      <c r="B205">
        <v>9343.1211000000003</v>
      </c>
      <c r="C205">
        <v>7008.1459999999997</v>
      </c>
      <c r="D205">
        <v>5889.1010999999999</v>
      </c>
      <c r="E205">
        <v>1119.0452</v>
      </c>
      <c r="F205">
        <v>9532.2451000000001</v>
      </c>
      <c r="G205" s="5">
        <v>3846.9904999999999</v>
      </c>
      <c r="H205">
        <v>1095.3768</v>
      </c>
      <c r="I205">
        <v>2751.6138000000001</v>
      </c>
      <c r="J205">
        <v>2243.9857999999999</v>
      </c>
      <c r="K205">
        <v>0.98440000000000005</v>
      </c>
      <c r="L205" s="4">
        <v>2020</v>
      </c>
    </row>
    <row r="206" spans="1:12" x14ac:dyDescent="0.25">
      <c r="A206" t="s">
        <v>206</v>
      </c>
      <c r="B206">
        <v>9401.2880999999998</v>
      </c>
      <c r="C206">
        <v>6728.5277999999998</v>
      </c>
      <c r="D206">
        <v>4918.7964000000002</v>
      </c>
      <c r="E206">
        <v>1809.7316000000001</v>
      </c>
      <c r="F206">
        <v>7714.0029000000004</v>
      </c>
      <c r="G206" s="5">
        <v>2942.9807000000001</v>
      </c>
      <c r="H206">
        <v>275.2921</v>
      </c>
      <c r="I206">
        <v>2667.6887000000002</v>
      </c>
      <c r="J206">
        <v>620.45849999999996</v>
      </c>
      <c r="K206">
        <v>0.98329999999999995</v>
      </c>
      <c r="L206" s="4">
        <v>2020</v>
      </c>
    </row>
    <row r="207" spans="1:12" x14ac:dyDescent="0.25">
      <c r="A207" t="s">
        <v>207</v>
      </c>
      <c r="B207">
        <v>9458.9159999999993</v>
      </c>
      <c r="C207">
        <v>6836.5277999999998</v>
      </c>
      <c r="D207">
        <v>5328.8100999999997</v>
      </c>
      <c r="E207">
        <v>1507.7177999999999</v>
      </c>
      <c r="F207">
        <v>8366.7821999999996</v>
      </c>
      <c r="G207" s="5">
        <v>1909.0117</v>
      </c>
      <c r="H207">
        <v>29.822800000000001</v>
      </c>
      <c r="I207">
        <v>1879.1890000000001</v>
      </c>
      <c r="J207">
        <v>47.216700000000003</v>
      </c>
      <c r="K207">
        <v>0.98229999999999995</v>
      </c>
      <c r="L207" s="4">
        <v>2020</v>
      </c>
    </row>
    <row r="208" spans="1:12" x14ac:dyDescent="0.25">
      <c r="A208" t="s">
        <v>208</v>
      </c>
      <c r="B208">
        <v>9515.8935999999994</v>
      </c>
      <c r="C208">
        <v>7162.1475</v>
      </c>
      <c r="D208">
        <v>5905.6216000000004</v>
      </c>
      <c r="E208">
        <v>1256.5257999999999</v>
      </c>
      <c r="F208">
        <v>9440.0741999999991</v>
      </c>
      <c r="G208" s="5">
        <v>6833.9647999999997</v>
      </c>
      <c r="H208">
        <v>5250.6220999999996</v>
      </c>
      <c r="I208">
        <v>1583.3425</v>
      </c>
      <c r="J208">
        <v>8244.7803000000004</v>
      </c>
      <c r="K208">
        <v>0.98160000000000003</v>
      </c>
      <c r="L208" s="4">
        <v>2020</v>
      </c>
    </row>
    <row r="209" spans="1:12" x14ac:dyDescent="0.25">
      <c r="A209" t="s">
        <v>209</v>
      </c>
      <c r="B209">
        <v>9572.3086000000003</v>
      </c>
      <c r="C209">
        <v>7171.4354999999996</v>
      </c>
      <c r="D209">
        <v>5913.9790000000003</v>
      </c>
      <c r="E209">
        <v>1257.4568999999999</v>
      </c>
      <c r="F209">
        <v>9433.0928000000004</v>
      </c>
      <c r="G209" s="5">
        <v>6848.1967999999997</v>
      </c>
      <c r="H209">
        <v>5090.7847000000002</v>
      </c>
      <c r="I209">
        <v>1757.4117000000001</v>
      </c>
      <c r="J209">
        <v>7827.5171</v>
      </c>
      <c r="K209">
        <v>0.98060000000000003</v>
      </c>
      <c r="L209" s="4">
        <v>2020</v>
      </c>
    </row>
    <row r="210" spans="1:12" x14ac:dyDescent="0.25">
      <c r="A210" t="s">
        <v>210</v>
      </c>
      <c r="B210">
        <v>9628.0557000000008</v>
      </c>
      <c r="C210">
        <v>7139.3926000000001</v>
      </c>
      <c r="D210">
        <v>5809.0020000000004</v>
      </c>
      <c r="E210">
        <v>1330.3910000000001</v>
      </c>
      <c r="F210">
        <v>9199.7178000000004</v>
      </c>
      <c r="G210" s="5">
        <v>6978.2896000000001</v>
      </c>
      <c r="H210">
        <v>5478.3882000000003</v>
      </c>
      <c r="I210">
        <v>1499.9014999999999</v>
      </c>
      <c r="J210">
        <v>8624.8008000000009</v>
      </c>
      <c r="K210">
        <v>0.97989999999999999</v>
      </c>
      <c r="L210" s="4">
        <v>2020</v>
      </c>
    </row>
    <row r="211" spans="1:12" x14ac:dyDescent="0.25">
      <c r="A211" t="s">
        <v>211</v>
      </c>
      <c r="B211">
        <v>9683.2139000000006</v>
      </c>
      <c r="C211">
        <v>7257.5054</v>
      </c>
      <c r="D211">
        <v>5895.7484999999997</v>
      </c>
      <c r="E211">
        <v>1361.7565999999999</v>
      </c>
      <c r="F211">
        <v>9327.2695000000003</v>
      </c>
      <c r="G211" s="5">
        <v>4633.4844000000003</v>
      </c>
      <c r="H211">
        <v>1709.5264999999999</v>
      </c>
      <c r="I211">
        <v>2923.9580000000001</v>
      </c>
      <c r="J211">
        <v>2905.5198</v>
      </c>
      <c r="K211">
        <v>0.9788</v>
      </c>
      <c r="L211" s="4">
        <v>2020</v>
      </c>
    </row>
    <row r="212" spans="1:12" x14ac:dyDescent="0.25">
      <c r="A212" t="s">
        <v>212</v>
      </c>
      <c r="B212">
        <v>9737.6875</v>
      </c>
      <c r="C212">
        <v>7241.1166999999996</v>
      </c>
      <c r="D212">
        <v>5952.6962999999996</v>
      </c>
      <c r="E212">
        <v>1288.4204</v>
      </c>
      <c r="F212">
        <v>9354.4902000000002</v>
      </c>
      <c r="G212" s="5">
        <v>5174.9125999999997</v>
      </c>
      <c r="H212">
        <v>2631.9043000000001</v>
      </c>
      <c r="I212">
        <v>2543.0084999999999</v>
      </c>
      <c r="J212">
        <v>3864.8560000000002</v>
      </c>
      <c r="K212">
        <v>0.97809999999999997</v>
      </c>
      <c r="L212" s="4">
        <v>2020</v>
      </c>
    </row>
    <row r="213" spans="1:12" x14ac:dyDescent="0.25">
      <c r="A213" t="s">
        <v>213</v>
      </c>
      <c r="B213">
        <v>9791.5126999999993</v>
      </c>
      <c r="C213">
        <v>7351.1127999999999</v>
      </c>
      <c r="D213">
        <v>5801.8594000000003</v>
      </c>
      <c r="E213">
        <v>1549.2533000000001</v>
      </c>
      <c r="F213">
        <v>8900.9199000000008</v>
      </c>
      <c r="G213" s="5">
        <v>5833.3530000000001</v>
      </c>
      <c r="H213">
        <v>3263.7266</v>
      </c>
      <c r="I213">
        <v>2569.6262000000002</v>
      </c>
      <c r="J213">
        <v>4521.7046</v>
      </c>
      <c r="K213">
        <v>0.97740000000000005</v>
      </c>
      <c r="L213" s="4">
        <v>2020</v>
      </c>
    </row>
    <row r="214" spans="1:12" x14ac:dyDescent="0.25">
      <c r="A214" t="s">
        <v>214</v>
      </c>
      <c r="B214">
        <v>9844.6777000000002</v>
      </c>
      <c r="C214">
        <v>7287.6606000000002</v>
      </c>
      <c r="D214">
        <v>5507.7451000000001</v>
      </c>
      <c r="E214">
        <v>1779.9154000000001</v>
      </c>
      <c r="F214">
        <v>8433.2471000000005</v>
      </c>
      <c r="G214" s="5">
        <v>4426.7431999999999</v>
      </c>
      <c r="H214">
        <v>1485.845</v>
      </c>
      <c r="I214">
        <v>2940.8982000000001</v>
      </c>
      <c r="J214">
        <v>2558.4031</v>
      </c>
      <c r="K214">
        <v>0.97670000000000001</v>
      </c>
      <c r="L214" s="4">
        <v>2020</v>
      </c>
    </row>
    <row r="215" spans="1:12" x14ac:dyDescent="0.25">
      <c r="A215" t="s">
        <v>215</v>
      </c>
      <c r="B215">
        <v>9897.1571999999996</v>
      </c>
      <c r="C215">
        <v>7456.9341000000004</v>
      </c>
      <c r="D215">
        <v>6157.0522000000001</v>
      </c>
      <c r="E215">
        <v>1299.8815</v>
      </c>
      <c r="F215">
        <v>9586.0557000000008</v>
      </c>
      <c r="G215" s="5">
        <v>7405.6831000000002</v>
      </c>
      <c r="H215">
        <v>6039.6992</v>
      </c>
      <c r="I215">
        <v>1365.9840999999999</v>
      </c>
      <c r="J215">
        <v>9432.6777000000002</v>
      </c>
      <c r="K215">
        <v>0.98650000000000004</v>
      </c>
      <c r="L215" s="4">
        <v>2020</v>
      </c>
    </row>
    <row r="216" spans="1:12" x14ac:dyDescent="0.25">
      <c r="A216" t="s">
        <v>216</v>
      </c>
      <c r="B216">
        <v>9949.0077999999994</v>
      </c>
      <c r="C216">
        <v>7485.3900999999996</v>
      </c>
      <c r="D216">
        <v>6264.4453000000003</v>
      </c>
      <c r="E216">
        <v>1220.9448</v>
      </c>
      <c r="F216">
        <v>9812.9336000000003</v>
      </c>
      <c r="G216" s="5">
        <v>6643.2222000000002</v>
      </c>
      <c r="H216">
        <v>4483.8540000000003</v>
      </c>
      <c r="I216">
        <v>2159.3683999999998</v>
      </c>
      <c r="J216">
        <v>7150.0600999999997</v>
      </c>
      <c r="K216">
        <v>0.97499999999999998</v>
      </c>
      <c r="L216" s="4">
        <v>2020</v>
      </c>
    </row>
    <row r="217" spans="1:12" x14ac:dyDescent="0.25">
      <c r="A217" t="s">
        <v>217</v>
      </c>
      <c r="B217">
        <v>10000.1162</v>
      </c>
      <c r="C217">
        <v>7585.6728999999996</v>
      </c>
      <c r="D217">
        <v>6455.1655000000001</v>
      </c>
      <c r="E217">
        <v>1130.5075999999999</v>
      </c>
      <c r="F217">
        <v>10126.6055</v>
      </c>
      <c r="G217" s="5">
        <v>6376.7451000000001</v>
      </c>
      <c r="H217">
        <v>4267.6313</v>
      </c>
      <c r="I217">
        <v>2109.1134999999999</v>
      </c>
      <c r="J217">
        <v>6576.0951999999997</v>
      </c>
      <c r="K217">
        <v>0.98470000000000002</v>
      </c>
      <c r="L217" s="4">
        <v>2020</v>
      </c>
    </row>
    <row r="218" spans="1:12" x14ac:dyDescent="0.25">
      <c r="A218" t="s">
        <v>218</v>
      </c>
      <c r="B218">
        <v>10050.559600000001</v>
      </c>
      <c r="C218">
        <v>7394.5204999999996</v>
      </c>
      <c r="D218">
        <v>5560.4097000000002</v>
      </c>
      <c r="E218">
        <v>1834.1107999999999</v>
      </c>
      <c r="F218">
        <v>8290.8574000000008</v>
      </c>
      <c r="G218" s="5">
        <v>3580.4951000000001</v>
      </c>
      <c r="H218">
        <v>1307.1356000000001</v>
      </c>
      <c r="I218">
        <v>2273.3595999999998</v>
      </c>
      <c r="J218">
        <v>2312.2280000000001</v>
      </c>
      <c r="K218">
        <v>0.98399999999999999</v>
      </c>
      <c r="L218" s="4">
        <v>2020</v>
      </c>
    </row>
    <row r="219" spans="1:12" x14ac:dyDescent="0.25">
      <c r="A219" t="s">
        <v>219</v>
      </c>
      <c r="B219">
        <v>10100.260700000001</v>
      </c>
      <c r="C219">
        <v>7532.2847000000002</v>
      </c>
      <c r="D219">
        <v>5990.6704</v>
      </c>
      <c r="E219">
        <v>1541.6143999999999</v>
      </c>
      <c r="F219">
        <v>9114.5272999999997</v>
      </c>
      <c r="G219" s="5">
        <v>6150.7573000000002</v>
      </c>
      <c r="H219">
        <v>3421.0308</v>
      </c>
      <c r="I219">
        <v>2729.7266</v>
      </c>
      <c r="J219">
        <v>5748.5883999999996</v>
      </c>
      <c r="K219">
        <v>0.98299999999999998</v>
      </c>
      <c r="L219" s="4">
        <v>2020</v>
      </c>
    </row>
    <row r="220" spans="1:12" x14ac:dyDescent="0.25">
      <c r="A220" t="s">
        <v>220</v>
      </c>
      <c r="B220">
        <v>10149.2305</v>
      </c>
      <c r="C220">
        <v>7623.3446999999996</v>
      </c>
      <c r="D220">
        <v>6207.0195000000003</v>
      </c>
      <c r="E220">
        <v>1416.3251</v>
      </c>
      <c r="F220">
        <v>9497.5409999999993</v>
      </c>
      <c r="G220" s="5">
        <v>7136.6538</v>
      </c>
      <c r="H220">
        <v>5242.9629000000004</v>
      </c>
      <c r="I220">
        <v>1893.691</v>
      </c>
      <c r="J220">
        <v>7990.5464000000002</v>
      </c>
      <c r="K220">
        <v>0.98229999999999995</v>
      </c>
      <c r="L220" s="4">
        <v>2020</v>
      </c>
    </row>
    <row r="221" spans="1:12" x14ac:dyDescent="0.25">
      <c r="A221" t="s">
        <v>221</v>
      </c>
      <c r="B221">
        <v>10197.510700000001</v>
      </c>
      <c r="C221">
        <v>7454.8154000000004</v>
      </c>
      <c r="D221">
        <v>5721.7842000000001</v>
      </c>
      <c r="E221">
        <v>1733.0310999999999</v>
      </c>
      <c r="F221">
        <v>8638.2958999999992</v>
      </c>
      <c r="G221" s="5">
        <v>5411.8046999999997</v>
      </c>
      <c r="H221">
        <v>1890.4579000000001</v>
      </c>
      <c r="I221">
        <v>3521.3467000000001</v>
      </c>
      <c r="J221">
        <v>2999.1799000000001</v>
      </c>
      <c r="K221">
        <v>0.98119999999999996</v>
      </c>
      <c r="L221" s="4">
        <v>2020</v>
      </c>
    </row>
    <row r="222" spans="1:12" x14ac:dyDescent="0.25">
      <c r="A222" t="s">
        <v>222</v>
      </c>
      <c r="B222">
        <v>10245.0195</v>
      </c>
      <c r="C222">
        <v>7088.5762000000004</v>
      </c>
      <c r="D222">
        <v>4783.0619999999999</v>
      </c>
      <c r="E222">
        <v>2305.5142000000001</v>
      </c>
      <c r="F222">
        <v>6963.9561000000003</v>
      </c>
      <c r="G222" s="5">
        <v>6508.2637000000004</v>
      </c>
      <c r="H222">
        <v>3822.6044999999999</v>
      </c>
      <c r="I222">
        <v>2685.6588999999999</v>
      </c>
      <c r="J222">
        <v>5197.9354999999996</v>
      </c>
      <c r="K222">
        <v>0.98060000000000003</v>
      </c>
      <c r="L222" s="4">
        <v>2020</v>
      </c>
    </row>
    <row r="223" spans="1:12" x14ac:dyDescent="0.25">
      <c r="A223" t="s">
        <v>223</v>
      </c>
      <c r="B223">
        <v>10291.7754</v>
      </c>
      <c r="C223">
        <v>7411.6660000000002</v>
      </c>
      <c r="D223">
        <v>5497.2896000000001</v>
      </c>
      <c r="E223">
        <v>1914.3768</v>
      </c>
      <c r="F223">
        <v>8169.9385000000002</v>
      </c>
      <c r="G223" s="5">
        <v>7108.1992</v>
      </c>
      <c r="H223">
        <v>4806.3915999999999</v>
      </c>
      <c r="I223">
        <v>2301.8078999999998</v>
      </c>
      <c r="J223">
        <v>7244.2510000000002</v>
      </c>
      <c r="K223">
        <v>0.97989999999999999</v>
      </c>
      <c r="L223" s="4">
        <v>2020</v>
      </c>
    </row>
    <row r="224" spans="1:12" x14ac:dyDescent="0.25">
      <c r="A224" t="s">
        <v>224</v>
      </c>
      <c r="B224">
        <v>10337.8086</v>
      </c>
      <c r="C224">
        <v>7719.1518999999998</v>
      </c>
      <c r="D224">
        <v>6345.2627000000002</v>
      </c>
      <c r="E224">
        <v>1373.8887999999999</v>
      </c>
      <c r="F224">
        <v>9669.6532999999999</v>
      </c>
      <c r="G224" s="5">
        <v>4663.5356000000002</v>
      </c>
      <c r="H224">
        <v>1354.9619</v>
      </c>
      <c r="I224">
        <v>3308.5736999999999</v>
      </c>
      <c r="J224">
        <v>2768.7507000000001</v>
      </c>
      <c r="K224">
        <v>0.9788</v>
      </c>
      <c r="L224" s="4">
        <v>2020</v>
      </c>
    </row>
    <row r="225" spans="1:12" x14ac:dyDescent="0.25">
      <c r="A225" t="s">
        <v>225</v>
      </c>
      <c r="B225">
        <v>10383.055700000001</v>
      </c>
      <c r="C225">
        <v>7698.0249000000003</v>
      </c>
      <c r="D225">
        <v>6253.9287000000004</v>
      </c>
      <c r="E225">
        <v>1444.0957000000001</v>
      </c>
      <c r="F225">
        <v>9468.5849999999991</v>
      </c>
      <c r="G225" s="5">
        <v>7010.0366000000004</v>
      </c>
      <c r="H225">
        <v>4999.6405999999997</v>
      </c>
      <c r="I225">
        <v>2010.3960999999999</v>
      </c>
      <c r="J225">
        <v>7309.7948999999999</v>
      </c>
      <c r="K225">
        <v>0.97809999999999997</v>
      </c>
      <c r="L225" s="4">
        <v>2020</v>
      </c>
    </row>
    <row r="226" spans="1:12" x14ac:dyDescent="0.25">
      <c r="A226" t="s">
        <v>226</v>
      </c>
      <c r="B226">
        <v>10427.5273</v>
      </c>
      <c r="C226">
        <v>7988.8041999999996</v>
      </c>
      <c r="D226">
        <v>7071.0888999999997</v>
      </c>
      <c r="E226">
        <v>917.71559999999999</v>
      </c>
      <c r="F226">
        <v>10930.256799999999</v>
      </c>
      <c r="G226" s="5">
        <v>6173.3344999999999</v>
      </c>
      <c r="H226">
        <v>4056.3852999999999</v>
      </c>
      <c r="I226">
        <v>2116.9490000000001</v>
      </c>
      <c r="J226">
        <v>7359.1801999999998</v>
      </c>
      <c r="K226">
        <v>0.97740000000000005</v>
      </c>
      <c r="L226" s="4">
        <v>2020</v>
      </c>
    </row>
    <row r="227" spans="1:12" x14ac:dyDescent="0.25">
      <c r="A227" t="s">
        <v>227</v>
      </c>
      <c r="B227">
        <v>10471.2207</v>
      </c>
      <c r="C227">
        <v>7756.4390000000003</v>
      </c>
      <c r="D227">
        <v>6298.9657999999999</v>
      </c>
      <c r="E227">
        <v>1457.4736</v>
      </c>
      <c r="F227">
        <v>9479.1532999999999</v>
      </c>
      <c r="G227" s="5">
        <v>4609.7538999999997</v>
      </c>
      <c r="H227">
        <v>2390.48</v>
      </c>
      <c r="I227">
        <v>2219.2737000000002</v>
      </c>
      <c r="J227">
        <v>3384.1704</v>
      </c>
      <c r="K227">
        <v>0.97670000000000001</v>
      </c>
      <c r="L227" s="4">
        <v>2020</v>
      </c>
    </row>
    <row r="228" spans="1:12" x14ac:dyDescent="0.25">
      <c r="A228" t="s">
        <v>228</v>
      </c>
      <c r="B228">
        <v>10514.127899999999</v>
      </c>
      <c r="C228">
        <v>7662.7007000000003</v>
      </c>
      <c r="D228">
        <v>5961.5321999999996</v>
      </c>
      <c r="E228">
        <v>1701.1685</v>
      </c>
      <c r="F228">
        <v>8852.4014000000006</v>
      </c>
      <c r="G228" s="5">
        <v>7194.9429</v>
      </c>
      <c r="H228">
        <v>5036.9872999999998</v>
      </c>
      <c r="I228">
        <v>2157.9555999999998</v>
      </c>
      <c r="J228">
        <v>7216.5</v>
      </c>
      <c r="K228">
        <v>0.97599999999999998</v>
      </c>
      <c r="L228" s="4">
        <v>2020</v>
      </c>
    </row>
    <row r="229" spans="1:12" x14ac:dyDescent="0.25">
      <c r="A229" s="3"/>
      <c r="B229" s="3"/>
      <c r="C229" s="3"/>
      <c r="D229" s="3"/>
      <c r="E229" s="3"/>
      <c r="F229" s="3"/>
      <c r="G229" s="3">
        <f>SUM(G199:G228)/(228-199+1)</f>
        <v>5281.5999899999988</v>
      </c>
      <c r="H229" s="3"/>
      <c r="I229" s="3"/>
      <c r="J229" s="3"/>
      <c r="K229" s="3"/>
    </row>
    <row r="230" spans="1:12" x14ac:dyDescent="0.25">
      <c r="A230" t="s">
        <v>229</v>
      </c>
      <c r="B230">
        <v>8949.8173999999999</v>
      </c>
      <c r="C230">
        <v>6431.8657000000003</v>
      </c>
      <c r="D230">
        <v>4700.9907000000003</v>
      </c>
      <c r="E230">
        <v>1730.8748000000001</v>
      </c>
      <c r="F230">
        <v>7579.1143000000002</v>
      </c>
      <c r="G230" s="5">
        <v>5583.1845999999996</v>
      </c>
      <c r="H230">
        <v>2960.7345999999998</v>
      </c>
      <c r="I230">
        <v>2622.4497000000001</v>
      </c>
      <c r="J230">
        <v>4282.9125999999997</v>
      </c>
      <c r="K230">
        <v>0.97919999999999996</v>
      </c>
      <c r="L230" s="4">
        <v>2018</v>
      </c>
    </row>
    <row r="231" spans="1:12" x14ac:dyDescent="0.25">
      <c r="A231" t="s">
        <v>230</v>
      </c>
      <c r="B231">
        <v>9011.5311999999994</v>
      </c>
      <c r="C231">
        <v>6696.8516</v>
      </c>
      <c r="D231">
        <v>5439.9102000000003</v>
      </c>
      <c r="E231">
        <v>1256.9413999999999</v>
      </c>
      <c r="F231">
        <v>8872.5087999999996</v>
      </c>
      <c r="G231" s="5">
        <v>3916.4585000000002</v>
      </c>
      <c r="H231">
        <v>1218.3538000000001</v>
      </c>
      <c r="I231">
        <v>2698.1046999999999</v>
      </c>
      <c r="J231">
        <v>1663.2842000000001</v>
      </c>
      <c r="K231">
        <v>0.97809999999999997</v>
      </c>
      <c r="L231" s="4">
        <v>2018</v>
      </c>
    </row>
    <row r="232" spans="1:12" x14ac:dyDescent="0.25">
      <c r="A232" t="s">
        <v>231</v>
      </c>
      <c r="B232">
        <v>9072.7255999999998</v>
      </c>
      <c r="C232">
        <v>6515.7075000000004</v>
      </c>
      <c r="D232">
        <v>4302.4458000000004</v>
      </c>
      <c r="E232">
        <v>2213.2615000000001</v>
      </c>
      <c r="F232">
        <v>6759.3423000000003</v>
      </c>
      <c r="G232" s="5">
        <v>5254.6304</v>
      </c>
      <c r="H232">
        <v>2804.6370000000002</v>
      </c>
      <c r="I232">
        <v>2449.9937</v>
      </c>
      <c r="J232">
        <v>4469.7094999999999</v>
      </c>
      <c r="K232">
        <v>0.97740000000000005</v>
      </c>
      <c r="L232" s="4">
        <v>2018</v>
      </c>
    </row>
    <row r="233" spans="1:12" x14ac:dyDescent="0.25">
      <c r="A233" t="s">
        <v>232</v>
      </c>
      <c r="B233">
        <v>9133.4326000000001</v>
      </c>
      <c r="C233">
        <v>6839.4760999999999</v>
      </c>
      <c r="D233">
        <v>5113.0366000000004</v>
      </c>
      <c r="E233">
        <v>1726.4396999999999</v>
      </c>
      <c r="F233">
        <v>8134.2227000000003</v>
      </c>
      <c r="G233" s="5">
        <v>5363.7129000000004</v>
      </c>
      <c r="H233">
        <v>2560.0789</v>
      </c>
      <c r="I233">
        <v>2803.6338000000001</v>
      </c>
      <c r="J233">
        <v>4565.4135999999999</v>
      </c>
      <c r="K233">
        <v>0.97640000000000005</v>
      </c>
      <c r="L233" s="4">
        <v>2018</v>
      </c>
    </row>
    <row r="234" spans="1:12" x14ac:dyDescent="0.25">
      <c r="A234" t="s">
        <v>233</v>
      </c>
      <c r="B234">
        <v>9193.5508000000009</v>
      </c>
      <c r="C234">
        <v>6936.8100999999997</v>
      </c>
      <c r="D234">
        <v>5585.3393999999998</v>
      </c>
      <c r="E234">
        <v>1351.4706000000001</v>
      </c>
      <c r="F234">
        <v>9040.25</v>
      </c>
      <c r="G234" s="5">
        <v>6231.1782000000003</v>
      </c>
      <c r="H234">
        <v>3773.2627000000002</v>
      </c>
      <c r="I234">
        <v>2457.9155000000001</v>
      </c>
      <c r="J234">
        <v>6343.9252999999999</v>
      </c>
      <c r="K234">
        <v>0.98650000000000004</v>
      </c>
      <c r="L234" s="4">
        <v>2018</v>
      </c>
    </row>
    <row r="235" spans="1:12" x14ac:dyDescent="0.25">
      <c r="A235" t="s">
        <v>234</v>
      </c>
      <c r="B235">
        <v>9253.1982000000007</v>
      </c>
      <c r="C235">
        <v>6637.9809999999998</v>
      </c>
      <c r="D235">
        <v>4879.5122000000001</v>
      </c>
      <c r="E235">
        <v>1758.4690000000001</v>
      </c>
      <c r="F235">
        <v>7731.8231999999998</v>
      </c>
      <c r="G235" s="5">
        <v>1309.3574000000001</v>
      </c>
      <c r="H235">
        <v>36.261200000000002</v>
      </c>
      <c r="I235">
        <v>1273.0962</v>
      </c>
      <c r="J235">
        <v>74.737300000000005</v>
      </c>
      <c r="K235">
        <v>0.98540000000000005</v>
      </c>
      <c r="L235" s="4">
        <v>2018</v>
      </c>
    </row>
    <row r="236" spans="1:12" x14ac:dyDescent="0.25">
      <c r="A236" t="s">
        <v>235</v>
      </c>
      <c r="B236">
        <v>9312.2636999999995</v>
      </c>
      <c r="C236">
        <v>6904.2749000000003</v>
      </c>
      <c r="D236">
        <v>4725.8119999999999</v>
      </c>
      <c r="E236">
        <v>2178.4625999999998</v>
      </c>
      <c r="F236">
        <v>7491.4750999999997</v>
      </c>
      <c r="G236" s="5">
        <v>4571.5946999999996</v>
      </c>
      <c r="H236">
        <v>1761.454</v>
      </c>
      <c r="I236">
        <v>2810.1410999999998</v>
      </c>
      <c r="J236">
        <v>3451.1417999999999</v>
      </c>
      <c r="K236">
        <v>0.98470000000000002</v>
      </c>
      <c r="L236" s="4">
        <v>2018</v>
      </c>
    </row>
    <row r="237" spans="1:12" x14ac:dyDescent="0.25">
      <c r="A237" t="s">
        <v>236</v>
      </c>
      <c r="B237">
        <v>9370.7949000000008</v>
      </c>
      <c r="C237">
        <v>6954.1972999999998</v>
      </c>
      <c r="D237">
        <v>5298.4657999999999</v>
      </c>
      <c r="E237">
        <v>1655.7316000000001</v>
      </c>
      <c r="F237">
        <v>8242.6728999999996</v>
      </c>
      <c r="G237" s="5">
        <v>3594.8110000000001</v>
      </c>
      <c r="H237">
        <v>1280.0537999999999</v>
      </c>
      <c r="I237">
        <v>2314.7570999999998</v>
      </c>
      <c r="J237">
        <v>2596.2637</v>
      </c>
      <c r="K237">
        <v>0.98399999999999999</v>
      </c>
      <c r="L237" s="4">
        <v>2018</v>
      </c>
    </row>
    <row r="238" spans="1:12" x14ac:dyDescent="0.25">
      <c r="A238" t="s">
        <v>237</v>
      </c>
      <c r="B238">
        <v>9428.7168000000001</v>
      </c>
      <c r="C238">
        <v>7070.915</v>
      </c>
      <c r="D238">
        <v>5403.0853999999999</v>
      </c>
      <c r="E238">
        <v>1667.8291999999999</v>
      </c>
      <c r="F238">
        <v>8479.4102000000003</v>
      </c>
      <c r="G238" s="5">
        <v>5912.4301999999998</v>
      </c>
      <c r="H238">
        <v>3217.3595999999998</v>
      </c>
      <c r="I238">
        <v>2695.0702999999999</v>
      </c>
      <c r="J238">
        <v>4914.8184000000001</v>
      </c>
      <c r="K238">
        <v>0.98299999999999998</v>
      </c>
      <c r="L238" s="4">
        <v>2018</v>
      </c>
    </row>
    <row r="239" spans="1:12" x14ac:dyDescent="0.25">
      <c r="A239" t="s">
        <v>238</v>
      </c>
      <c r="B239">
        <v>9486.0791000000008</v>
      </c>
      <c r="C239">
        <v>6931.0522000000001</v>
      </c>
      <c r="D239">
        <v>4576.4888000000001</v>
      </c>
      <c r="E239">
        <v>2354.5632000000001</v>
      </c>
      <c r="F239">
        <v>6985.7470999999996</v>
      </c>
      <c r="G239" s="5">
        <v>3161.3395999999998</v>
      </c>
      <c r="H239">
        <v>540.54190000000006</v>
      </c>
      <c r="I239">
        <v>2620.7979</v>
      </c>
      <c r="J239">
        <v>833.60500000000002</v>
      </c>
      <c r="K239">
        <v>0.9819</v>
      </c>
      <c r="L239" s="4">
        <v>2018</v>
      </c>
    </row>
    <row r="240" spans="1:12" x14ac:dyDescent="0.25">
      <c r="A240" t="s">
        <v>239</v>
      </c>
      <c r="B240">
        <v>9542.8076000000001</v>
      </c>
      <c r="C240">
        <v>7166.8666999999996</v>
      </c>
      <c r="D240">
        <v>5647.8315000000002</v>
      </c>
      <c r="E240">
        <v>1519.0355</v>
      </c>
      <c r="F240">
        <v>8838.5409999999993</v>
      </c>
      <c r="G240" s="5">
        <v>5167.6763000000001</v>
      </c>
      <c r="H240">
        <v>2037.7234000000001</v>
      </c>
      <c r="I240">
        <v>3129.9526000000001</v>
      </c>
      <c r="J240">
        <v>3316.3283999999999</v>
      </c>
      <c r="K240">
        <v>0.98119999999999996</v>
      </c>
      <c r="L240" s="4">
        <v>2018</v>
      </c>
    </row>
    <row r="241" spans="1:12" x14ac:dyDescent="0.25">
      <c r="A241" t="s">
        <v>240</v>
      </c>
      <c r="B241">
        <v>9598.9472999999998</v>
      </c>
      <c r="C241">
        <v>7048.3173999999999</v>
      </c>
      <c r="D241">
        <v>5073.2782999999999</v>
      </c>
      <c r="E241">
        <v>1975.0392999999999</v>
      </c>
      <c r="F241">
        <v>7745.3168999999998</v>
      </c>
      <c r="G241" s="5">
        <v>3858.8332999999998</v>
      </c>
      <c r="H241">
        <v>1529.1622</v>
      </c>
      <c r="I241">
        <v>2329.6709000000001</v>
      </c>
      <c r="J241">
        <v>2014.7406000000001</v>
      </c>
      <c r="K241">
        <v>0.98019999999999996</v>
      </c>
      <c r="L241" s="4">
        <v>2018</v>
      </c>
    </row>
    <row r="242" spans="1:12" x14ac:dyDescent="0.25">
      <c r="A242" t="s">
        <v>241</v>
      </c>
      <c r="B242">
        <v>9654.4336000000003</v>
      </c>
      <c r="C242">
        <v>7241.8173999999999</v>
      </c>
      <c r="D242">
        <v>5769.2964000000002</v>
      </c>
      <c r="E242">
        <v>1472.5208</v>
      </c>
      <c r="F242">
        <v>9062.7060999999994</v>
      </c>
      <c r="G242" s="5">
        <v>5956.5097999999998</v>
      </c>
      <c r="H242">
        <v>3479.9857999999999</v>
      </c>
      <c r="I242">
        <v>2476.5241999999998</v>
      </c>
      <c r="J242">
        <v>5607.7416999999996</v>
      </c>
      <c r="K242">
        <v>0.97950000000000004</v>
      </c>
      <c r="L242" s="4">
        <v>2018</v>
      </c>
    </row>
    <row r="243" spans="1:12" x14ac:dyDescent="0.25">
      <c r="A243" t="s">
        <v>242</v>
      </c>
      <c r="B243">
        <v>9709.3008000000009</v>
      </c>
      <c r="C243">
        <v>7296.6079</v>
      </c>
      <c r="D243">
        <v>5995.9160000000002</v>
      </c>
      <c r="E243">
        <v>1300.6922999999999</v>
      </c>
      <c r="F243">
        <v>9473.0342000000001</v>
      </c>
      <c r="G243" s="5">
        <v>5711.5752000000002</v>
      </c>
      <c r="H243">
        <v>3085.2310000000002</v>
      </c>
      <c r="I243">
        <v>2626.3442</v>
      </c>
      <c r="J243">
        <v>4788.5801000000001</v>
      </c>
      <c r="K243">
        <v>0.97850000000000004</v>
      </c>
      <c r="L243" s="4">
        <v>2018</v>
      </c>
    </row>
    <row r="244" spans="1:12" x14ac:dyDescent="0.25">
      <c r="A244" t="s">
        <v>243</v>
      </c>
      <c r="B244">
        <v>9763.4971000000005</v>
      </c>
      <c r="C244">
        <v>7120.1611000000003</v>
      </c>
      <c r="D244">
        <v>5508.5029000000004</v>
      </c>
      <c r="E244">
        <v>1611.6583000000001</v>
      </c>
      <c r="F244">
        <v>8523.6260000000002</v>
      </c>
      <c r="G244" s="5">
        <v>3357.1615999999999</v>
      </c>
      <c r="H244">
        <v>518.96220000000005</v>
      </c>
      <c r="I244">
        <v>2838.1995000000002</v>
      </c>
      <c r="J244">
        <v>713.96559999999999</v>
      </c>
      <c r="K244">
        <v>0.9778</v>
      </c>
      <c r="L244" s="4">
        <v>2018</v>
      </c>
    </row>
    <row r="245" spans="1:12" x14ac:dyDescent="0.25">
      <c r="A245" t="s">
        <v>244</v>
      </c>
      <c r="B245">
        <v>9817.0166000000008</v>
      </c>
      <c r="C245">
        <v>7304.9687999999996</v>
      </c>
      <c r="D245">
        <v>5759.8765000000003</v>
      </c>
      <c r="E245">
        <v>1545.0923</v>
      </c>
      <c r="F245">
        <v>8930.0879000000004</v>
      </c>
      <c r="G245" s="5">
        <v>6254.1558000000005</v>
      </c>
      <c r="H245">
        <v>3538.8701000000001</v>
      </c>
      <c r="I245">
        <v>2715.2858999999999</v>
      </c>
      <c r="J245">
        <v>5605.1566999999995</v>
      </c>
      <c r="K245">
        <v>0.97709999999999997</v>
      </c>
      <c r="L245" s="4">
        <v>2018</v>
      </c>
    </row>
    <row r="246" spans="1:12" x14ac:dyDescent="0.25">
      <c r="A246" t="s">
        <v>245</v>
      </c>
      <c r="B246">
        <v>9869.9071999999996</v>
      </c>
      <c r="C246">
        <v>7488.8505999999998</v>
      </c>
      <c r="D246">
        <v>6264.8793999999998</v>
      </c>
      <c r="E246">
        <v>1223.9712999999999</v>
      </c>
      <c r="F246">
        <v>9789.4297000000006</v>
      </c>
      <c r="G246" s="5">
        <v>7365.8798999999999</v>
      </c>
      <c r="H246">
        <v>6073.6445000000003</v>
      </c>
      <c r="I246">
        <v>1292.2351000000001</v>
      </c>
      <c r="J246">
        <v>9068.1923999999999</v>
      </c>
      <c r="K246">
        <v>0.98119999999999996</v>
      </c>
      <c r="L246" s="4">
        <v>2018</v>
      </c>
    </row>
    <row r="247" spans="1:12" x14ac:dyDescent="0.25">
      <c r="A247" t="s">
        <v>246</v>
      </c>
      <c r="B247">
        <v>9922.0722999999998</v>
      </c>
      <c r="C247">
        <v>7597.8329999999996</v>
      </c>
      <c r="D247">
        <v>6522.8280999999997</v>
      </c>
      <c r="E247">
        <v>1075.0048999999999</v>
      </c>
      <c r="F247">
        <v>10261.924800000001</v>
      </c>
      <c r="G247" s="5">
        <v>7597.8329999999996</v>
      </c>
      <c r="H247">
        <v>6522.8280999999997</v>
      </c>
      <c r="I247">
        <v>1075.0048999999999</v>
      </c>
      <c r="J247">
        <v>10261.924800000001</v>
      </c>
      <c r="K247">
        <v>0.98580000000000001</v>
      </c>
      <c r="L247" s="4">
        <v>2018</v>
      </c>
    </row>
    <row r="248" spans="1:12" x14ac:dyDescent="0.25">
      <c r="A248" t="s">
        <v>247</v>
      </c>
      <c r="B248">
        <v>9973.5732000000007</v>
      </c>
      <c r="C248">
        <v>7375.7798000000003</v>
      </c>
      <c r="D248">
        <v>5943.5219999999999</v>
      </c>
      <c r="E248">
        <v>1432.2575999999999</v>
      </c>
      <c r="F248">
        <v>9160.6386999999995</v>
      </c>
      <c r="G248" s="5">
        <v>6228.4282000000003</v>
      </c>
      <c r="H248">
        <v>2753.8618000000001</v>
      </c>
      <c r="I248">
        <v>3474.5662000000002</v>
      </c>
      <c r="J248">
        <v>4205.9561000000003</v>
      </c>
      <c r="K248">
        <v>0.98470000000000002</v>
      </c>
      <c r="L248" s="4">
        <v>2018</v>
      </c>
    </row>
    <row r="249" spans="1:12" x14ac:dyDescent="0.25">
      <c r="A249" t="s">
        <v>248</v>
      </c>
      <c r="B249">
        <v>10024.3447</v>
      </c>
      <c r="C249">
        <v>6834.4979999999996</v>
      </c>
      <c r="D249">
        <v>4379.1841000000004</v>
      </c>
      <c r="E249">
        <v>2455.3141999999998</v>
      </c>
      <c r="F249">
        <v>6362.8603999999996</v>
      </c>
      <c r="G249" s="5">
        <v>3010.47</v>
      </c>
      <c r="H249">
        <v>365.17689999999999</v>
      </c>
      <c r="I249">
        <v>2645.2930000000001</v>
      </c>
      <c r="J249">
        <v>618.24130000000002</v>
      </c>
      <c r="K249">
        <v>0.98440000000000005</v>
      </c>
      <c r="L249" s="4">
        <v>2018</v>
      </c>
    </row>
    <row r="250" spans="1:12" x14ac:dyDescent="0.25">
      <c r="A250" t="s">
        <v>249</v>
      </c>
      <c r="B250">
        <v>10074.392599999999</v>
      </c>
      <c r="C250">
        <v>6572.3975</v>
      </c>
      <c r="D250">
        <v>3806.1266999999998</v>
      </c>
      <c r="E250">
        <v>2766.2710000000002</v>
      </c>
      <c r="F250">
        <v>5580.2529000000004</v>
      </c>
      <c r="G250" s="5">
        <v>2413.2775999999999</v>
      </c>
      <c r="H250">
        <v>745.2921</v>
      </c>
      <c r="I250">
        <v>1667.9855</v>
      </c>
      <c r="J250">
        <v>1544.7682</v>
      </c>
      <c r="K250">
        <v>0.98329999999999995</v>
      </c>
      <c r="L250" s="4">
        <v>2018</v>
      </c>
    </row>
    <row r="251" spans="1:12" x14ac:dyDescent="0.25">
      <c r="A251" t="s">
        <v>250</v>
      </c>
      <c r="B251">
        <v>10123.756799999999</v>
      </c>
      <c r="C251">
        <v>6660.4174999999996</v>
      </c>
      <c r="D251">
        <v>3871.5972000000002</v>
      </c>
      <c r="E251">
        <v>2788.8202999999999</v>
      </c>
      <c r="F251">
        <v>5577.1122999999998</v>
      </c>
      <c r="G251" s="5">
        <v>2237.4587000000001</v>
      </c>
      <c r="H251">
        <v>125.4777</v>
      </c>
      <c r="I251">
        <v>2111.9810000000002</v>
      </c>
      <c r="J251">
        <v>225.30369999999999</v>
      </c>
      <c r="K251">
        <v>0.98229999999999995</v>
      </c>
      <c r="L251" s="4">
        <v>2018</v>
      </c>
    </row>
    <row r="252" spans="1:12" x14ac:dyDescent="0.25">
      <c r="A252" t="s">
        <v>251</v>
      </c>
      <c r="B252">
        <v>10172.359399999999</v>
      </c>
      <c r="C252">
        <v>6378.4429</v>
      </c>
      <c r="D252">
        <v>3318.7878000000001</v>
      </c>
      <c r="E252">
        <v>3059.6552999999999</v>
      </c>
      <c r="F252">
        <v>4696.1953000000003</v>
      </c>
      <c r="G252" s="5">
        <v>6029.3407999999999</v>
      </c>
      <c r="H252">
        <v>2780.7125999999998</v>
      </c>
      <c r="I252">
        <v>3248.6282000000001</v>
      </c>
      <c r="J252">
        <v>3963.8389000000002</v>
      </c>
      <c r="K252">
        <v>0.98160000000000003</v>
      </c>
      <c r="L252" s="4">
        <v>2018</v>
      </c>
    </row>
    <row r="253" spans="1:12" x14ac:dyDescent="0.25">
      <c r="A253" t="s">
        <v>252</v>
      </c>
      <c r="B253">
        <v>10220.2158</v>
      </c>
      <c r="C253">
        <v>6343.2109</v>
      </c>
      <c r="D253">
        <v>3171.6379000000002</v>
      </c>
      <c r="E253">
        <v>3171.5731999999998</v>
      </c>
      <c r="F253">
        <v>4398.1045000000004</v>
      </c>
      <c r="G253" s="5">
        <v>6196.2275</v>
      </c>
      <c r="H253">
        <v>3010.1169</v>
      </c>
      <c r="I253">
        <v>3186.1107999999999</v>
      </c>
      <c r="J253">
        <v>4098.9296999999997</v>
      </c>
      <c r="K253">
        <v>0.98089999999999999</v>
      </c>
      <c r="L253" s="4">
        <v>2018</v>
      </c>
    </row>
    <row r="254" spans="1:12" x14ac:dyDescent="0.25">
      <c r="A254" t="s">
        <v>253</v>
      </c>
      <c r="B254">
        <v>10267.330099999999</v>
      </c>
      <c r="C254">
        <v>7044.0839999999998</v>
      </c>
      <c r="D254">
        <v>4529.1138000000001</v>
      </c>
      <c r="E254">
        <v>2514.9702000000002</v>
      </c>
      <c r="F254">
        <v>6488.8813</v>
      </c>
      <c r="G254" s="5">
        <v>7005.1010999999999</v>
      </c>
      <c r="H254">
        <v>4487.6265000000003</v>
      </c>
      <c r="I254">
        <v>2517.4749000000002</v>
      </c>
      <c r="J254">
        <v>6375.6562000000004</v>
      </c>
      <c r="K254">
        <v>0.98019999999999996</v>
      </c>
      <c r="L254" s="4">
        <v>2018</v>
      </c>
    </row>
    <row r="255" spans="1:12" x14ac:dyDescent="0.25">
      <c r="A255" t="s">
        <v>254</v>
      </c>
      <c r="B255">
        <v>10313.7012</v>
      </c>
      <c r="C255">
        <v>7729.6728999999996</v>
      </c>
      <c r="D255">
        <v>6230.9565000000002</v>
      </c>
      <c r="E255">
        <v>1498.7166</v>
      </c>
      <c r="F255">
        <v>9468.7196999999996</v>
      </c>
      <c r="G255" s="5">
        <v>7729.6728999999996</v>
      </c>
      <c r="H255">
        <v>6230.9565000000002</v>
      </c>
      <c r="I255">
        <v>1498.7166</v>
      </c>
      <c r="J255">
        <v>9468.7196999999996</v>
      </c>
      <c r="K255">
        <v>0.97950000000000004</v>
      </c>
      <c r="L255" s="4">
        <v>2018</v>
      </c>
    </row>
    <row r="256" spans="1:12" x14ac:dyDescent="0.25">
      <c r="A256" t="s">
        <v>255</v>
      </c>
      <c r="B256">
        <v>10359.309600000001</v>
      </c>
      <c r="C256">
        <v>7796.0258999999996</v>
      </c>
      <c r="D256">
        <v>6390.9380000000001</v>
      </c>
      <c r="E256">
        <v>1405.0880999999999</v>
      </c>
      <c r="F256">
        <v>9691.7939000000006</v>
      </c>
      <c r="G256" s="5">
        <v>4997.9331000000002</v>
      </c>
      <c r="H256">
        <v>1951.1024</v>
      </c>
      <c r="I256">
        <v>3046.8308000000002</v>
      </c>
      <c r="J256">
        <v>3661.4953999999998</v>
      </c>
      <c r="K256">
        <v>0.9788</v>
      </c>
      <c r="L256" s="4">
        <v>2018</v>
      </c>
    </row>
    <row r="257" spans="1:12" x14ac:dyDescent="0.25">
      <c r="A257" t="s">
        <v>256</v>
      </c>
      <c r="B257">
        <v>10404.1504</v>
      </c>
      <c r="C257">
        <v>7827.1890000000003</v>
      </c>
      <c r="D257">
        <v>6279.6908999999996</v>
      </c>
      <c r="E257">
        <v>1547.4979000000001</v>
      </c>
      <c r="F257">
        <v>9379.9071999999996</v>
      </c>
      <c r="G257" s="5">
        <v>4476.4263000000001</v>
      </c>
      <c r="H257">
        <v>1964.1088999999999</v>
      </c>
      <c r="I257">
        <v>2512.3173999999999</v>
      </c>
      <c r="J257">
        <v>3167.3108000000002</v>
      </c>
      <c r="K257">
        <v>0.97809999999999997</v>
      </c>
      <c r="L257" s="4">
        <v>2018</v>
      </c>
    </row>
    <row r="258" spans="1:12" x14ac:dyDescent="0.25">
      <c r="A258" t="s">
        <v>257</v>
      </c>
      <c r="B258">
        <v>10448.2646</v>
      </c>
      <c r="C258">
        <v>7868.6660000000002</v>
      </c>
      <c r="D258">
        <v>6138.4829</v>
      </c>
      <c r="E258">
        <v>1730.1835000000001</v>
      </c>
      <c r="F258">
        <v>9155.5751999999993</v>
      </c>
      <c r="G258" s="5">
        <v>6451.7163</v>
      </c>
      <c r="H258">
        <v>3980.2927</v>
      </c>
      <c r="I258">
        <v>2471.4236000000001</v>
      </c>
      <c r="J258">
        <v>5745.6962999999996</v>
      </c>
      <c r="K258">
        <v>0.97709999999999997</v>
      </c>
      <c r="L258" s="4">
        <v>2018</v>
      </c>
    </row>
    <row r="259" spans="1:12" x14ac:dyDescent="0.25">
      <c r="A259" t="s">
        <v>258</v>
      </c>
      <c r="B259">
        <v>10491.569299999999</v>
      </c>
      <c r="C259">
        <v>8037.2665999999999</v>
      </c>
      <c r="D259">
        <v>6825.7875999999997</v>
      </c>
      <c r="E259">
        <v>1211.4792</v>
      </c>
      <c r="F259">
        <v>10349.6113</v>
      </c>
      <c r="G259" s="5">
        <v>5896.1841000000004</v>
      </c>
      <c r="H259">
        <v>3029.4486999999999</v>
      </c>
      <c r="I259">
        <v>2866.7350999999999</v>
      </c>
      <c r="J259">
        <v>5647.7236000000003</v>
      </c>
      <c r="K259">
        <v>0.97640000000000005</v>
      </c>
      <c r="L259" s="4">
        <v>2018</v>
      </c>
    </row>
    <row r="260" spans="1:12" x14ac:dyDescent="0.25">
      <c r="A260" s="3"/>
      <c r="B260" s="3"/>
      <c r="C260" s="3"/>
      <c r="D260" s="3"/>
      <c r="E260" s="3"/>
      <c r="F260" s="3"/>
      <c r="G260" s="3">
        <f>SUM(G230:G259)/(259-230+1)</f>
        <v>5094.685300000001</v>
      </c>
      <c r="H260" s="3"/>
      <c r="I260" s="3"/>
      <c r="J260" s="3"/>
      <c r="K260" s="3"/>
    </row>
    <row r="261" spans="1:12" x14ac:dyDescent="0.25">
      <c r="A261" t="s">
        <v>259</v>
      </c>
      <c r="B261">
        <v>8979.9560999999994</v>
      </c>
      <c r="C261">
        <v>6892.2866000000004</v>
      </c>
      <c r="D261">
        <v>5952.6415999999999</v>
      </c>
      <c r="E261">
        <v>939.64490000000001</v>
      </c>
      <c r="F261">
        <v>9986.6396000000004</v>
      </c>
      <c r="G261" s="5">
        <v>6337.4453000000003</v>
      </c>
      <c r="H261">
        <v>4540.2915000000003</v>
      </c>
      <c r="I261">
        <v>1797.1533999999999</v>
      </c>
      <c r="J261">
        <v>8213.1229999999996</v>
      </c>
      <c r="K261">
        <v>0.9788</v>
      </c>
      <c r="L261" s="4">
        <v>2016</v>
      </c>
    </row>
    <row r="262" spans="1:12" x14ac:dyDescent="0.25">
      <c r="A262" t="s">
        <v>260</v>
      </c>
      <c r="B262">
        <v>9041.4307000000008</v>
      </c>
      <c r="C262">
        <v>6432.3984</v>
      </c>
      <c r="D262">
        <v>4655.4233000000004</v>
      </c>
      <c r="E262">
        <v>1776.9749999999999</v>
      </c>
      <c r="F262">
        <v>7448.6904000000004</v>
      </c>
      <c r="G262" s="5">
        <v>4337.0673999999999</v>
      </c>
      <c r="H262">
        <v>1982.9954</v>
      </c>
      <c r="I262">
        <v>2354.0718000000002</v>
      </c>
      <c r="J262">
        <v>2640.5673999999999</v>
      </c>
      <c r="K262">
        <v>0.97809999999999997</v>
      </c>
      <c r="L262" s="4">
        <v>2016</v>
      </c>
    </row>
    <row r="263" spans="1:12" x14ac:dyDescent="0.25">
      <c r="A263" t="s">
        <v>261</v>
      </c>
      <c r="B263">
        <v>9102.4413999999997</v>
      </c>
      <c r="C263">
        <v>6647.2992999999997</v>
      </c>
      <c r="D263">
        <v>4856.7451000000001</v>
      </c>
      <c r="E263">
        <v>1790.5542</v>
      </c>
      <c r="F263">
        <v>7789.9179999999997</v>
      </c>
      <c r="G263" s="5">
        <v>3757.4502000000002</v>
      </c>
      <c r="H263">
        <v>705.19690000000003</v>
      </c>
      <c r="I263">
        <v>3052.2532000000001</v>
      </c>
      <c r="J263">
        <v>1161.6751999999999</v>
      </c>
      <c r="K263">
        <v>0.97709999999999997</v>
      </c>
      <c r="L263" s="4">
        <v>2016</v>
      </c>
    </row>
    <row r="264" spans="1:12" x14ac:dyDescent="0.25">
      <c r="A264" t="s">
        <v>262</v>
      </c>
      <c r="B264">
        <v>9162.8916000000008</v>
      </c>
      <c r="C264">
        <v>6604.4668000000001</v>
      </c>
      <c r="D264">
        <v>4840.8266999999996</v>
      </c>
      <c r="E264">
        <v>1763.6405</v>
      </c>
      <c r="F264">
        <v>7685.8236999999999</v>
      </c>
      <c r="G264" s="5">
        <v>2862.6354999999999</v>
      </c>
      <c r="H264">
        <v>791.1508</v>
      </c>
      <c r="I264">
        <v>2071.4845999999998</v>
      </c>
      <c r="J264">
        <v>1514.1696999999999</v>
      </c>
      <c r="K264">
        <v>0.98680000000000001</v>
      </c>
      <c r="L264" s="4">
        <v>2016</v>
      </c>
    </row>
    <row r="265" spans="1:12" x14ac:dyDescent="0.25">
      <c r="A265" t="s">
        <v>263</v>
      </c>
      <c r="B265">
        <v>9222.8516</v>
      </c>
      <c r="C265">
        <v>7046.9198999999999</v>
      </c>
      <c r="D265">
        <v>6045.6112999999996</v>
      </c>
      <c r="E265">
        <v>1001.309</v>
      </c>
      <c r="F265">
        <v>9922.3554999999997</v>
      </c>
      <c r="G265" s="5">
        <v>6401.9853999999996</v>
      </c>
      <c r="H265">
        <v>4815.3770000000004</v>
      </c>
      <c r="I265">
        <v>1586.6086</v>
      </c>
      <c r="J265">
        <v>7879.2119000000002</v>
      </c>
      <c r="K265">
        <v>0.98580000000000001</v>
      </c>
      <c r="L265" s="4">
        <v>2016</v>
      </c>
    </row>
    <row r="266" spans="1:12" x14ac:dyDescent="0.25">
      <c r="A266" t="s">
        <v>264</v>
      </c>
      <c r="B266">
        <v>9282.2090000000007</v>
      </c>
      <c r="C266">
        <v>6926.2372999999998</v>
      </c>
      <c r="D266">
        <v>5727.3076000000001</v>
      </c>
      <c r="E266">
        <v>1198.9297999999999</v>
      </c>
      <c r="F266">
        <v>9297.3114999999998</v>
      </c>
      <c r="G266" s="5">
        <v>6883.1352999999999</v>
      </c>
      <c r="H266">
        <v>5632.6260000000002</v>
      </c>
      <c r="I266">
        <v>1250.509</v>
      </c>
      <c r="J266">
        <v>9144.7353999999996</v>
      </c>
      <c r="K266">
        <v>0.98509999999999998</v>
      </c>
      <c r="L266" s="4">
        <v>2016</v>
      </c>
    </row>
    <row r="267" spans="1:12" x14ac:dyDescent="0.25">
      <c r="A267" t="s">
        <v>265</v>
      </c>
      <c r="B267">
        <v>9341.0576000000001</v>
      </c>
      <c r="C267">
        <v>7061.3589000000002</v>
      </c>
      <c r="D267">
        <v>5870.2484999999997</v>
      </c>
      <c r="E267">
        <v>1191.1101000000001</v>
      </c>
      <c r="F267">
        <v>9544.8310999999994</v>
      </c>
      <c r="G267" s="5">
        <v>7051.0995999999996</v>
      </c>
      <c r="H267">
        <v>5854.2212</v>
      </c>
      <c r="I267">
        <v>1196.8785</v>
      </c>
      <c r="J267">
        <v>9510.7705000000005</v>
      </c>
      <c r="K267">
        <v>0.98440000000000005</v>
      </c>
      <c r="L267" s="4">
        <v>2016</v>
      </c>
    </row>
    <row r="268" spans="1:12" x14ac:dyDescent="0.25">
      <c r="A268" t="s">
        <v>266</v>
      </c>
      <c r="B268">
        <v>9399.2821999999996</v>
      </c>
      <c r="C268">
        <v>7036.4408999999996</v>
      </c>
      <c r="D268">
        <v>5746.5981000000002</v>
      </c>
      <c r="E268">
        <v>1289.8426999999999</v>
      </c>
      <c r="F268">
        <v>9199.9315999999999</v>
      </c>
      <c r="G268" s="5">
        <v>5973.3114999999998</v>
      </c>
      <c r="H268">
        <v>2913.0598</v>
      </c>
      <c r="I268">
        <v>3060.2516999999998</v>
      </c>
      <c r="J268">
        <v>4889.5532000000003</v>
      </c>
      <c r="K268">
        <v>0.98329999999999995</v>
      </c>
      <c r="L268" s="4">
        <v>2016</v>
      </c>
    </row>
    <row r="269" spans="1:12" x14ac:dyDescent="0.25">
      <c r="A269" t="s">
        <v>267</v>
      </c>
      <c r="B269">
        <v>9456.9619000000002</v>
      </c>
      <c r="C269">
        <v>7013.6576999999997</v>
      </c>
      <c r="D269">
        <v>5660.8950000000004</v>
      </c>
      <c r="E269">
        <v>1352.7628</v>
      </c>
      <c r="F269">
        <v>8968.1357000000007</v>
      </c>
      <c r="G269" s="5">
        <v>4226.3617999999997</v>
      </c>
      <c r="H269">
        <v>1724.2654</v>
      </c>
      <c r="I269">
        <v>2502.0967000000001</v>
      </c>
      <c r="J269">
        <v>3204.2188000000001</v>
      </c>
      <c r="K269">
        <v>0.98229999999999995</v>
      </c>
      <c r="L269" s="4">
        <v>2016</v>
      </c>
    </row>
    <row r="270" spans="1:12" x14ac:dyDescent="0.25">
      <c r="A270" t="s">
        <v>268</v>
      </c>
      <c r="B270">
        <v>9513.9912000000004</v>
      </c>
      <c r="C270">
        <v>7092.8510999999999</v>
      </c>
      <c r="D270">
        <v>4862.2446</v>
      </c>
      <c r="E270">
        <v>2230.6066999999998</v>
      </c>
      <c r="F270">
        <v>7402.5150999999996</v>
      </c>
      <c r="G270" s="5">
        <v>5573.1377000000002</v>
      </c>
      <c r="H270">
        <v>3180.6907000000001</v>
      </c>
      <c r="I270">
        <v>2392.4470000000001</v>
      </c>
      <c r="J270">
        <v>4433.6806999999999</v>
      </c>
      <c r="K270">
        <v>0.98160000000000003</v>
      </c>
      <c r="L270" s="4">
        <v>2016</v>
      </c>
    </row>
    <row r="271" spans="1:12" x14ac:dyDescent="0.25">
      <c r="A271" t="s">
        <v>269</v>
      </c>
      <c r="B271">
        <v>9570.4482000000007</v>
      </c>
      <c r="C271">
        <v>7248.1821</v>
      </c>
      <c r="D271">
        <v>5512.5679</v>
      </c>
      <c r="E271">
        <v>1735.6143</v>
      </c>
      <c r="F271">
        <v>8707.0038999999997</v>
      </c>
      <c r="G271" s="5">
        <v>6666.7275</v>
      </c>
      <c r="H271">
        <v>4775.4975999999997</v>
      </c>
      <c r="I271">
        <v>1891.2301</v>
      </c>
      <c r="J271">
        <v>7431.23</v>
      </c>
      <c r="K271">
        <v>0.98060000000000003</v>
      </c>
      <c r="L271" s="4">
        <v>2016</v>
      </c>
    </row>
    <row r="272" spans="1:12" x14ac:dyDescent="0.25">
      <c r="A272" t="s">
        <v>270</v>
      </c>
      <c r="B272">
        <v>9626.2333999999992</v>
      </c>
      <c r="C272">
        <v>7238.7880999999998</v>
      </c>
      <c r="D272">
        <v>5409.6763000000001</v>
      </c>
      <c r="E272">
        <v>1829.1115</v>
      </c>
      <c r="F272">
        <v>8396.7070000000003</v>
      </c>
      <c r="G272" s="5">
        <v>6252.7089999999998</v>
      </c>
      <c r="H272">
        <v>4098.7905000000001</v>
      </c>
      <c r="I272">
        <v>2153.9182000000001</v>
      </c>
      <c r="J272">
        <v>5870.8486000000003</v>
      </c>
      <c r="K272">
        <v>0.97989999999999999</v>
      </c>
      <c r="L272" s="4">
        <v>2016</v>
      </c>
    </row>
    <row r="273" spans="1:12" x14ac:dyDescent="0.25">
      <c r="A273" t="s">
        <v>271</v>
      </c>
      <c r="B273">
        <v>9681.4169999999995</v>
      </c>
      <c r="C273">
        <v>7284.9561000000003</v>
      </c>
      <c r="D273">
        <v>5871.7344000000003</v>
      </c>
      <c r="E273">
        <v>1413.2218</v>
      </c>
      <c r="F273">
        <v>9180.3456999999999</v>
      </c>
      <c r="G273" s="5">
        <v>6660.1655000000001</v>
      </c>
      <c r="H273">
        <v>4655.6587</v>
      </c>
      <c r="I273">
        <v>2004.5070000000001</v>
      </c>
      <c r="J273">
        <v>7166.9829</v>
      </c>
      <c r="K273">
        <v>0.9788</v>
      </c>
      <c r="L273" s="4">
        <v>2016</v>
      </c>
    </row>
    <row r="274" spans="1:12" x14ac:dyDescent="0.25">
      <c r="A274" t="s">
        <v>272</v>
      </c>
      <c r="B274">
        <v>9735.9110999999994</v>
      </c>
      <c r="C274">
        <v>6992.3481000000002</v>
      </c>
      <c r="D274">
        <v>5009.29</v>
      </c>
      <c r="E274">
        <v>1983.0579</v>
      </c>
      <c r="F274">
        <v>7635.1372000000001</v>
      </c>
      <c r="G274" s="5">
        <v>1465.2889</v>
      </c>
      <c r="H274">
        <v>23.743200000000002</v>
      </c>
      <c r="I274">
        <v>1441.5456999999999</v>
      </c>
      <c r="J274">
        <v>99.022099999999995</v>
      </c>
      <c r="K274">
        <v>0.97809999999999997</v>
      </c>
      <c r="L274" s="4">
        <v>2016</v>
      </c>
    </row>
    <row r="275" spans="1:12" x14ac:dyDescent="0.25">
      <c r="A275" t="s">
        <v>273</v>
      </c>
      <c r="B275">
        <v>9789.7402000000002</v>
      </c>
      <c r="C275">
        <v>7171.7938999999997</v>
      </c>
      <c r="D275">
        <v>5592.9629000000004</v>
      </c>
      <c r="E275">
        <v>1578.8308999999999</v>
      </c>
      <c r="F275">
        <v>8623.6229999999996</v>
      </c>
      <c r="G275" s="5">
        <v>3114.0473999999999</v>
      </c>
      <c r="H275">
        <v>1307.0755999999999</v>
      </c>
      <c r="I275">
        <v>1806.9718</v>
      </c>
      <c r="J275">
        <v>2484.0938000000001</v>
      </c>
      <c r="K275">
        <v>0.97740000000000005</v>
      </c>
      <c r="L275" s="4">
        <v>2016</v>
      </c>
    </row>
    <row r="276" spans="1:12" x14ac:dyDescent="0.25">
      <c r="A276" t="s">
        <v>274</v>
      </c>
      <c r="B276">
        <v>9842.9071999999996</v>
      </c>
      <c r="C276">
        <v>7373.3002999999999</v>
      </c>
      <c r="D276">
        <v>6061.2421999999997</v>
      </c>
      <c r="E276">
        <v>1312.0585000000001</v>
      </c>
      <c r="F276">
        <v>9504.2489999999998</v>
      </c>
      <c r="G276" s="5">
        <v>5492.1122999999998</v>
      </c>
      <c r="H276">
        <v>2452.7021</v>
      </c>
      <c r="I276">
        <v>3039.4104000000002</v>
      </c>
      <c r="J276">
        <v>4602.5918000000001</v>
      </c>
      <c r="K276">
        <v>0.97670000000000001</v>
      </c>
      <c r="L276" s="4">
        <v>2016</v>
      </c>
    </row>
    <row r="277" spans="1:12" x14ac:dyDescent="0.25">
      <c r="A277" t="s">
        <v>275</v>
      </c>
      <c r="B277">
        <v>9895.3798999999999</v>
      </c>
      <c r="C277">
        <v>7650.0775999999996</v>
      </c>
      <c r="D277">
        <v>6727.3793999999998</v>
      </c>
      <c r="E277">
        <v>922.69820000000004</v>
      </c>
      <c r="F277">
        <v>10744.9512</v>
      </c>
      <c r="G277" s="5">
        <v>7493.9912000000004</v>
      </c>
      <c r="H277">
        <v>6416.7597999999998</v>
      </c>
      <c r="I277">
        <v>1077.2316000000001</v>
      </c>
      <c r="J277">
        <v>10139.625</v>
      </c>
      <c r="K277">
        <v>0.98650000000000004</v>
      </c>
      <c r="L277" s="4">
        <v>2016</v>
      </c>
    </row>
    <row r="278" spans="1:12" x14ac:dyDescent="0.25">
      <c r="A278" t="s">
        <v>276</v>
      </c>
      <c r="B278">
        <v>9947.2129000000004</v>
      </c>
      <c r="C278">
        <v>7304.7358000000004</v>
      </c>
      <c r="D278">
        <v>5818.6782000000003</v>
      </c>
      <c r="E278">
        <v>1486.0574999999999</v>
      </c>
      <c r="F278">
        <v>9000.1728999999996</v>
      </c>
      <c r="G278" s="5">
        <v>3592.5646999999999</v>
      </c>
      <c r="H278">
        <v>503.45659999999998</v>
      </c>
      <c r="I278">
        <v>3089.1079</v>
      </c>
      <c r="J278">
        <v>657.73749999999995</v>
      </c>
      <c r="K278">
        <v>0.98540000000000005</v>
      </c>
      <c r="L278" s="4">
        <v>2016</v>
      </c>
    </row>
    <row r="279" spans="1:12" x14ac:dyDescent="0.25">
      <c r="A279" t="s">
        <v>277</v>
      </c>
      <c r="B279">
        <v>9998.3017999999993</v>
      </c>
      <c r="C279">
        <v>7477.6049999999996</v>
      </c>
      <c r="D279">
        <v>5905.5679</v>
      </c>
      <c r="E279">
        <v>1572.0371</v>
      </c>
      <c r="F279">
        <v>9023.9043000000001</v>
      </c>
      <c r="G279" s="5">
        <v>5051.7660999999998</v>
      </c>
      <c r="H279">
        <v>2596.5432000000001</v>
      </c>
      <c r="I279">
        <v>2455.2229000000002</v>
      </c>
      <c r="J279">
        <v>4488.5673999999999</v>
      </c>
      <c r="K279">
        <v>0.98470000000000002</v>
      </c>
      <c r="L279" s="4">
        <v>2016</v>
      </c>
    </row>
    <row r="280" spans="1:12" x14ac:dyDescent="0.25">
      <c r="A280" t="s">
        <v>278</v>
      </c>
      <c r="B280">
        <v>10048.7178</v>
      </c>
      <c r="C280">
        <v>7487.1845999999996</v>
      </c>
      <c r="D280">
        <v>5599.3081000000002</v>
      </c>
      <c r="E280">
        <v>1887.8765000000001</v>
      </c>
      <c r="F280">
        <v>8476.2412000000004</v>
      </c>
      <c r="G280" s="5">
        <v>6523.4252999999999</v>
      </c>
      <c r="H280">
        <v>3399.6251999999999</v>
      </c>
      <c r="I280">
        <v>3123.8</v>
      </c>
      <c r="J280">
        <v>5484.1421</v>
      </c>
      <c r="K280">
        <v>0.98399999999999999</v>
      </c>
      <c r="L280" s="4">
        <v>2016</v>
      </c>
    </row>
    <row r="281" spans="1:12" x14ac:dyDescent="0.25">
      <c r="A281" t="s">
        <v>279</v>
      </c>
      <c r="B281">
        <v>10098.391600000001</v>
      </c>
      <c r="C281">
        <v>7571.9624000000003</v>
      </c>
      <c r="D281">
        <v>6071.3545000000004</v>
      </c>
      <c r="E281">
        <v>1500.6079999999999</v>
      </c>
      <c r="F281">
        <v>9217.9307000000008</v>
      </c>
      <c r="G281" s="5">
        <v>4684.3622999999998</v>
      </c>
      <c r="H281">
        <v>1583.1139000000001</v>
      </c>
      <c r="I281">
        <v>3101.2483000000002</v>
      </c>
      <c r="J281">
        <v>2871.7759000000001</v>
      </c>
      <c r="K281">
        <v>0.9778</v>
      </c>
      <c r="L281" s="4">
        <v>2016</v>
      </c>
    </row>
    <row r="282" spans="1:12" x14ac:dyDescent="0.25">
      <c r="A282" t="s">
        <v>280</v>
      </c>
      <c r="B282">
        <v>10147.334999999999</v>
      </c>
      <c r="C282">
        <v>7485.0122000000001</v>
      </c>
      <c r="D282">
        <v>5988.665</v>
      </c>
      <c r="E282">
        <v>1496.3471999999999</v>
      </c>
      <c r="F282">
        <v>9114.9141</v>
      </c>
      <c r="G282" s="5">
        <v>5009.5688</v>
      </c>
      <c r="H282">
        <v>1567.7679000000001</v>
      </c>
      <c r="I282">
        <v>3441.8008</v>
      </c>
      <c r="J282">
        <v>2408.2961</v>
      </c>
      <c r="K282">
        <v>0.98229999999999995</v>
      </c>
      <c r="L282" s="4">
        <v>2016</v>
      </c>
    </row>
    <row r="283" spans="1:12" x14ac:dyDescent="0.25">
      <c r="A283" t="s">
        <v>281</v>
      </c>
      <c r="B283">
        <v>10195.5879</v>
      </c>
      <c r="C283">
        <v>7567.9272000000001</v>
      </c>
      <c r="D283">
        <v>6105.5853999999999</v>
      </c>
      <c r="E283">
        <v>1462.3416999999999</v>
      </c>
      <c r="F283">
        <v>9354.4668000000001</v>
      </c>
      <c r="G283" s="5">
        <v>5255.4106000000002</v>
      </c>
      <c r="H283">
        <v>2338.9218999999998</v>
      </c>
      <c r="I283">
        <v>2916.489</v>
      </c>
      <c r="J283">
        <v>3920.1790000000001</v>
      </c>
      <c r="K283">
        <v>0.98119999999999996</v>
      </c>
      <c r="L283" s="4">
        <v>2016</v>
      </c>
    </row>
    <row r="284" spans="1:12" x14ac:dyDescent="0.25">
      <c r="A284" t="s">
        <v>282</v>
      </c>
      <c r="B284">
        <v>10243.075199999999</v>
      </c>
      <c r="C284">
        <v>7750.1099000000004</v>
      </c>
      <c r="D284">
        <v>6497.0586000000003</v>
      </c>
      <c r="E284">
        <v>1253.0514000000001</v>
      </c>
      <c r="F284">
        <v>10007.793900000001</v>
      </c>
      <c r="G284" s="5">
        <v>7539.5757000000003</v>
      </c>
      <c r="H284">
        <v>6020.6747999999998</v>
      </c>
      <c r="I284">
        <v>1518.9007999999999</v>
      </c>
      <c r="J284">
        <v>9390.3202999999994</v>
      </c>
      <c r="K284">
        <v>0.98060000000000003</v>
      </c>
      <c r="L284" s="4">
        <v>2016</v>
      </c>
    </row>
    <row r="285" spans="1:12" x14ac:dyDescent="0.25">
      <c r="A285" t="s">
        <v>283</v>
      </c>
      <c r="B285">
        <v>10289.8145</v>
      </c>
      <c r="C285">
        <v>7830.8441999999995</v>
      </c>
      <c r="D285">
        <v>6612.8437999999996</v>
      </c>
      <c r="E285">
        <v>1218.0005000000001</v>
      </c>
      <c r="F285">
        <v>10182.9092</v>
      </c>
      <c r="G285" s="5">
        <v>7830.8441999999995</v>
      </c>
      <c r="H285">
        <v>6612.8437999999996</v>
      </c>
      <c r="I285">
        <v>1218.0005000000001</v>
      </c>
      <c r="J285">
        <v>10182.9092</v>
      </c>
      <c r="K285">
        <v>0.97470000000000001</v>
      </c>
      <c r="L285" s="4">
        <v>2016</v>
      </c>
    </row>
    <row r="286" spans="1:12" x14ac:dyDescent="0.25">
      <c r="A286" t="s">
        <v>284</v>
      </c>
      <c r="B286">
        <v>10335.8369</v>
      </c>
      <c r="C286">
        <v>7867.2739000000001</v>
      </c>
      <c r="D286">
        <v>6609.9272000000001</v>
      </c>
      <c r="E286">
        <v>1257.3468</v>
      </c>
      <c r="F286">
        <v>10136.0869</v>
      </c>
      <c r="G286" s="5">
        <v>7573.2676000000001</v>
      </c>
      <c r="H286">
        <v>5938.6059999999998</v>
      </c>
      <c r="I286">
        <v>1634.6615999999999</v>
      </c>
      <c r="J286">
        <v>8634.5419999999995</v>
      </c>
      <c r="K286">
        <v>0.9788</v>
      </c>
      <c r="L286" s="4">
        <v>2016</v>
      </c>
    </row>
    <row r="287" spans="1:12" x14ac:dyDescent="0.25">
      <c r="A287" t="s">
        <v>285</v>
      </c>
      <c r="B287">
        <v>10381.081099999999</v>
      </c>
      <c r="C287">
        <v>7481.6127999999999</v>
      </c>
      <c r="D287">
        <v>5653.4785000000002</v>
      </c>
      <c r="E287">
        <v>1828.1343999999999</v>
      </c>
      <c r="F287">
        <v>8433.9560999999994</v>
      </c>
      <c r="G287" s="5">
        <v>6443.2426999999998</v>
      </c>
      <c r="H287">
        <v>3608.1687000000002</v>
      </c>
      <c r="I287">
        <v>2835.0740000000001</v>
      </c>
      <c r="J287">
        <v>5173.2157999999999</v>
      </c>
      <c r="K287">
        <v>0.97809999999999997</v>
      </c>
      <c r="L287" s="4">
        <v>2016</v>
      </c>
    </row>
    <row r="288" spans="1:12" x14ac:dyDescent="0.25">
      <c r="A288" t="s">
        <v>286</v>
      </c>
      <c r="B288">
        <v>10425.559600000001</v>
      </c>
      <c r="C288">
        <v>7875.8969999999999</v>
      </c>
      <c r="D288">
        <v>6614.7987999999996</v>
      </c>
      <c r="E288">
        <v>1261.0983000000001</v>
      </c>
      <c r="F288">
        <v>10101.4658</v>
      </c>
      <c r="G288" s="5">
        <v>7511.5522000000001</v>
      </c>
      <c r="H288">
        <v>5845.9525999999996</v>
      </c>
      <c r="I288">
        <v>1665.5994000000001</v>
      </c>
      <c r="J288">
        <v>8647.2852000000003</v>
      </c>
      <c r="K288">
        <v>0.97740000000000005</v>
      </c>
      <c r="L288" s="4">
        <v>2016</v>
      </c>
    </row>
    <row r="289" spans="1:12" x14ac:dyDescent="0.25">
      <c r="A289" t="s">
        <v>287</v>
      </c>
      <c r="B289">
        <v>10469.267599999999</v>
      </c>
      <c r="C289">
        <v>7751.3334999999997</v>
      </c>
      <c r="D289">
        <v>6182.5033999999996</v>
      </c>
      <c r="E289">
        <v>1568.8302000000001</v>
      </c>
      <c r="F289">
        <v>9287.3349999999991</v>
      </c>
      <c r="G289" s="5">
        <v>6917.4116000000004</v>
      </c>
      <c r="H289">
        <v>4160.5165999999999</v>
      </c>
      <c r="I289">
        <v>2756.895</v>
      </c>
      <c r="J289">
        <v>6015.9209000000001</v>
      </c>
      <c r="K289">
        <v>0.97670000000000001</v>
      </c>
      <c r="L289" s="4">
        <v>2016</v>
      </c>
    </row>
    <row r="290" spans="1:12" x14ac:dyDescent="0.25">
      <c r="A290" t="s">
        <v>288</v>
      </c>
      <c r="B290">
        <v>10512.199199999999</v>
      </c>
      <c r="C290">
        <v>8147.6021000000001</v>
      </c>
      <c r="D290">
        <v>7058.6157000000003</v>
      </c>
      <c r="E290">
        <v>1088.9861000000001</v>
      </c>
      <c r="F290">
        <v>10806.770500000001</v>
      </c>
      <c r="G290" s="5">
        <v>8147.6021000000001</v>
      </c>
      <c r="H290">
        <v>7058.6157000000003</v>
      </c>
      <c r="I290">
        <v>1088.9861000000001</v>
      </c>
      <c r="J290">
        <v>10806.770500000001</v>
      </c>
      <c r="K290">
        <v>0.97599999999999998</v>
      </c>
      <c r="L290" s="4">
        <v>2016</v>
      </c>
    </row>
    <row r="291" spans="1:12" x14ac:dyDescent="0.25">
      <c r="A291" s="3"/>
      <c r="B291" s="3"/>
      <c r="C291" s="3"/>
      <c r="D291" s="3"/>
      <c r="E291" s="3"/>
      <c r="F291" s="3"/>
      <c r="G291" s="3">
        <f>SUM(G261:G290)/(290-261+1)</f>
        <v>5754.3088466666659</v>
      </c>
      <c r="H291" s="3"/>
      <c r="I291" s="3"/>
      <c r="J291" s="3"/>
      <c r="K291" s="3"/>
    </row>
    <row r="292" spans="1:12" x14ac:dyDescent="0.25">
      <c r="A292" t="s">
        <v>289</v>
      </c>
      <c r="B292">
        <v>8948.0097999999998</v>
      </c>
      <c r="C292">
        <v>6341.9209000000001</v>
      </c>
      <c r="D292">
        <v>3917.7013999999999</v>
      </c>
      <c r="E292">
        <v>2424.2197000000001</v>
      </c>
      <c r="F292">
        <v>6144.3540000000003</v>
      </c>
      <c r="G292" s="5">
        <v>1749.8438000000001</v>
      </c>
      <c r="H292">
        <v>41.449100000000001</v>
      </c>
      <c r="I292">
        <v>1708.3947000000001</v>
      </c>
      <c r="J292">
        <v>100.00109999999999</v>
      </c>
      <c r="K292">
        <v>0.97919999999999996</v>
      </c>
      <c r="L292" s="4">
        <v>2014</v>
      </c>
    </row>
    <row r="293" spans="1:12" x14ac:dyDescent="0.25">
      <c r="A293" t="s">
        <v>290</v>
      </c>
      <c r="B293">
        <v>9009.7422000000006</v>
      </c>
      <c r="C293">
        <v>6755.8188</v>
      </c>
      <c r="D293">
        <v>5314.3227999999999</v>
      </c>
      <c r="E293">
        <v>1441.4957999999999</v>
      </c>
      <c r="F293">
        <v>8705.9159999999993</v>
      </c>
      <c r="G293" s="5">
        <v>5000.8179</v>
      </c>
      <c r="H293">
        <v>2643.7516999999998</v>
      </c>
      <c r="I293">
        <v>2357.0662000000002</v>
      </c>
      <c r="J293">
        <v>4991.3086000000003</v>
      </c>
      <c r="K293">
        <v>0.97850000000000004</v>
      </c>
      <c r="L293" s="4">
        <v>2014</v>
      </c>
    </row>
    <row r="294" spans="1:12" x14ac:dyDescent="0.25">
      <c r="A294" t="s">
        <v>291</v>
      </c>
      <c r="B294">
        <v>9071.0272999999997</v>
      </c>
      <c r="C294">
        <v>6880.8837999999996</v>
      </c>
      <c r="D294">
        <v>5595.4897000000001</v>
      </c>
      <c r="E294">
        <v>1285.3937000000001</v>
      </c>
      <c r="F294">
        <v>9122.7705000000005</v>
      </c>
      <c r="G294" s="5">
        <v>6040.1831000000002</v>
      </c>
      <c r="H294">
        <v>4264.2250999999997</v>
      </c>
      <c r="I294">
        <v>1775.9583</v>
      </c>
      <c r="J294">
        <v>6768.3168999999998</v>
      </c>
      <c r="K294">
        <v>0.97740000000000005</v>
      </c>
      <c r="L294" s="4">
        <v>2014</v>
      </c>
    </row>
    <row r="295" spans="1:12" x14ac:dyDescent="0.25">
      <c r="A295" t="s">
        <v>292</v>
      </c>
      <c r="B295">
        <v>9131.7772999999997</v>
      </c>
      <c r="C295">
        <v>6507.0160999999998</v>
      </c>
      <c r="D295">
        <v>4724.7227000000003</v>
      </c>
      <c r="E295">
        <v>1782.2932000000001</v>
      </c>
      <c r="F295">
        <v>7661.6352999999999</v>
      </c>
      <c r="G295" s="5">
        <v>2110.4594999999999</v>
      </c>
      <c r="H295">
        <v>58.481499999999997</v>
      </c>
      <c r="I295">
        <v>2051.9780000000001</v>
      </c>
      <c r="J295">
        <v>134.30539999999999</v>
      </c>
      <c r="K295">
        <v>0.97640000000000005</v>
      </c>
      <c r="L295" s="4">
        <v>2014</v>
      </c>
    </row>
    <row r="296" spans="1:12" x14ac:dyDescent="0.25">
      <c r="A296" t="s">
        <v>293</v>
      </c>
      <c r="B296">
        <v>9191.9346000000005</v>
      </c>
      <c r="C296">
        <v>6619.9102000000003</v>
      </c>
      <c r="D296">
        <v>4995.2484999999997</v>
      </c>
      <c r="E296">
        <v>1624.6614</v>
      </c>
      <c r="F296">
        <v>7975.6836000000003</v>
      </c>
      <c r="G296" s="5">
        <v>2584.5749999999998</v>
      </c>
      <c r="H296">
        <v>281.34050000000002</v>
      </c>
      <c r="I296">
        <v>2303.2343999999998</v>
      </c>
      <c r="J296">
        <v>731.00289999999995</v>
      </c>
      <c r="K296">
        <v>0.98650000000000004</v>
      </c>
      <c r="L296" s="4">
        <v>2014</v>
      </c>
    </row>
    <row r="297" spans="1:12" x14ac:dyDescent="0.25">
      <c r="A297" t="s">
        <v>294</v>
      </c>
      <c r="B297">
        <v>9251.6083999999992</v>
      </c>
      <c r="C297">
        <v>6868.21</v>
      </c>
      <c r="D297">
        <v>5687.9736000000003</v>
      </c>
      <c r="E297">
        <v>1180.2363</v>
      </c>
      <c r="F297">
        <v>9234.8340000000007</v>
      </c>
      <c r="G297" s="5">
        <v>5793.5635000000002</v>
      </c>
      <c r="H297">
        <v>4108.3877000000002</v>
      </c>
      <c r="I297">
        <v>1685.1755000000001</v>
      </c>
      <c r="J297">
        <v>6306.9263000000001</v>
      </c>
      <c r="K297">
        <v>0.98540000000000005</v>
      </c>
      <c r="L297" s="4">
        <v>2014</v>
      </c>
    </row>
    <row r="298" spans="1:12" x14ac:dyDescent="0.25">
      <c r="A298" t="s">
        <v>295</v>
      </c>
      <c r="B298">
        <v>9310.6934000000001</v>
      </c>
      <c r="C298">
        <v>7017.6484</v>
      </c>
      <c r="D298">
        <v>5948.8467000000001</v>
      </c>
      <c r="E298">
        <v>1068.8016</v>
      </c>
      <c r="F298">
        <v>9696.9560999999994</v>
      </c>
      <c r="G298" s="5">
        <v>6997.6742999999997</v>
      </c>
      <c r="H298">
        <v>5912.0790999999999</v>
      </c>
      <c r="I298">
        <v>1085.595</v>
      </c>
      <c r="J298">
        <v>9616.3770000000004</v>
      </c>
      <c r="K298">
        <v>0.98470000000000002</v>
      </c>
      <c r="L298" s="4">
        <v>2014</v>
      </c>
    </row>
    <row r="299" spans="1:12" x14ac:dyDescent="0.25">
      <c r="A299" t="s">
        <v>296</v>
      </c>
      <c r="B299">
        <v>9369.2294999999995</v>
      </c>
      <c r="C299">
        <v>6859.4038</v>
      </c>
      <c r="D299">
        <v>5367.8008</v>
      </c>
      <c r="E299">
        <v>1491.6029000000001</v>
      </c>
      <c r="F299">
        <v>8469.9102000000003</v>
      </c>
      <c r="G299" s="5">
        <v>6859.4038</v>
      </c>
      <c r="H299">
        <v>5367.8008</v>
      </c>
      <c r="I299">
        <v>1491.6029000000001</v>
      </c>
      <c r="J299">
        <v>8469.9102000000003</v>
      </c>
      <c r="K299">
        <v>0.98399999999999999</v>
      </c>
      <c r="L299" s="4">
        <v>2014</v>
      </c>
    </row>
    <row r="300" spans="1:12" x14ac:dyDescent="0.25">
      <c r="A300" t="s">
        <v>297</v>
      </c>
      <c r="B300">
        <v>9427.1514000000006</v>
      </c>
      <c r="C300">
        <v>6387.9750999999997</v>
      </c>
      <c r="D300">
        <v>3959.1033000000002</v>
      </c>
      <c r="E300">
        <v>2428.8721</v>
      </c>
      <c r="F300">
        <v>6074.8999000000003</v>
      </c>
      <c r="G300" s="5">
        <v>3018.6201000000001</v>
      </c>
      <c r="H300">
        <v>445.17840000000001</v>
      </c>
      <c r="I300">
        <v>2573.4416999999999</v>
      </c>
      <c r="J300">
        <v>823.63229999999999</v>
      </c>
      <c r="K300">
        <v>0.98299999999999998</v>
      </c>
      <c r="L300" s="4">
        <v>2014</v>
      </c>
    </row>
    <row r="301" spans="1:12" x14ac:dyDescent="0.25">
      <c r="A301" t="s">
        <v>298</v>
      </c>
      <c r="B301">
        <v>9484.5</v>
      </c>
      <c r="C301">
        <v>7032.0160999999998</v>
      </c>
      <c r="D301">
        <v>5464.9502000000002</v>
      </c>
      <c r="E301">
        <v>1567.0657000000001</v>
      </c>
      <c r="F301">
        <v>8584.4853999999996</v>
      </c>
      <c r="G301" s="5">
        <v>6282.4174999999996</v>
      </c>
      <c r="H301">
        <v>4307.8579</v>
      </c>
      <c r="I301">
        <v>1974.5597</v>
      </c>
      <c r="J301">
        <v>6549.4481999999998</v>
      </c>
      <c r="K301">
        <v>0.9819</v>
      </c>
      <c r="L301" s="4">
        <v>2014</v>
      </c>
    </row>
    <row r="302" spans="1:12" x14ac:dyDescent="0.25">
      <c r="A302" t="s">
        <v>299</v>
      </c>
      <c r="B302">
        <v>9541.2099999999991</v>
      </c>
      <c r="C302">
        <v>7120.4472999999998</v>
      </c>
      <c r="D302">
        <v>5654.4790000000003</v>
      </c>
      <c r="E302">
        <v>1465.9680000000001</v>
      </c>
      <c r="F302">
        <v>8944.8145000000004</v>
      </c>
      <c r="G302" s="5">
        <v>4314.0083000000004</v>
      </c>
      <c r="H302">
        <v>1779.3043</v>
      </c>
      <c r="I302">
        <v>2534.7039</v>
      </c>
      <c r="J302">
        <v>3657.2986000000001</v>
      </c>
      <c r="K302">
        <v>0.98119999999999996</v>
      </c>
      <c r="L302" s="4">
        <v>2014</v>
      </c>
    </row>
    <row r="303" spans="1:12" x14ac:dyDescent="0.25">
      <c r="A303" t="s">
        <v>300</v>
      </c>
      <c r="B303">
        <v>9597.3241999999991</v>
      </c>
      <c r="C303">
        <v>7086.5951999999997</v>
      </c>
      <c r="D303">
        <v>5476.3882000000003</v>
      </c>
      <c r="E303">
        <v>1610.2070000000001</v>
      </c>
      <c r="F303">
        <v>8605.2304999999997</v>
      </c>
      <c r="G303" s="5">
        <v>5201.4354999999996</v>
      </c>
      <c r="H303">
        <v>3141.1882000000001</v>
      </c>
      <c r="I303">
        <v>2060.2473</v>
      </c>
      <c r="J303">
        <v>5098.4989999999998</v>
      </c>
      <c r="K303">
        <v>0.98019999999999996</v>
      </c>
      <c r="L303" s="4">
        <v>2014</v>
      </c>
    </row>
    <row r="304" spans="1:12" x14ac:dyDescent="0.25">
      <c r="A304" t="s">
        <v>301</v>
      </c>
      <c r="B304">
        <v>9652.7821999999996</v>
      </c>
      <c r="C304">
        <v>7136.2632000000003</v>
      </c>
      <c r="D304">
        <v>5615.4771000000001</v>
      </c>
      <c r="E304">
        <v>1520.7863</v>
      </c>
      <c r="F304">
        <v>8740.1797000000006</v>
      </c>
      <c r="G304" s="5">
        <v>5744.5459000000001</v>
      </c>
      <c r="H304">
        <v>3441.5967000000001</v>
      </c>
      <c r="I304">
        <v>2302.9495000000002</v>
      </c>
      <c r="J304">
        <v>5363.1000999999997</v>
      </c>
      <c r="K304">
        <v>0.97950000000000004</v>
      </c>
      <c r="L304" s="4">
        <v>2014</v>
      </c>
    </row>
    <row r="305" spans="1:12" x14ac:dyDescent="0.25">
      <c r="A305" t="s">
        <v>302</v>
      </c>
      <c r="B305">
        <v>9707.5820000000003</v>
      </c>
      <c r="C305">
        <v>6680.1571999999996</v>
      </c>
      <c r="D305">
        <v>4511.2510000000002</v>
      </c>
      <c r="E305">
        <v>2168.9061999999999</v>
      </c>
      <c r="F305">
        <v>6807.9291999999996</v>
      </c>
      <c r="G305" s="5">
        <v>3054.4796999999999</v>
      </c>
      <c r="H305">
        <v>271.52640000000002</v>
      </c>
      <c r="I305">
        <v>2782.9533999999999</v>
      </c>
      <c r="J305">
        <v>519.19929999999999</v>
      </c>
      <c r="K305">
        <v>0.9788</v>
      </c>
      <c r="L305" s="4">
        <v>2014</v>
      </c>
    </row>
    <row r="306" spans="1:12" x14ac:dyDescent="0.25">
      <c r="A306" t="s">
        <v>303</v>
      </c>
      <c r="B306">
        <v>9761.7831999999999</v>
      </c>
      <c r="C306">
        <v>7163.6782000000003</v>
      </c>
      <c r="D306">
        <v>5648.1997000000001</v>
      </c>
      <c r="E306">
        <v>1515.4783</v>
      </c>
      <c r="F306">
        <v>8751.9277000000002</v>
      </c>
      <c r="G306" s="5">
        <v>5293.5635000000002</v>
      </c>
      <c r="H306">
        <v>2530.4857999999999</v>
      </c>
      <c r="I306">
        <v>2763.0776000000001</v>
      </c>
      <c r="J306">
        <v>4339.8198000000002</v>
      </c>
      <c r="K306">
        <v>0.9778</v>
      </c>
      <c r="L306" s="4">
        <v>2014</v>
      </c>
    </row>
    <row r="307" spans="1:12" x14ac:dyDescent="0.25">
      <c r="A307" t="s">
        <v>304</v>
      </c>
      <c r="B307">
        <v>9815.2744000000002</v>
      </c>
      <c r="C307">
        <v>7193.8568999999998</v>
      </c>
      <c r="D307">
        <v>5546.1538</v>
      </c>
      <c r="E307">
        <v>1647.7030999999999</v>
      </c>
      <c r="F307">
        <v>8574.9189000000006</v>
      </c>
      <c r="G307" s="5">
        <v>4495.3900999999996</v>
      </c>
      <c r="H307">
        <v>1516.614</v>
      </c>
      <c r="I307">
        <v>2978.7761</v>
      </c>
      <c r="J307">
        <v>2925.4690000000001</v>
      </c>
      <c r="K307">
        <v>0.97709999999999997</v>
      </c>
      <c r="L307" s="4">
        <v>2014</v>
      </c>
    </row>
    <row r="308" spans="1:12" x14ac:dyDescent="0.25">
      <c r="A308" t="s">
        <v>305</v>
      </c>
      <c r="B308">
        <v>9868.1278999999995</v>
      </c>
      <c r="C308">
        <v>7173.0244000000002</v>
      </c>
      <c r="D308">
        <v>5399.1225999999997</v>
      </c>
      <c r="E308">
        <v>1773.902</v>
      </c>
      <c r="F308">
        <v>8205.5293000000001</v>
      </c>
      <c r="G308" s="5">
        <v>7173.0244000000002</v>
      </c>
      <c r="H308">
        <v>5399.1225999999997</v>
      </c>
      <c r="I308">
        <v>1773.902</v>
      </c>
      <c r="J308">
        <v>8205.5293000000001</v>
      </c>
      <c r="K308">
        <v>0.97599999999999998</v>
      </c>
      <c r="L308" s="4">
        <v>2014</v>
      </c>
    </row>
    <row r="309" spans="1:12" x14ac:dyDescent="0.25">
      <c r="A309" t="s">
        <v>306</v>
      </c>
      <c r="B309">
        <v>9920.2754000000004</v>
      </c>
      <c r="C309">
        <v>7351.7475999999997</v>
      </c>
      <c r="D309">
        <v>5860.1337999999996</v>
      </c>
      <c r="E309">
        <v>1491.6133</v>
      </c>
      <c r="F309">
        <v>9063.6913999999997</v>
      </c>
      <c r="G309" s="5">
        <v>7351.7475999999997</v>
      </c>
      <c r="H309">
        <v>5860.1337999999996</v>
      </c>
      <c r="I309">
        <v>1491.6133</v>
      </c>
      <c r="J309">
        <v>9063.6913999999997</v>
      </c>
      <c r="K309">
        <v>0.98580000000000001</v>
      </c>
      <c r="L309" s="4">
        <v>2014</v>
      </c>
    </row>
    <row r="310" spans="1:12" x14ac:dyDescent="0.25">
      <c r="A310" t="s">
        <v>307</v>
      </c>
      <c r="B310">
        <v>9971.7636999999995</v>
      </c>
      <c r="C310">
        <v>7539.2446</v>
      </c>
      <c r="D310">
        <v>6294.0640000000003</v>
      </c>
      <c r="E310">
        <v>1245.1808000000001</v>
      </c>
      <c r="F310">
        <v>9831.0380999999998</v>
      </c>
      <c r="G310" s="5">
        <v>6479.1527999999998</v>
      </c>
      <c r="H310">
        <v>4528.3608000000004</v>
      </c>
      <c r="I310">
        <v>1950.7919999999999</v>
      </c>
      <c r="J310">
        <v>6053.3086000000003</v>
      </c>
      <c r="K310">
        <v>0.97950000000000004</v>
      </c>
      <c r="L310" s="4">
        <v>2014</v>
      </c>
    </row>
    <row r="311" spans="1:12" x14ac:dyDescent="0.25">
      <c r="A311" t="s">
        <v>308</v>
      </c>
      <c r="B311">
        <v>10022.5322</v>
      </c>
      <c r="C311">
        <v>7424.8423000000003</v>
      </c>
      <c r="D311">
        <v>5913.5424999999996</v>
      </c>
      <c r="E311">
        <v>1511.2996000000001</v>
      </c>
      <c r="F311">
        <v>9092.5175999999992</v>
      </c>
      <c r="G311" s="5">
        <v>3837.6525999999999</v>
      </c>
      <c r="H311">
        <v>634.99400000000003</v>
      </c>
      <c r="I311">
        <v>3202.6583999999998</v>
      </c>
      <c r="J311">
        <v>1184.4514999999999</v>
      </c>
      <c r="K311">
        <v>0.98440000000000005</v>
      </c>
      <c r="L311" s="4">
        <v>2014</v>
      </c>
    </row>
    <row r="312" spans="1:12" x14ac:dyDescent="0.25">
      <c r="A312" t="s">
        <v>309</v>
      </c>
      <c r="B312">
        <v>10072.5869</v>
      </c>
      <c r="C312">
        <v>7633.8046999999997</v>
      </c>
      <c r="D312">
        <v>6490.0083000000004</v>
      </c>
      <c r="E312">
        <v>1143.7963999999999</v>
      </c>
      <c r="F312">
        <v>10119.670899999999</v>
      </c>
      <c r="G312" s="5">
        <v>7472.2372999999998</v>
      </c>
      <c r="H312">
        <v>6107.5731999999998</v>
      </c>
      <c r="I312">
        <v>1364.6641</v>
      </c>
      <c r="J312">
        <v>9546.6260000000002</v>
      </c>
      <c r="K312">
        <v>0.98329999999999995</v>
      </c>
      <c r="L312" s="4">
        <v>2014</v>
      </c>
    </row>
    <row r="313" spans="1:12" x14ac:dyDescent="0.25">
      <c r="A313" t="s">
        <v>310</v>
      </c>
      <c r="B313">
        <v>10121.9668</v>
      </c>
      <c r="C313">
        <v>7647.9043000000001</v>
      </c>
      <c r="D313">
        <v>6453.8770000000004</v>
      </c>
      <c r="E313">
        <v>1194.0273</v>
      </c>
      <c r="F313">
        <v>10028.8711</v>
      </c>
      <c r="G313" s="5">
        <v>6883.7533999999996</v>
      </c>
      <c r="H313">
        <v>4950.3051999999998</v>
      </c>
      <c r="I313">
        <v>1933.4484</v>
      </c>
      <c r="J313">
        <v>7192.1592000000001</v>
      </c>
      <c r="K313">
        <v>0.98229999999999995</v>
      </c>
      <c r="L313" s="4">
        <v>2014</v>
      </c>
    </row>
    <row r="314" spans="1:12" x14ac:dyDescent="0.25">
      <c r="A314" t="s">
        <v>311</v>
      </c>
      <c r="B314">
        <v>10170.5947</v>
      </c>
      <c r="C314">
        <v>7574.8046999999997</v>
      </c>
      <c r="D314">
        <v>6108.5443999999998</v>
      </c>
      <c r="E314">
        <v>1466.2601</v>
      </c>
      <c r="F314">
        <v>9293.4717000000001</v>
      </c>
      <c r="G314" s="5">
        <v>5672.1943000000001</v>
      </c>
      <c r="H314">
        <v>3043.0421999999999</v>
      </c>
      <c r="I314">
        <v>2629.1520999999998</v>
      </c>
      <c r="J314">
        <v>5185.0565999999999</v>
      </c>
      <c r="K314">
        <v>0.98160000000000003</v>
      </c>
      <c r="L314" s="4">
        <v>2014</v>
      </c>
    </row>
    <row r="315" spans="1:12" x14ac:dyDescent="0.25">
      <c r="A315" t="s">
        <v>312</v>
      </c>
      <c r="B315">
        <v>10218.450199999999</v>
      </c>
      <c r="C315">
        <v>7730.2046</v>
      </c>
      <c r="D315">
        <v>6307.8643000000002</v>
      </c>
      <c r="E315">
        <v>1422.3406</v>
      </c>
      <c r="F315">
        <v>9694.8984</v>
      </c>
      <c r="G315" s="5">
        <v>5957.4502000000002</v>
      </c>
      <c r="H315">
        <v>3135.0383000000002</v>
      </c>
      <c r="I315">
        <v>2822.4115999999999</v>
      </c>
      <c r="J315">
        <v>5151.5571</v>
      </c>
      <c r="K315">
        <v>0.98119999999999996</v>
      </c>
      <c r="L315" s="4">
        <v>2014</v>
      </c>
    </row>
    <row r="316" spans="1:12" x14ac:dyDescent="0.25">
      <c r="A316" t="s">
        <v>313</v>
      </c>
      <c r="B316">
        <v>10265.643599999999</v>
      </c>
      <c r="C316">
        <v>7610.0815000000002</v>
      </c>
      <c r="D316">
        <v>6134.7275</v>
      </c>
      <c r="E316">
        <v>1475.3541</v>
      </c>
      <c r="F316">
        <v>9375.8114999999998</v>
      </c>
      <c r="G316" s="5">
        <v>7462.1597000000002</v>
      </c>
      <c r="H316">
        <v>5797.4486999999999</v>
      </c>
      <c r="I316">
        <v>1664.7108000000001</v>
      </c>
      <c r="J316">
        <v>8717.4570000000003</v>
      </c>
      <c r="K316">
        <v>0.98019999999999996</v>
      </c>
      <c r="L316" s="4">
        <v>2014</v>
      </c>
    </row>
    <row r="317" spans="1:12" x14ac:dyDescent="0.25">
      <c r="A317" t="s">
        <v>314</v>
      </c>
      <c r="B317">
        <v>10312.065399999999</v>
      </c>
      <c r="C317">
        <v>7564.8964999999998</v>
      </c>
      <c r="D317">
        <v>6015.3013000000001</v>
      </c>
      <c r="E317">
        <v>1549.5953</v>
      </c>
      <c r="F317">
        <v>9078.7538999999997</v>
      </c>
      <c r="G317" s="5">
        <v>3551.0061000000001</v>
      </c>
      <c r="H317">
        <v>674.39790000000005</v>
      </c>
      <c r="I317">
        <v>2876.6082000000001</v>
      </c>
      <c r="J317">
        <v>903.24659999999994</v>
      </c>
      <c r="K317">
        <v>0.97950000000000004</v>
      </c>
      <c r="L317" s="4">
        <v>2014</v>
      </c>
    </row>
    <row r="318" spans="1:12" x14ac:dyDescent="0.25">
      <c r="A318" t="s">
        <v>315</v>
      </c>
      <c r="B318">
        <v>10357.727500000001</v>
      </c>
      <c r="C318">
        <v>7779.1367</v>
      </c>
      <c r="D318">
        <v>6532.0102999999999</v>
      </c>
      <c r="E318">
        <v>1247.1262999999999</v>
      </c>
      <c r="F318">
        <v>9947.0429999999997</v>
      </c>
      <c r="G318" s="5">
        <v>7757.5258999999996</v>
      </c>
      <c r="H318">
        <v>6499.0956999999999</v>
      </c>
      <c r="I318">
        <v>1258.4299000000001</v>
      </c>
      <c r="J318">
        <v>9858.7919999999995</v>
      </c>
      <c r="K318">
        <v>0.9788</v>
      </c>
      <c r="L318" s="4">
        <v>2014</v>
      </c>
    </row>
    <row r="319" spans="1:12" x14ac:dyDescent="0.25">
      <c r="A319" t="s">
        <v>316</v>
      </c>
      <c r="B319">
        <v>10402.625</v>
      </c>
      <c r="C319">
        <v>7838.0405000000001</v>
      </c>
      <c r="D319">
        <v>6601.7056000000002</v>
      </c>
      <c r="E319">
        <v>1236.3352</v>
      </c>
      <c r="F319">
        <v>10086.1299</v>
      </c>
      <c r="G319" s="5">
        <v>7667.9043000000001</v>
      </c>
      <c r="H319">
        <v>6050.5775999999996</v>
      </c>
      <c r="I319">
        <v>1617.3267000000001</v>
      </c>
      <c r="J319">
        <v>9399.9784999999993</v>
      </c>
      <c r="K319">
        <v>0.97809999999999997</v>
      </c>
      <c r="L319" s="4">
        <v>2014</v>
      </c>
    </row>
    <row r="320" spans="1:12" x14ac:dyDescent="0.25">
      <c r="A320" t="s">
        <v>317</v>
      </c>
      <c r="B320">
        <v>10446.796899999999</v>
      </c>
      <c r="C320">
        <v>7816.8125</v>
      </c>
      <c r="D320">
        <v>6477.9354999999996</v>
      </c>
      <c r="E320">
        <v>1338.8770999999999</v>
      </c>
      <c r="F320">
        <v>9843.7567999999992</v>
      </c>
      <c r="G320" s="5">
        <v>7779.9790000000003</v>
      </c>
      <c r="H320">
        <v>6402.5263999999997</v>
      </c>
      <c r="I320">
        <v>1377.4526000000001</v>
      </c>
      <c r="J320">
        <v>9659.3477000000003</v>
      </c>
      <c r="K320">
        <v>0.97709999999999997</v>
      </c>
      <c r="L320" s="4">
        <v>2014</v>
      </c>
    </row>
    <row r="321" spans="1:12" x14ac:dyDescent="0.25">
      <c r="A321" t="s">
        <v>318</v>
      </c>
      <c r="B321">
        <v>10490.161099999999</v>
      </c>
      <c r="C321">
        <v>7826.8627999999999</v>
      </c>
      <c r="D321">
        <v>6507.6190999999999</v>
      </c>
      <c r="E321">
        <v>1319.2438</v>
      </c>
      <c r="F321">
        <v>9832.3184000000001</v>
      </c>
      <c r="G321" s="5">
        <v>7750.4687999999996</v>
      </c>
      <c r="H321">
        <v>6300.2255999999998</v>
      </c>
      <c r="I321">
        <v>1450.2435</v>
      </c>
      <c r="J321">
        <v>9435.2147999999997</v>
      </c>
      <c r="K321">
        <v>0.97640000000000005</v>
      </c>
      <c r="L321" s="4">
        <v>2014</v>
      </c>
    </row>
    <row r="322" spans="1:12" x14ac:dyDescent="0.25">
      <c r="A322" s="3"/>
      <c r="B322" s="3"/>
      <c r="C322" s="3"/>
      <c r="D322" s="3"/>
      <c r="E322" s="3"/>
      <c r="F322" s="3"/>
      <c r="G322" s="3">
        <f>SUM(G292:G321)/(321-292+1)</f>
        <v>5577.9079300000003</v>
      </c>
      <c r="H322" s="3"/>
      <c r="I322" s="3"/>
      <c r="J322" s="3"/>
      <c r="K322" s="3"/>
    </row>
    <row r="323" spans="1:12" x14ac:dyDescent="0.25">
      <c r="A323" t="s">
        <v>319</v>
      </c>
      <c r="B323">
        <v>8978.1952999999994</v>
      </c>
      <c r="C323">
        <v>6305.8252000000002</v>
      </c>
      <c r="D323">
        <v>4470.0083000000004</v>
      </c>
      <c r="E323">
        <v>1835.8171</v>
      </c>
      <c r="F323">
        <v>7136.3563999999997</v>
      </c>
      <c r="G323" s="5">
        <v>3567.8499000000002</v>
      </c>
      <c r="H323">
        <v>748.9298</v>
      </c>
      <c r="I323">
        <v>2818.9202</v>
      </c>
      <c r="J323">
        <v>979.1798</v>
      </c>
      <c r="K323">
        <v>0.9788</v>
      </c>
      <c r="L323" s="4">
        <v>2012</v>
      </c>
    </row>
    <row r="324" spans="1:12" x14ac:dyDescent="0.25">
      <c r="A324" t="s">
        <v>320</v>
      </c>
      <c r="B324">
        <v>9039.6630999999998</v>
      </c>
      <c r="C324">
        <v>5708.7954</v>
      </c>
      <c r="D324">
        <v>3042.0504999999998</v>
      </c>
      <c r="E324">
        <v>2666.7449000000001</v>
      </c>
      <c r="F324">
        <v>4676.9141</v>
      </c>
      <c r="G324" s="5">
        <v>3949.6831000000002</v>
      </c>
      <c r="H324">
        <v>934.04750000000001</v>
      </c>
      <c r="I324">
        <v>3015.6354999999999</v>
      </c>
      <c r="J324">
        <v>1536.0853</v>
      </c>
      <c r="K324">
        <v>0.97809999999999997</v>
      </c>
      <c r="L324" s="4">
        <v>2012</v>
      </c>
    </row>
    <row r="325" spans="1:12" x14ac:dyDescent="0.25">
      <c r="A325" t="s">
        <v>321</v>
      </c>
      <c r="B325">
        <v>9100.6581999999999</v>
      </c>
      <c r="C325">
        <v>6429.7383</v>
      </c>
      <c r="D325">
        <v>4438.5556999999999</v>
      </c>
      <c r="E325">
        <v>1991.1822999999999</v>
      </c>
      <c r="F325">
        <v>7019.8729999999996</v>
      </c>
      <c r="G325" s="5">
        <v>3131.6925999999999</v>
      </c>
      <c r="H325">
        <v>453.01069999999999</v>
      </c>
      <c r="I325">
        <v>2678.6819</v>
      </c>
      <c r="J325">
        <v>643.64589999999998</v>
      </c>
      <c r="K325">
        <v>0.97709999999999997</v>
      </c>
      <c r="L325" s="4">
        <v>2012</v>
      </c>
    </row>
    <row r="326" spans="1:12" x14ac:dyDescent="0.25">
      <c r="A326" t="s">
        <v>322</v>
      </c>
      <c r="B326">
        <v>9161.0879000000004</v>
      </c>
      <c r="C326">
        <v>6786.0513000000001</v>
      </c>
      <c r="D326">
        <v>5317.7025999999996</v>
      </c>
      <c r="E326">
        <v>1468.3489</v>
      </c>
      <c r="F326">
        <v>8583.8163999999997</v>
      </c>
      <c r="G326" s="5">
        <v>6424.6367</v>
      </c>
      <c r="H326">
        <v>4805.4048000000003</v>
      </c>
      <c r="I326">
        <v>1619.2321999999999</v>
      </c>
      <c r="J326">
        <v>7428.2808000000005</v>
      </c>
      <c r="K326">
        <v>0.98680000000000001</v>
      </c>
      <c r="L326" s="4">
        <v>2012</v>
      </c>
    </row>
    <row r="327" spans="1:12" x14ac:dyDescent="0.25">
      <c r="A327" t="s">
        <v>323</v>
      </c>
      <c r="B327">
        <v>9221.0215000000007</v>
      </c>
      <c r="C327">
        <v>7025.1270000000004</v>
      </c>
      <c r="D327">
        <v>5765.71</v>
      </c>
      <c r="E327">
        <v>1259.4170999999999</v>
      </c>
      <c r="F327">
        <v>9313.9912000000004</v>
      </c>
      <c r="G327" s="5">
        <v>6324.3554999999997</v>
      </c>
      <c r="H327">
        <v>4240.4242999999997</v>
      </c>
      <c r="I327">
        <v>2083.9312</v>
      </c>
      <c r="J327">
        <v>7261.9647999999997</v>
      </c>
      <c r="K327">
        <v>0.98580000000000001</v>
      </c>
      <c r="L327" s="4">
        <v>2012</v>
      </c>
    </row>
    <row r="328" spans="1:12" x14ac:dyDescent="0.25">
      <c r="A328" t="s">
        <v>324</v>
      </c>
      <c r="B328">
        <v>9280.3613000000005</v>
      </c>
      <c r="C328">
        <v>6954.4673000000003</v>
      </c>
      <c r="D328">
        <v>5401.6777000000002</v>
      </c>
      <c r="E328">
        <v>1552.7891999999999</v>
      </c>
      <c r="F328">
        <v>8630.5342000000001</v>
      </c>
      <c r="G328" s="5">
        <v>6139.3638000000001</v>
      </c>
      <c r="H328">
        <v>4019.6732999999999</v>
      </c>
      <c r="I328">
        <v>2119.6902</v>
      </c>
      <c r="J328">
        <v>6102.6869999999999</v>
      </c>
      <c r="K328">
        <v>0.98509999999999998</v>
      </c>
      <c r="L328" s="4">
        <v>2012</v>
      </c>
    </row>
    <row r="329" spans="1:12" x14ac:dyDescent="0.25">
      <c r="A329" t="s">
        <v>325</v>
      </c>
      <c r="B329">
        <v>9339.1826000000001</v>
      </c>
      <c r="C329">
        <v>7097.8184000000001</v>
      </c>
      <c r="D329">
        <v>5896.7143999999998</v>
      </c>
      <c r="E329">
        <v>1201.104</v>
      </c>
      <c r="F329">
        <v>9524.2090000000007</v>
      </c>
      <c r="G329" s="5">
        <v>6616.2212</v>
      </c>
      <c r="H329">
        <v>4874.5293000000001</v>
      </c>
      <c r="I329">
        <v>1741.6921</v>
      </c>
      <c r="J329">
        <v>7912.8612999999996</v>
      </c>
      <c r="K329">
        <v>0.98440000000000005</v>
      </c>
      <c r="L329" s="4">
        <v>2012</v>
      </c>
    </row>
    <row r="330" spans="1:12" x14ac:dyDescent="0.25">
      <c r="A330" t="s">
        <v>326</v>
      </c>
      <c r="B330">
        <v>9397.3827999999994</v>
      </c>
      <c r="C330">
        <v>7213.7222000000002</v>
      </c>
      <c r="D330">
        <v>6327.8065999999999</v>
      </c>
      <c r="E330">
        <v>885.9153</v>
      </c>
      <c r="F330">
        <v>10376.929700000001</v>
      </c>
      <c r="G330" s="5">
        <v>7212.6265000000003</v>
      </c>
      <c r="H330">
        <v>6326.7515000000003</v>
      </c>
      <c r="I330">
        <v>885.87509999999997</v>
      </c>
      <c r="J330">
        <v>10368.794900000001</v>
      </c>
      <c r="K330">
        <v>0.98329999999999995</v>
      </c>
      <c r="L330" s="4">
        <v>2012</v>
      </c>
    </row>
    <row r="331" spans="1:12" x14ac:dyDescent="0.25">
      <c r="A331" t="s">
        <v>327</v>
      </c>
      <c r="B331">
        <v>9455.0429999999997</v>
      </c>
      <c r="C331">
        <v>7125.5204999999996</v>
      </c>
      <c r="D331">
        <v>6039.0893999999998</v>
      </c>
      <c r="E331">
        <v>1086.4312</v>
      </c>
      <c r="F331">
        <v>9761.4580000000005</v>
      </c>
      <c r="G331" s="5">
        <v>6876.3311000000003</v>
      </c>
      <c r="H331">
        <v>5627.9970999999996</v>
      </c>
      <c r="I331">
        <v>1248.3341</v>
      </c>
      <c r="J331">
        <v>8796.9482000000007</v>
      </c>
      <c r="K331">
        <v>0.98229999999999995</v>
      </c>
      <c r="L331" s="4">
        <v>2012</v>
      </c>
    </row>
    <row r="332" spans="1:12" x14ac:dyDescent="0.25">
      <c r="A332" t="s">
        <v>328</v>
      </c>
      <c r="B332">
        <v>9512.0604999999996</v>
      </c>
      <c r="C332">
        <v>7096.7163</v>
      </c>
      <c r="D332">
        <v>5782.7597999999998</v>
      </c>
      <c r="E332">
        <v>1313.9565</v>
      </c>
      <c r="F332">
        <v>9248.2842000000001</v>
      </c>
      <c r="G332" s="5">
        <v>3312.6758</v>
      </c>
      <c r="H332">
        <v>509.47390000000001</v>
      </c>
      <c r="I332">
        <v>2803.2019</v>
      </c>
      <c r="J332">
        <v>998.70960000000002</v>
      </c>
      <c r="K332">
        <v>0.98160000000000003</v>
      </c>
      <c r="L332" s="4">
        <v>2012</v>
      </c>
    </row>
    <row r="333" spans="1:12" x14ac:dyDescent="0.25">
      <c r="A333" t="s">
        <v>329</v>
      </c>
      <c r="B333">
        <v>9568.5126999999993</v>
      </c>
      <c r="C333">
        <v>7043.1309000000001</v>
      </c>
      <c r="D333">
        <v>5377.5429999999997</v>
      </c>
      <c r="E333">
        <v>1665.588</v>
      </c>
      <c r="F333">
        <v>8327.1602000000003</v>
      </c>
      <c r="G333" s="5">
        <v>3405.4486999999999</v>
      </c>
      <c r="H333">
        <v>400.65120000000002</v>
      </c>
      <c r="I333">
        <v>3004.7973999999999</v>
      </c>
      <c r="J333">
        <v>686.00959999999998</v>
      </c>
      <c r="K333">
        <v>0.98060000000000003</v>
      </c>
      <c r="L333" s="4">
        <v>2012</v>
      </c>
    </row>
    <row r="334" spans="1:12" x14ac:dyDescent="0.25">
      <c r="A334" t="s">
        <v>330</v>
      </c>
      <c r="B334">
        <v>9624.3027000000002</v>
      </c>
      <c r="C334">
        <v>7232.9312</v>
      </c>
      <c r="D334">
        <v>5758.6347999999998</v>
      </c>
      <c r="E334">
        <v>1474.2963999999999</v>
      </c>
      <c r="F334">
        <v>9018.125</v>
      </c>
      <c r="G334" s="5">
        <v>5232.3271000000004</v>
      </c>
      <c r="H334">
        <v>2573.8209999999999</v>
      </c>
      <c r="I334">
        <v>2658.5061000000001</v>
      </c>
      <c r="J334">
        <v>3834.5859</v>
      </c>
      <c r="K334">
        <v>0.97989999999999999</v>
      </c>
      <c r="L334" s="4">
        <v>2012</v>
      </c>
    </row>
    <row r="335" spans="1:12" x14ac:dyDescent="0.25">
      <c r="A335" t="s">
        <v>331</v>
      </c>
      <c r="B335">
        <v>9679.5010000000002</v>
      </c>
      <c r="C335">
        <v>7131.4795000000004</v>
      </c>
      <c r="D335">
        <v>5467.8104999999996</v>
      </c>
      <c r="E335">
        <v>1663.6692</v>
      </c>
      <c r="F335">
        <v>8485.7432000000008</v>
      </c>
      <c r="G335" s="5">
        <v>3819.6365000000001</v>
      </c>
      <c r="H335">
        <v>827.54639999999995</v>
      </c>
      <c r="I335">
        <v>2992.0900999999999</v>
      </c>
      <c r="J335">
        <v>1453.3391999999999</v>
      </c>
      <c r="K335">
        <v>0.9788</v>
      </c>
      <c r="L335" s="4">
        <v>2012</v>
      </c>
    </row>
    <row r="336" spans="1:12" x14ac:dyDescent="0.25">
      <c r="A336" t="s">
        <v>332</v>
      </c>
      <c r="B336">
        <v>9733.9863000000005</v>
      </c>
      <c r="C336">
        <v>7238.8969999999999</v>
      </c>
      <c r="D336">
        <v>5504.2744000000002</v>
      </c>
      <c r="E336">
        <v>1734.6225999999999</v>
      </c>
      <c r="F336">
        <v>8477.3114999999998</v>
      </c>
      <c r="G336" s="5">
        <v>5460.3633</v>
      </c>
      <c r="H336">
        <v>2571.8987000000002</v>
      </c>
      <c r="I336">
        <v>2888.4648000000002</v>
      </c>
      <c r="J336">
        <v>4094.1410999999998</v>
      </c>
      <c r="K336">
        <v>0.97850000000000004</v>
      </c>
      <c r="L336" s="4">
        <v>2012</v>
      </c>
    </row>
    <row r="337" spans="1:12" x14ac:dyDescent="0.25">
      <c r="A337" t="s">
        <v>333</v>
      </c>
      <c r="B337">
        <v>9787.8896000000004</v>
      </c>
      <c r="C337">
        <v>7482.9614000000001</v>
      </c>
      <c r="D337">
        <v>6184.0454</v>
      </c>
      <c r="E337">
        <v>1298.9159</v>
      </c>
      <c r="F337">
        <v>9670.5928000000004</v>
      </c>
      <c r="G337" s="5">
        <v>6888.3140000000003</v>
      </c>
      <c r="H337">
        <v>5104.1171999999997</v>
      </c>
      <c r="I337">
        <v>1784.1967999999999</v>
      </c>
      <c r="J337">
        <v>7797.3882000000003</v>
      </c>
      <c r="K337">
        <v>0.97740000000000005</v>
      </c>
      <c r="L337" s="4">
        <v>2012</v>
      </c>
    </row>
    <row r="338" spans="1:12" x14ac:dyDescent="0.25">
      <c r="A338" t="s">
        <v>334</v>
      </c>
      <c r="B338">
        <v>9841.1016</v>
      </c>
      <c r="C338">
        <v>7603.8193000000001</v>
      </c>
      <c r="D338">
        <v>6566.3638000000001</v>
      </c>
      <c r="E338">
        <v>1037.4552000000001</v>
      </c>
      <c r="F338">
        <v>10397.954100000001</v>
      </c>
      <c r="G338" s="5">
        <v>7579.4750999999997</v>
      </c>
      <c r="H338">
        <v>6507.5146000000004</v>
      </c>
      <c r="I338">
        <v>1071.9601</v>
      </c>
      <c r="J338">
        <v>10303.5303</v>
      </c>
      <c r="K338">
        <v>0.97670000000000001</v>
      </c>
      <c r="L338" s="4">
        <v>2012</v>
      </c>
    </row>
    <row r="339" spans="1:12" x14ac:dyDescent="0.25">
      <c r="A339" t="s">
        <v>335</v>
      </c>
      <c r="B339">
        <v>9893.6278999999995</v>
      </c>
      <c r="C339">
        <v>7428.1581999999999</v>
      </c>
      <c r="D339">
        <v>6140.7007000000003</v>
      </c>
      <c r="E339">
        <v>1287.4575</v>
      </c>
      <c r="F339">
        <v>9572.75</v>
      </c>
      <c r="G339" s="5">
        <v>5642.2290000000003</v>
      </c>
      <c r="H339">
        <v>2926.7170000000001</v>
      </c>
      <c r="I339">
        <v>2715.5120000000002</v>
      </c>
      <c r="J339">
        <v>4916.1587</v>
      </c>
      <c r="K339">
        <v>0.98650000000000004</v>
      </c>
      <c r="L339" s="4">
        <v>2012</v>
      </c>
    </row>
    <row r="340" spans="1:12" x14ac:dyDescent="0.25">
      <c r="A340" t="s">
        <v>336</v>
      </c>
      <c r="B340">
        <v>9945.5205000000005</v>
      </c>
      <c r="C340">
        <v>7205.7421999999997</v>
      </c>
      <c r="D340">
        <v>5192.4048000000003</v>
      </c>
      <c r="E340">
        <v>2013.3373999999999</v>
      </c>
      <c r="F340">
        <v>7785.2271000000001</v>
      </c>
      <c r="G340" s="5">
        <v>3577.2060999999999</v>
      </c>
      <c r="H340">
        <v>434.44819999999999</v>
      </c>
      <c r="I340">
        <v>3142.7577999999999</v>
      </c>
      <c r="J340">
        <v>635.52380000000005</v>
      </c>
      <c r="K340">
        <v>0.98540000000000005</v>
      </c>
      <c r="L340" s="4">
        <v>2012</v>
      </c>
    </row>
    <row r="341" spans="1:12" x14ac:dyDescent="0.25">
      <c r="A341" t="s">
        <v>337</v>
      </c>
      <c r="B341">
        <v>9996.6758000000009</v>
      </c>
      <c r="C341">
        <v>7286.8936000000003</v>
      </c>
      <c r="D341">
        <v>5215.0717999999997</v>
      </c>
      <c r="E341">
        <v>2071.8220000000001</v>
      </c>
      <c r="F341">
        <v>7808.5551999999998</v>
      </c>
      <c r="G341" s="5">
        <v>4525.7393000000002</v>
      </c>
      <c r="H341">
        <v>1607.1819</v>
      </c>
      <c r="I341">
        <v>2918.5574000000001</v>
      </c>
      <c r="J341">
        <v>2169.2089999999998</v>
      </c>
      <c r="K341">
        <v>0.98470000000000002</v>
      </c>
      <c r="L341" s="4">
        <v>2012</v>
      </c>
    </row>
    <row r="342" spans="1:12" x14ac:dyDescent="0.25">
      <c r="A342" t="s">
        <v>338</v>
      </c>
      <c r="B342">
        <v>10047.1602</v>
      </c>
      <c r="C342">
        <v>7475.8037000000004</v>
      </c>
      <c r="D342">
        <v>6128.9643999999998</v>
      </c>
      <c r="E342">
        <v>1346.8389999999999</v>
      </c>
      <c r="F342">
        <v>9429.9385000000002</v>
      </c>
      <c r="G342" s="5">
        <v>3643.2847000000002</v>
      </c>
      <c r="H342">
        <v>475.44540000000001</v>
      </c>
      <c r="I342">
        <v>3167.8393999999998</v>
      </c>
      <c r="J342">
        <v>801.41830000000004</v>
      </c>
      <c r="K342">
        <v>0.98399999999999999</v>
      </c>
      <c r="L342" s="4">
        <v>2012</v>
      </c>
    </row>
    <row r="343" spans="1:12" x14ac:dyDescent="0.25">
      <c r="A343" t="s">
        <v>339</v>
      </c>
      <c r="B343">
        <v>10096.9053</v>
      </c>
      <c r="C343">
        <v>7373.5239000000001</v>
      </c>
      <c r="D343">
        <v>5624.3818000000001</v>
      </c>
      <c r="E343">
        <v>1749.1418000000001</v>
      </c>
      <c r="F343">
        <v>8571.1758000000009</v>
      </c>
      <c r="G343" s="5">
        <v>4371.1489000000001</v>
      </c>
      <c r="H343">
        <v>1465.7372</v>
      </c>
      <c r="I343">
        <v>2905.4115999999999</v>
      </c>
      <c r="J343">
        <v>2469.7869000000001</v>
      </c>
      <c r="K343">
        <v>0.98299999999999998</v>
      </c>
      <c r="L343" s="4">
        <v>2012</v>
      </c>
    </row>
    <row r="344" spans="1:12" x14ac:dyDescent="0.25">
      <c r="A344" t="s">
        <v>340</v>
      </c>
      <c r="B344">
        <v>10145.918900000001</v>
      </c>
      <c r="C344">
        <v>7619.7861000000003</v>
      </c>
      <c r="D344">
        <v>6398.3510999999999</v>
      </c>
      <c r="E344">
        <v>1221.4354000000001</v>
      </c>
      <c r="F344">
        <v>9876.1416000000008</v>
      </c>
      <c r="G344" s="5">
        <v>5456.7353999999996</v>
      </c>
      <c r="H344">
        <v>3139.3966999999998</v>
      </c>
      <c r="I344">
        <v>2317.3389000000002</v>
      </c>
      <c r="J344">
        <v>5028.7152999999998</v>
      </c>
      <c r="K344">
        <v>0.98229999999999995</v>
      </c>
      <c r="L344" s="4">
        <v>2012</v>
      </c>
    </row>
    <row r="345" spans="1:12" x14ac:dyDescent="0.25">
      <c r="A345" t="s">
        <v>341</v>
      </c>
      <c r="B345">
        <v>10194.238300000001</v>
      </c>
      <c r="C345">
        <v>7587.2440999999999</v>
      </c>
      <c r="D345">
        <v>6131.2461000000003</v>
      </c>
      <c r="E345">
        <v>1455.9982</v>
      </c>
      <c r="F345">
        <v>9344.3633000000009</v>
      </c>
      <c r="G345" s="5">
        <v>3870.6631000000002</v>
      </c>
      <c r="H345">
        <v>1075.8813</v>
      </c>
      <c r="I345">
        <v>2794.7817</v>
      </c>
      <c r="J345">
        <v>1854.9838</v>
      </c>
      <c r="K345">
        <v>0.98119999999999996</v>
      </c>
      <c r="L345" s="4">
        <v>2012</v>
      </c>
    </row>
    <row r="346" spans="1:12" x14ac:dyDescent="0.25">
      <c r="A346" t="s">
        <v>342</v>
      </c>
      <c r="B346">
        <v>10241.790000000001</v>
      </c>
      <c r="C346">
        <v>7698.4872999999998</v>
      </c>
      <c r="D346">
        <v>6062.9663</v>
      </c>
      <c r="E346">
        <v>1635.521</v>
      </c>
      <c r="F346">
        <v>9164.7373000000007</v>
      </c>
      <c r="G346" s="5">
        <v>4961.5337</v>
      </c>
      <c r="H346">
        <v>2049.8472000000002</v>
      </c>
      <c r="I346">
        <v>2911.6867999999999</v>
      </c>
      <c r="J346">
        <v>3483.3076000000001</v>
      </c>
      <c r="K346">
        <v>0.98060000000000003</v>
      </c>
      <c r="L346" s="4">
        <v>2012</v>
      </c>
    </row>
    <row r="347" spans="1:12" x14ac:dyDescent="0.25">
      <c r="A347" t="s">
        <v>343</v>
      </c>
      <c r="B347">
        <v>10288.5869</v>
      </c>
      <c r="C347">
        <v>7420.0703000000003</v>
      </c>
      <c r="D347">
        <v>5509.0443999999998</v>
      </c>
      <c r="E347">
        <v>1911.0261</v>
      </c>
      <c r="F347">
        <v>8226.4766</v>
      </c>
      <c r="G347" s="5">
        <v>1886.0803000000001</v>
      </c>
      <c r="H347">
        <v>66.342100000000002</v>
      </c>
      <c r="I347">
        <v>1819.7382</v>
      </c>
      <c r="J347">
        <v>230.5667</v>
      </c>
      <c r="K347">
        <v>0.97989999999999999</v>
      </c>
      <c r="L347" s="4">
        <v>2012</v>
      </c>
    </row>
    <row r="348" spans="1:12" x14ac:dyDescent="0.25">
      <c r="A348" t="s">
        <v>344</v>
      </c>
      <c r="B348">
        <v>10334.623</v>
      </c>
      <c r="C348">
        <v>7452.0127000000002</v>
      </c>
      <c r="D348">
        <v>5313.2295000000004</v>
      </c>
      <c r="E348">
        <v>2138.7831999999999</v>
      </c>
      <c r="F348">
        <v>7763.0380999999998</v>
      </c>
      <c r="G348" s="5">
        <v>3884.2802999999999</v>
      </c>
      <c r="H348">
        <v>641.57820000000004</v>
      </c>
      <c r="I348">
        <v>3242.7021</v>
      </c>
      <c r="J348">
        <v>1063.9779000000001</v>
      </c>
      <c r="K348">
        <v>0.97919999999999996</v>
      </c>
      <c r="L348" s="4">
        <v>2012</v>
      </c>
    </row>
    <row r="349" spans="1:12" x14ac:dyDescent="0.25">
      <c r="A349" t="s">
        <v>345</v>
      </c>
      <c r="B349">
        <v>10379.9365</v>
      </c>
      <c r="C349">
        <v>7832.5747000000001</v>
      </c>
      <c r="D349">
        <v>6245.6489000000001</v>
      </c>
      <c r="E349">
        <v>1586.9258</v>
      </c>
      <c r="F349">
        <v>9398.0741999999991</v>
      </c>
      <c r="G349" s="5">
        <v>5607.2271000000001</v>
      </c>
      <c r="H349">
        <v>2648.5288</v>
      </c>
      <c r="I349">
        <v>2958.6985</v>
      </c>
      <c r="J349">
        <v>4960.3428000000004</v>
      </c>
      <c r="K349">
        <v>0.97809999999999997</v>
      </c>
      <c r="L349" s="4">
        <v>2012</v>
      </c>
    </row>
    <row r="350" spans="1:12" x14ac:dyDescent="0.25">
      <c r="A350" t="s">
        <v>346</v>
      </c>
      <c r="B350">
        <v>10424.450199999999</v>
      </c>
      <c r="C350">
        <v>7863.9888000000001</v>
      </c>
      <c r="D350">
        <v>6296.5356000000002</v>
      </c>
      <c r="E350">
        <v>1567.453</v>
      </c>
      <c r="F350">
        <v>9448.4902000000002</v>
      </c>
      <c r="G350" s="5">
        <v>5393.0073000000002</v>
      </c>
      <c r="H350">
        <v>2822.4479999999999</v>
      </c>
      <c r="I350">
        <v>2570.5596</v>
      </c>
      <c r="J350">
        <v>3586.8703999999998</v>
      </c>
      <c r="K350">
        <v>0.97740000000000005</v>
      </c>
      <c r="L350" s="4">
        <v>2012</v>
      </c>
    </row>
    <row r="351" spans="1:12" x14ac:dyDescent="0.25">
      <c r="A351" t="s">
        <v>347</v>
      </c>
      <c r="B351">
        <v>10468.1855</v>
      </c>
      <c r="C351">
        <v>7920.0562</v>
      </c>
      <c r="D351">
        <v>6459.1475</v>
      </c>
      <c r="E351">
        <v>1460.9087</v>
      </c>
      <c r="F351">
        <v>9761.6123000000007</v>
      </c>
      <c r="G351" s="5">
        <v>5418.1313</v>
      </c>
      <c r="H351">
        <v>2935.4182000000001</v>
      </c>
      <c r="I351">
        <v>2482.7134000000001</v>
      </c>
      <c r="J351">
        <v>4591.6714000000002</v>
      </c>
      <c r="K351">
        <v>0.97670000000000001</v>
      </c>
      <c r="L351" s="4">
        <v>2012</v>
      </c>
    </row>
    <row r="352" spans="1:12" x14ac:dyDescent="0.25">
      <c r="A352" t="s">
        <v>348</v>
      </c>
      <c r="B352">
        <v>10511.135700000001</v>
      </c>
      <c r="C352">
        <v>7980.0913</v>
      </c>
      <c r="D352">
        <v>6604.6372000000001</v>
      </c>
      <c r="E352">
        <v>1375.4543000000001</v>
      </c>
      <c r="F352">
        <v>9925.0419999999995</v>
      </c>
      <c r="G352" s="5">
        <v>7609.2187999999996</v>
      </c>
      <c r="H352">
        <v>5892.7353999999996</v>
      </c>
      <c r="I352">
        <v>1716.4831999999999</v>
      </c>
      <c r="J352">
        <v>8893.1659999999993</v>
      </c>
      <c r="K352">
        <v>0.97599999999999998</v>
      </c>
      <c r="L352" s="4">
        <v>2012</v>
      </c>
    </row>
    <row r="353" spans="1:12" x14ac:dyDescent="0.25">
      <c r="A353" s="3"/>
      <c r="B353" s="3"/>
      <c r="C353" s="3"/>
      <c r="D353" s="3"/>
      <c r="E353" s="3"/>
      <c r="F353" s="3"/>
      <c r="G353" s="3">
        <f>SUM(G323:G352)/(352-323+1)</f>
        <v>5059.5828733333337</v>
      </c>
      <c r="H353" s="3"/>
      <c r="I353" s="3"/>
      <c r="J353" s="3"/>
      <c r="K353" s="3"/>
    </row>
    <row r="354" spans="1:12" x14ac:dyDescent="0.25">
      <c r="A354" t="s">
        <v>349</v>
      </c>
      <c r="B354">
        <v>8946.1532999999999</v>
      </c>
      <c r="C354">
        <v>6671.4780000000001</v>
      </c>
      <c r="D354">
        <v>5299.9043000000001</v>
      </c>
      <c r="E354">
        <v>1371.5739000000001</v>
      </c>
      <c r="F354">
        <v>8718.0692999999992</v>
      </c>
      <c r="G354" s="5">
        <v>6275.7826999999997</v>
      </c>
      <c r="H354">
        <v>4490.9385000000002</v>
      </c>
      <c r="I354">
        <v>1784.8442</v>
      </c>
      <c r="J354">
        <v>7633.1719000000003</v>
      </c>
      <c r="K354">
        <v>0.97919999999999996</v>
      </c>
      <c r="L354" s="4">
        <v>2010</v>
      </c>
    </row>
    <row r="355" spans="1:12" x14ac:dyDescent="0.25">
      <c r="A355" t="s">
        <v>350</v>
      </c>
      <c r="B355">
        <v>9007.8642999999993</v>
      </c>
      <c r="C355">
        <v>6453.5722999999998</v>
      </c>
      <c r="D355">
        <v>4855.2285000000002</v>
      </c>
      <c r="E355">
        <v>1598.3435999999999</v>
      </c>
      <c r="F355">
        <v>7789.5356000000002</v>
      </c>
      <c r="G355" s="5">
        <v>3628.2064999999998</v>
      </c>
      <c r="H355">
        <v>785.06020000000001</v>
      </c>
      <c r="I355">
        <v>2843.1464999999998</v>
      </c>
      <c r="J355">
        <v>1131.5497</v>
      </c>
      <c r="K355">
        <v>0.97850000000000004</v>
      </c>
      <c r="L355" s="4">
        <v>2010</v>
      </c>
    </row>
    <row r="356" spans="1:12" x14ac:dyDescent="0.25">
      <c r="A356" t="s">
        <v>351</v>
      </c>
      <c r="B356">
        <v>9069.1327999999994</v>
      </c>
      <c r="C356">
        <v>6469.2421999999997</v>
      </c>
      <c r="D356">
        <v>4526.5054</v>
      </c>
      <c r="E356">
        <v>1942.7366</v>
      </c>
      <c r="F356">
        <v>7245.2318999999998</v>
      </c>
      <c r="G356" s="5">
        <v>4355.9551000000001</v>
      </c>
      <c r="H356">
        <v>1575.3236999999999</v>
      </c>
      <c r="I356">
        <v>2780.6313</v>
      </c>
      <c r="J356">
        <v>3163.3831</v>
      </c>
      <c r="K356">
        <v>0.97740000000000005</v>
      </c>
      <c r="L356" s="4">
        <v>2010</v>
      </c>
    </row>
    <row r="357" spans="1:12" x14ac:dyDescent="0.25">
      <c r="A357" t="s">
        <v>352</v>
      </c>
      <c r="B357">
        <v>9129.8379000000004</v>
      </c>
      <c r="C357">
        <v>6999.7040999999999</v>
      </c>
      <c r="D357">
        <v>5770.8037000000004</v>
      </c>
      <c r="E357">
        <v>1228.9004</v>
      </c>
      <c r="F357">
        <v>9420.6689000000006</v>
      </c>
      <c r="G357" s="5">
        <v>6912.8315000000002</v>
      </c>
      <c r="H357">
        <v>5629.8521000000001</v>
      </c>
      <c r="I357">
        <v>1282.9793999999999</v>
      </c>
      <c r="J357">
        <v>9059.3886999999995</v>
      </c>
      <c r="K357">
        <v>0.97670000000000001</v>
      </c>
      <c r="L357" s="4">
        <v>2010</v>
      </c>
    </row>
    <row r="358" spans="1:12" x14ac:dyDescent="0.25">
      <c r="A358" t="s">
        <v>353</v>
      </c>
      <c r="B358">
        <v>9190.0391</v>
      </c>
      <c r="C358">
        <v>7128.5693000000001</v>
      </c>
      <c r="D358">
        <v>6195.7959000000001</v>
      </c>
      <c r="E358">
        <v>932.77359999999999</v>
      </c>
      <c r="F358">
        <v>10244.584000000001</v>
      </c>
      <c r="G358" s="5">
        <v>7092.1836000000003</v>
      </c>
      <c r="H358">
        <v>6133.3402999999998</v>
      </c>
      <c r="I358">
        <v>958.84310000000005</v>
      </c>
      <c r="J358">
        <v>10068.165999999999</v>
      </c>
      <c r="K358">
        <v>0.98650000000000004</v>
      </c>
      <c r="L358" s="4">
        <v>2010</v>
      </c>
    </row>
    <row r="359" spans="1:12" x14ac:dyDescent="0.25">
      <c r="A359" t="s">
        <v>354</v>
      </c>
      <c r="B359">
        <v>9249.7255999999998</v>
      </c>
      <c r="C359">
        <v>6962.8379000000004</v>
      </c>
      <c r="D359">
        <v>5842.5321999999996</v>
      </c>
      <c r="E359">
        <v>1120.3058000000001</v>
      </c>
      <c r="F359">
        <v>9610.9971000000005</v>
      </c>
      <c r="G359" s="5">
        <v>5130.8306000000002</v>
      </c>
      <c r="H359">
        <v>2423.4623999999999</v>
      </c>
      <c r="I359">
        <v>2707.3681999999999</v>
      </c>
      <c r="J359">
        <v>4851.7129000000004</v>
      </c>
      <c r="K359">
        <v>0.98540000000000005</v>
      </c>
      <c r="L359" s="4">
        <v>2010</v>
      </c>
    </row>
    <row r="360" spans="1:12" x14ac:dyDescent="0.25">
      <c r="A360" t="s">
        <v>355</v>
      </c>
      <c r="B360">
        <v>9308.8369000000002</v>
      </c>
      <c r="C360">
        <v>7252.1646000000001</v>
      </c>
      <c r="D360">
        <v>6271.7178000000004</v>
      </c>
      <c r="E360">
        <v>980.44669999999996</v>
      </c>
      <c r="F360">
        <v>10266.065399999999</v>
      </c>
      <c r="G360" s="5">
        <v>7240.8301000000001</v>
      </c>
      <c r="H360">
        <v>6253.7245999999996</v>
      </c>
      <c r="I360">
        <v>987.10519999999997</v>
      </c>
      <c r="J360">
        <v>10204.3145</v>
      </c>
      <c r="K360">
        <v>0.98470000000000002</v>
      </c>
      <c r="L360" s="4">
        <v>2010</v>
      </c>
    </row>
    <row r="361" spans="1:12" x14ac:dyDescent="0.25">
      <c r="A361" t="s">
        <v>356</v>
      </c>
      <c r="B361">
        <v>9367.4061999999994</v>
      </c>
      <c r="C361">
        <v>7197.0712999999996</v>
      </c>
      <c r="D361">
        <v>6172.4399000000003</v>
      </c>
      <c r="E361">
        <v>1024.6313</v>
      </c>
      <c r="F361">
        <v>10078.5391</v>
      </c>
      <c r="G361" s="5">
        <v>6458.5736999999999</v>
      </c>
      <c r="H361">
        <v>4203.4486999999999</v>
      </c>
      <c r="I361">
        <v>2255.125</v>
      </c>
      <c r="J361">
        <v>7224.9106000000002</v>
      </c>
      <c r="K361">
        <v>0.98399999999999999</v>
      </c>
      <c r="L361" s="4">
        <v>2010</v>
      </c>
    </row>
    <row r="362" spans="1:12" x14ac:dyDescent="0.25">
      <c r="A362" t="s">
        <v>357</v>
      </c>
      <c r="B362">
        <v>9425.3739999999998</v>
      </c>
      <c r="C362">
        <v>7313.0141999999996</v>
      </c>
      <c r="D362">
        <v>6334.5483000000004</v>
      </c>
      <c r="E362">
        <v>978.46550000000002</v>
      </c>
      <c r="F362">
        <v>10352.0674</v>
      </c>
      <c r="G362" s="5">
        <v>6558.3222999999998</v>
      </c>
      <c r="H362">
        <v>4443.2323999999999</v>
      </c>
      <c r="I362">
        <v>2115.0895999999998</v>
      </c>
      <c r="J362">
        <v>6781.3671999999997</v>
      </c>
      <c r="K362">
        <v>0.98299999999999998</v>
      </c>
      <c r="L362" s="4">
        <v>2010</v>
      </c>
    </row>
    <row r="363" spans="1:12" x14ac:dyDescent="0.25">
      <c r="A363" t="s">
        <v>358</v>
      </c>
      <c r="B363">
        <v>9482.7754000000004</v>
      </c>
      <c r="C363">
        <v>7221.0614999999998</v>
      </c>
      <c r="D363">
        <v>6064.0727999999999</v>
      </c>
      <c r="E363">
        <v>1156.9884</v>
      </c>
      <c r="F363">
        <v>9683.4843999999994</v>
      </c>
      <c r="G363" s="5">
        <v>7221.0614999999998</v>
      </c>
      <c r="H363">
        <v>6064.0727999999999</v>
      </c>
      <c r="I363">
        <v>1156.9884</v>
      </c>
      <c r="J363">
        <v>9683.4843999999994</v>
      </c>
      <c r="K363">
        <v>0.9819</v>
      </c>
      <c r="L363" s="4">
        <v>2010</v>
      </c>
    </row>
    <row r="364" spans="1:12" x14ac:dyDescent="0.25">
      <c r="A364" t="s">
        <v>359</v>
      </c>
      <c r="B364">
        <v>9539.5488000000005</v>
      </c>
      <c r="C364">
        <v>7248.4170000000004</v>
      </c>
      <c r="D364">
        <v>6077.9032999999999</v>
      </c>
      <c r="E364">
        <v>1170.5135</v>
      </c>
      <c r="F364">
        <v>9675.4102000000003</v>
      </c>
      <c r="G364" s="5">
        <v>7248.4170000000004</v>
      </c>
      <c r="H364">
        <v>6077.9032999999999</v>
      </c>
      <c r="I364">
        <v>1170.5135</v>
      </c>
      <c r="J364">
        <v>9675.4102000000003</v>
      </c>
      <c r="K364">
        <v>0.98119999999999996</v>
      </c>
      <c r="L364" s="4">
        <v>2010</v>
      </c>
    </row>
    <row r="365" spans="1:12" x14ac:dyDescent="0.25">
      <c r="A365" t="s">
        <v>360</v>
      </c>
      <c r="B365">
        <v>9595.7266</v>
      </c>
      <c r="C365">
        <v>7234.3013000000001</v>
      </c>
      <c r="D365">
        <v>6079.0005000000001</v>
      </c>
      <c r="E365">
        <v>1155.3008</v>
      </c>
      <c r="F365">
        <v>9711.9521000000004</v>
      </c>
      <c r="G365" s="5">
        <v>7234.3013000000001</v>
      </c>
      <c r="H365">
        <v>6079.0005000000001</v>
      </c>
      <c r="I365">
        <v>1155.3008</v>
      </c>
      <c r="J365">
        <v>9711.9521000000004</v>
      </c>
      <c r="K365">
        <v>0.98019999999999996</v>
      </c>
      <c r="L365" s="4">
        <v>2010</v>
      </c>
    </row>
    <row r="366" spans="1:12" x14ac:dyDescent="0.25">
      <c r="A366" t="s">
        <v>361</v>
      </c>
      <c r="B366">
        <v>9651.2559000000001</v>
      </c>
      <c r="C366">
        <v>6767.6025</v>
      </c>
      <c r="D366">
        <v>4690.6742999999997</v>
      </c>
      <c r="E366">
        <v>2076.9277000000002</v>
      </c>
      <c r="F366">
        <v>7130.7456000000002</v>
      </c>
      <c r="G366" s="5">
        <v>3807.2523999999999</v>
      </c>
      <c r="H366">
        <v>1523.252</v>
      </c>
      <c r="I366">
        <v>2284.0005000000001</v>
      </c>
      <c r="J366">
        <v>2314.8525</v>
      </c>
      <c r="K366">
        <v>0.97950000000000004</v>
      </c>
      <c r="L366" s="4">
        <v>2010</v>
      </c>
    </row>
    <row r="367" spans="1:12" x14ac:dyDescent="0.25">
      <c r="A367" t="s">
        <v>362</v>
      </c>
      <c r="B367">
        <v>9706.1288999999997</v>
      </c>
      <c r="C367">
        <v>7062.9076999999997</v>
      </c>
      <c r="D367">
        <v>5597.6538</v>
      </c>
      <c r="E367">
        <v>1465.2538</v>
      </c>
      <c r="F367">
        <v>8702.0352000000003</v>
      </c>
      <c r="G367" s="5">
        <v>3257.0769</v>
      </c>
      <c r="H367">
        <v>760.07920000000001</v>
      </c>
      <c r="I367">
        <v>2496.9978000000001</v>
      </c>
      <c r="J367">
        <v>1300.3496</v>
      </c>
      <c r="K367">
        <v>0.9788</v>
      </c>
      <c r="L367" s="4">
        <v>2010</v>
      </c>
    </row>
    <row r="368" spans="1:12" x14ac:dyDescent="0.25">
      <c r="A368" t="s">
        <v>363</v>
      </c>
      <c r="B368">
        <v>9760.3984</v>
      </c>
      <c r="C368">
        <v>7171.0321999999996</v>
      </c>
      <c r="D368">
        <v>5421.0668999999998</v>
      </c>
      <c r="E368">
        <v>1749.9649999999999</v>
      </c>
      <c r="F368">
        <v>8349.8485999999994</v>
      </c>
      <c r="G368" s="5">
        <v>6303.9668000000001</v>
      </c>
      <c r="H368">
        <v>4386.9678000000004</v>
      </c>
      <c r="I368">
        <v>1916.9991</v>
      </c>
      <c r="J368">
        <v>6240.0897999999997</v>
      </c>
      <c r="K368">
        <v>0.9778</v>
      </c>
      <c r="L368" s="4">
        <v>2010</v>
      </c>
    </row>
    <row r="369" spans="1:12" x14ac:dyDescent="0.25">
      <c r="A369" t="s">
        <v>364</v>
      </c>
      <c r="B369">
        <v>9813.9570000000003</v>
      </c>
      <c r="C369">
        <v>6994.9087</v>
      </c>
      <c r="D369">
        <v>4592.3720999999996</v>
      </c>
      <c r="E369">
        <v>2402.5364</v>
      </c>
      <c r="F369">
        <v>6786.2178000000004</v>
      </c>
      <c r="G369" s="5">
        <v>3329.0949999999998</v>
      </c>
      <c r="H369">
        <v>954.47770000000003</v>
      </c>
      <c r="I369">
        <v>2374.6172000000001</v>
      </c>
      <c r="J369">
        <v>1459.097</v>
      </c>
      <c r="K369">
        <v>0.97709999999999997</v>
      </c>
      <c r="L369" s="4">
        <v>2010</v>
      </c>
    </row>
    <row r="370" spans="1:12" x14ac:dyDescent="0.25">
      <c r="A370" t="s">
        <v>365</v>
      </c>
      <c r="B370">
        <v>9866.8809000000001</v>
      </c>
      <c r="C370">
        <v>7106.6630999999998</v>
      </c>
      <c r="D370">
        <v>5061.6283999999996</v>
      </c>
      <c r="E370">
        <v>2045.0346999999999</v>
      </c>
      <c r="F370">
        <v>7585.7075000000004</v>
      </c>
      <c r="G370" s="5">
        <v>6549.8931000000002</v>
      </c>
      <c r="H370">
        <v>3933.0288</v>
      </c>
      <c r="I370">
        <v>2616.8645000000001</v>
      </c>
      <c r="J370">
        <v>5512.5078000000003</v>
      </c>
      <c r="K370">
        <v>0.98119999999999996</v>
      </c>
      <c r="L370" s="4">
        <v>2010</v>
      </c>
    </row>
    <row r="371" spans="1:12" x14ac:dyDescent="0.25">
      <c r="A371" t="s">
        <v>366</v>
      </c>
      <c r="B371">
        <v>9919.0849999999991</v>
      </c>
      <c r="C371">
        <v>7247.4043000000001</v>
      </c>
      <c r="D371">
        <v>5362.4780000000001</v>
      </c>
      <c r="E371">
        <v>1884.9263000000001</v>
      </c>
      <c r="F371">
        <v>8118.6616000000004</v>
      </c>
      <c r="G371" s="5">
        <v>5518.7275</v>
      </c>
      <c r="H371">
        <v>3460.0029</v>
      </c>
      <c r="I371">
        <v>2058.7244000000001</v>
      </c>
      <c r="J371">
        <v>5118.5438999999997</v>
      </c>
      <c r="K371">
        <v>0.98580000000000001</v>
      </c>
      <c r="L371" s="4">
        <v>2010</v>
      </c>
    </row>
    <row r="372" spans="1:12" x14ac:dyDescent="0.25">
      <c r="A372" t="s">
        <v>367</v>
      </c>
      <c r="B372">
        <v>9970.5810999999994</v>
      </c>
      <c r="C372">
        <v>7512.1562000000004</v>
      </c>
      <c r="D372">
        <v>6089.8008</v>
      </c>
      <c r="E372">
        <v>1422.3554999999999</v>
      </c>
      <c r="F372">
        <v>9391.5771000000004</v>
      </c>
      <c r="G372" s="5">
        <v>5397.7725</v>
      </c>
      <c r="H372">
        <v>2537.4596999999999</v>
      </c>
      <c r="I372">
        <v>2860.3126999999999</v>
      </c>
      <c r="J372">
        <v>3556.1929</v>
      </c>
      <c r="K372">
        <v>0.97989999999999999</v>
      </c>
      <c r="L372" s="4">
        <v>2010</v>
      </c>
    </row>
    <row r="373" spans="1:12" x14ac:dyDescent="0.25">
      <c r="A373" t="s">
        <v>368</v>
      </c>
      <c r="B373">
        <v>10021.4277</v>
      </c>
      <c r="C373">
        <v>7176.4087</v>
      </c>
      <c r="D373">
        <v>5314.3510999999999</v>
      </c>
      <c r="E373">
        <v>1862.0576000000001</v>
      </c>
      <c r="F373">
        <v>7991.2520000000004</v>
      </c>
      <c r="G373" s="5">
        <v>6377.6089000000002</v>
      </c>
      <c r="H373">
        <v>4143.4594999999999</v>
      </c>
      <c r="I373">
        <v>2234.1496999999999</v>
      </c>
      <c r="J373">
        <v>5786.8599000000004</v>
      </c>
      <c r="K373">
        <v>0.98440000000000005</v>
      </c>
      <c r="L373" s="4">
        <v>2010</v>
      </c>
    </row>
    <row r="374" spans="1:12" x14ac:dyDescent="0.25">
      <c r="A374" t="s">
        <v>369</v>
      </c>
      <c r="B374">
        <v>10071.512699999999</v>
      </c>
      <c r="C374">
        <v>7328.1234999999997</v>
      </c>
      <c r="D374">
        <v>5752.8521000000001</v>
      </c>
      <c r="E374">
        <v>1575.2711999999999</v>
      </c>
      <c r="F374">
        <v>8749.7266</v>
      </c>
      <c r="G374" s="5">
        <v>5256.2714999999998</v>
      </c>
      <c r="H374">
        <v>2155.2476000000001</v>
      </c>
      <c r="I374">
        <v>3101.0239000000001</v>
      </c>
      <c r="J374">
        <v>3648.2251000000001</v>
      </c>
      <c r="K374">
        <v>0.98329999999999995</v>
      </c>
      <c r="L374" s="4">
        <v>2010</v>
      </c>
    </row>
    <row r="375" spans="1:12" x14ac:dyDescent="0.25">
      <c r="A375" t="s">
        <v>370</v>
      </c>
      <c r="B375">
        <v>10120.911099999999</v>
      </c>
      <c r="C375">
        <v>7418.98</v>
      </c>
      <c r="D375">
        <v>5574.1152000000002</v>
      </c>
      <c r="E375">
        <v>1844.8649</v>
      </c>
      <c r="F375">
        <v>8339.4599999999991</v>
      </c>
      <c r="G375" s="5">
        <v>5189.1826000000001</v>
      </c>
      <c r="H375">
        <v>2209.0518000000002</v>
      </c>
      <c r="I375">
        <v>2980.1309000000001</v>
      </c>
      <c r="J375">
        <v>3849.1696999999999</v>
      </c>
      <c r="K375">
        <v>0.98229999999999995</v>
      </c>
      <c r="L375" s="4">
        <v>2010</v>
      </c>
    </row>
    <row r="376" spans="1:12" x14ac:dyDescent="0.25">
      <c r="A376" t="s">
        <v>371</v>
      </c>
      <c r="B376">
        <v>10169.5527</v>
      </c>
      <c r="C376">
        <v>7540.1791999999996</v>
      </c>
      <c r="D376">
        <v>6091.8163999999997</v>
      </c>
      <c r="E376">
        <v>1448.3628000000001</v>
      </c>
      <c r="F376">
        <v>9295.1758000000009</v>
      </c>
      <c r="G376" s="5">
        <v>4796.0902999999998</v>
      </c>
      <c r="H376">
        <v>1504.9324999999999</v>
      </c>
      <c r="I376">
        <v>3291.1579999999999</v>
      </c>
      <c r="J376">
        <v>2636.9960999999998</v>
      </c>
      <c r="K376">
        <v>0.98160000000000003</v>
      </c>
      <c r="L376" s="4">
        <v>2010</v>
      </c>
    </row>
    <row r="377" spans="1:12" x14ac:dyDescent="0.25">
      <c r="A377" t="s">
        <v>372</v>
      </c>
      <c r="B377">
        <v>10217.4131</v>
      </c>
      <c r="C377">
        <v>7401.9678000000004</v>
      </c>
      <c r="D377">
        <v>5779.8022000000001</v>
      </c>
      <c r="E377">
        <v>1622.1658</v>
      </c>
      <c r="F377">
        <v>8741.0907999999999</v>
      </c>
      <c r="G377" s="5">
        <v>5054.7084999999997</v>
      </c>
      <c r="H377">
        <v>1528.7076</v>
      </c>
      <c r="I377">
        <v>3526.0005000000001</v>
      </c>
      <c r="J377">
        <v>2726.1279</v>
      </c>
      <c r="K377">
        <v>0.98119999999999996</v>
      </c>
      <c r="L377" s="4">
        <v>2010</v>
      </c>
    </row>
    <row r="378" spans="1:12" x14ac:dyDescent="0.25">
      <c r="A378" t="s">
        <v>373</v>
      </c>
      <c r="B378">
        <v>10264.602500000001</v>
      </c>
      <c r="C378">
        <v>7719.6538</v>
      </c>
      <c r="D378">
        <v>6475.6187</v>
      </c>
      <c r="E378">
        <v>1244.0352</v>
      </c>
      <c r="F378">
        <v>9930.2041000000008</v>
      </c>
      <c r="G378" s="5">
        <v>7645.7353999999996</v>
      </c>
      <c r="H378">
        <v>6203.6504000000004</v>
      </c>
      <c r="I378">
        <v>1442.0847000000001</v>
      </c>
      <c r="J378">
        <v>9627.7734</v>
      </c>
      <c r="K378">
        <v>0.98019999999999996</v>
      </c>
      <c r="L378" s="4">
        <v>2010</v>
      </c>
    </row>
    <row r="379" spans="1:12" x14ac:dyDescent="0.25">
      <c r="A379" t="s">
        <v>374</v>
      </c>
      <c r="B379">
        <v>10311.016600000001</v>
      </c>
      <c r="C379">
        <v>7641.6196</v>
      </c>
      <c r="D379">
        <v>6281.9916999999996</v>
      </c>
      <c r="E379">
        <v>1359.6277</v>
      </c>
      <c r="F379">
        <v>9544.3037000000004</v>
      </c>
      <c r="G379" s="5">
        <v>7637.6283999999996</v>
      </c>
      <c r="H379">
        <v>6274.3359</v>
      </c>
      <c r="I379">
        <v>1363.2924</v>
      </c>
      <c r="J379">
        <v>9528.9307000000008</v>
      </c>
      <c r="K379">
        <v>0.97950000000000004</v>
      </c>
      <c r="L379" s="4">
        <v>2010</v>
      </c>
    </row>
    <row r="380" spans="1:12" x14ac:dyDescent="0.25">
      <c r="A380" t="s">
        <v>375</v>
      </c>
      <c r="B380">
        <v>10356.669900000001</v>
      </c>
      <c r="C380">
        <v>7728.7187999999996</v>
      </c>
      <c r="D380">
        <v>6512.3252000000002</v>
      </c>
      <c r="E380">
        <v>1216.3937000000001</v>
      </c>
      <c r="F380">
        <v>9925.1386999999995</v>
      </c>
      <c r="G380" s="5">
        <v>6925.8828000000003</v>
      </c>
      <c r="H380">
        <v>4180.1255000000001</v>
      </c>
      <c r="I380">
        <v>2745.7573000000002</v>
      </c>
      <c r="J380">
        <v>6418.0518000000002</v>
      </c>
      <c r="K380">
        <v>0.9788</v>
      </c>
      <c r="L380" s="4">
        <v>2010</v>
      </c>
    </row>
    <row r="381" spans="1:12" x14ac:dyDescent="0.25">
      <c r="A381" t="s">
        <v>376</v>
      </c>
      <c r="B381">
        <v>10401.555700000001</v>
      </c>
      <c r="C381">
        <v>7497.7891</v>
      </c>
      <c r="D381">
        <v>5709.2353999999996</v>
      </c>
      <c r="E381">
        <v>1788.5537999999999</v>
      </c>
      <c r="F381">
        <v>8450.7705000000005</v>
      </c>
      <c r="G381" s="5">
        <v>6336.2461000000003</v>
      </c>
      <c r="H381">
        <v>2729.4052999999999</v>
      </c>
      <c r="I381">
        <v>3606.8407999999999</v>
      </c>
      <c r="J381">
        <v>4246.4170000000004</v>
      </c>
      <c r="K381">
        <v>0.97809999999999997</v>
      </c>
      <c r="L381" s="4">
        <v>2010</v>
      </c>
    </row>
    <row r="382" spans="1:12" x14ac:dyDescent="0.25">
      <c r="A382" t="s">
        <v>377</v>
      </c>
      <c r="B382">
        <v>10445.7129</v>
      </c>
      <c r="C382">
        <v>7709.1742999999997</v>
      </c>
      <c r="D382">
        <v>6077.7290000000003</v>
      </c>
      <c r="E382">
        <v>1631.4453000000001</v>
      </c>
      <c r="F382">
        <v>9117.1465000000007</v>
      </c>
      <c r="G382" s="5">
        <v>7333.9268000000002</v>
      </c>
      <c r="H382">
        <v>5341.9970999999996</v>
      </c>
      <c r="I382">
        <v>1991.9295999999999</v>
      </c>
      <c r="J382">
        <v>7639.2573000000002</v>
      </c>
      <c r="K382">
        <v>0.97709999999999997</v>
      </c>
      <c r="L382" s="4">
        <v>2010</v>
      </c>
    </row>
    <row r="383" spans="1:12" x14ac:dyDescent="0.25">
      <c r="A383" t="s">
        <v>378</v>
      </c>
      <c r="B383">
        <v>10489.0674</v>
      </c>
      <c r="C383">
        <v>7788.8887000000004</v>
      </c>
      <c r="D383">
        <v>6355.5020000000004</v>
      </c>
      <c r="E383">
        <v>1433.3867</v>
      </c>
      <c r="F383">
        <v>9586.0370999999996</v>
      </c>
      <c r="G383" s="5">
        <v>6712.4589999999998</v>
      </c>
      <c r="H383">
        <v>4071.9548</v>
      </c>
      <c r="I383">
        <v>2640.5041999999999</v>
      </c>
      <c r="J383">
        <v>6143.3647000000001</v>
      </c>
      <c r="K383">
        <v>0.97640000000000005</v>
      </c>
      <c r="L383" s="4">
        <v>2010</v>
      </c>
    </row>
    <row r="384" spans="1:12" x14ac:dyDescent="0.25">
      <c r="A384" s="3"/>
      <c r="B384" s="3"/>
      <c r="C384" s="3"/>
      <c r="D384" s="3"/>
      <c r="E384" s="3"/>
      <c r="F384" s="3"/>
      <c r="G384" s="3">
        <f>SUM(G354:G383)/(383-354+1)</f>
        <v>5959.5606799999996</v>
      </c>
      <c r="H384" s="3"/>
      <c r="I384" s="3"/>
      <c r="J384" s="3"/>
      <c r="K384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1C0BB96C70D419A8D346B4198C4DD" ma:contentTypeVersion="124" ma:contentTypeDescription="Create a new document." ma:contentTypeScope="" ma:versionID="ba6561aafcaaaadd9d7ec8f057cae81b">
  <xsd:schema xmlns:xsd="http://www.w3.org/2001/XMLSchema" xmlns:xs="http://www.w3.org/2001/XMLSchema" xmlns:p="http://schemas.microsoft.com/office/2006/metadata/properties" xmlns:ns2="6ca58fcf-bb81-440f-932f-f6069f5d9751" xmlns:ns3="74bbd1fd-4ccc-4aec-b954-f3511241cbc4" targetNamespace="http://schemas.microsoft.com/office/2006/metadata/properties" ma:root="true" ma:fieldsID="ec40e6d3fff0ab6851f44e67d917e2dc" ns2:_="" ns3:_="">
    <xsd:import namespace="6ca58fcf-bb81-440f-932f-f6069f5d9751"/>
    <xsd:import namespace="74bbd1fd-4ccc-4aec-b954-f3511241cb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8fcf-bb81-440f-932f-f6069f5d9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displayName="Image Tags_0" ma:hidden="true" ma:internalName="lcf76f155ced4ddcb4097134ff3c332f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bbd1fd-4ccc-4aec-b954-f3511241cbc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2fa80f5-53c8-433b-87d5-efa4cc4417d3}" ma:internalName="TaxCatchAll" ma:showField="CatchAllData" ma:web="74bbd1fd-4ccc-4aec-b954-f3511241c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a58fcf-bb81-440f-932f-f6069f5d9751" xsi:nil="true"/>
    <TaxCatchAll xmlns="74bbd1fd-4ccc-4aec-b954-f3511241cbc4" xsi:nil="true"/>
  </documentManagement>
</p:properties>
</file>

<file path=customXml/itemProps1.xml><?xml version="1.0" encoding="utf-8"?>
<ds:datastoreItem xmlns:ds="http://schemas.openxmlformats.org/officeDocument/2006/customXml" ds:itemID="{186522E0-695A-4EAD-8927-B51A90799402}"/>
</file>

<file path=customXml/itemProps2.xml><?xml version="1.0" encoding="utf-8"?>
<ds:datastoreItem xmlns:ds="http://schemas.openxmlformats.org/officeDocument/2006/customXml" ds:itemID="{1F9CB270-7861-4252-BB35-5B533EDE632A}"/>
</file>

<file path=customXml/itemProps3.xml><?xml version="1.0" encoding="utf-8"?>
<ds:datastoreItem xmlns:ds="http://schemas.openxmlformats.org/officeDocument/2006/customXml" ds:itemID="{D03F5702-4D3C-4E65-9863-F113D55FE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</dc:creator>
  <cp:lastModifiedBy>Tiago Pereira</cp:lastModifiedBy>
  <dcterms:created xsi:type="dcterms:W3CDTF">2015-06-05T18:19:34Z</dcterms:created>
  <dcterms:modified xsi:type="dcterms:W3CDTF">2025-06-26T01:39:29Z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0x010100F731C0BB96C70D419A8D346B4198C4DD</vt:lpwstr>
  </property>
</Properties>
</file>