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DA\Projet 4 - Classification\data\"/>
    </mc:Choice>
  </mc:AlternateContent>
  <xr:revisionPtr revIDLastSave="0" documentId="13_ncr:1_{A5283624-856D-4929-B880-29839E7CB041}" xr6:coauthVersionLast="47" xr6:coauthVersionMax="47" xr10:uidLastSave="{00000000-0000-0000-0000-000000000000}"/>
  <bookViews>
    <workbookView xWindow="-28920" yWindow="-2865" windowWidth="29040" windowHeight="15840" activeTab="3" xr2:uid="{879FF251-0387-4E4C-B457-5003EFE58310}"/>
  </bookViews>
  <sheets>
    <sheet name="Col Pop_est" sheetId="1" r:id="rId1"/>
    <sheet name="Feuil2" sheetId="2" r:id="rId2"/>
    <sheet name="Feuil1" sheetId="3" r:id="rId3"/>
    <sheet name="Feuil3" sheetId="4" r:id="rId4"/>
  </sheets>
  <definedNames>
    <definedName name="_xlnm._FilterDatabase" localSheetId="0" hidden="1">'Col Pop_est'!$B$1:$B$66</definedName>
    <definedName name="_xlnm._FilterDatabase" localSheetId="1" hidden="1">Feuil2!$B$1:$C$32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H36" i="2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G37" i="2"/>
  <c r="G38" i="2"/>
  <c r="G39" i="2"/>
  <c r="G40" i="2"/>
  <c r="G41" i="2"/>
  <c r="G42" i="2"/>
  <c r="G43" i="2"/>
  <c r="G44" i="2"/>
  <c r="G45" i="2"/>
  <c r="G46" i="2"/>
  <c r="G36" i="2"/>
  <c r="I35" i="2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O12" i="1"/>
  <c r="O18" i="1"/>
  <c r="O26" i="1"/>
  <c r="O38" i="1"/>
</calcChain>
</file>

<file path=xl/sharedStrings.xml><?xml version="1.0" encoding="utf-8"?>
<sst xmlns="http://schemas.openxmlformats.org/spreadsheetml/2006/main" count="224" uniqueCount="192">
  <si>
    <t>Deaths_2015</t>
  </si>
  <si>
    <t>Deaths_2016</t>
  </si>
  <si>
    <t>Deaths_2017</t>
  </si>
  <si>
    <t>Deaths_2018</t>
  </si>
  <si>
    <t>Deaths_2019</t>
  </si>
  <si>
    <t>NATURAL_INC_2015</t>
  </si>
  <si>
    <t>NATURAL_INC_2016</t>
  </si>
  <si>
    <t>NATURAL_INC_2017</t>
  </si>
  <si>
    <t>NATURAL_INC_2018</t>
  </si>
  <si>
    <t>NATURAL_INC_2019</t>
  </si>
  <si>
    <t>INTERNATIONAL_MIG_2015</t>
  </si>
  <si>
    <t>INTERNATIONAL_MIG_2016</t>
  </si>
  <si>
    <t>INTERNATIONAL_MIG_2017</t>
  </si>
  <si>
    <t>INTERNATIONAL_MIG_2018</t>
  </si>
  <si>
    <t>INTERNATIONAL_MIG_2019</t>
  </si>
  <si>
    <t>DOMESTIC_MIG_2015</t>
  </si>
  <si>
    <t>DOMESTIC_MIG_2016</t>
  </si>
  <si>
    <t>DOMESTIC_MIG_2017</t>
  </si>
  <si>
    <t>DOMESTIC_MIG_2018</t>
  </si>
  <si>
    <t>DOMESTIC_MIG_2019</t>
  </si>
  <si>
    <t>NET_MIG_2015</t>
  </si>
  <si>
    <t>NET_MIG_2016</t>
  </si>
  <si>
    <t>NET_MIG_2017</t>
  </si>
  <si>
    <t>NET_MIG_2018</t>
  </si>
  <si>
    <t>NET_MIG_2019</t>
  </si>
  <si>
    <t>RESIDUAL_2015</t>
  </si>
  <si>
    <t>RESIDUAL_2016</t>
  </si>
  <si>
    <t>RESIDUAL_2017</t>
  </si>
  <si>
    <t>RESIDUAL_2018</t>
  </si>
  <si>
    <t>RESIDUAL_2019</t>
  </si>
  <si>
    <t>GQ_ESTIMATES_2015</t>
  </si>
  <si>
    <t>GQ_ESTIMATES_2016</t>
  </si>
  <si>
    <t>GQ_ESTIMATES_2017</t>
  </si>
  <si>
    <t>GQ_ESTIMATES_2018</t>
  </si>
  <si>
    <t>GQ_ESTIMATES_2019</t>
  </si>
  <si>
    <t>R_birth_2015</t>
  </si>
  <si>
    <t>R_birth_2016</t>
  </si>
  <si>
    <t>R_birth_2017</t>
  </si>
  <si>
    <t>R_birth_2018</t>
  </si>
  <si>
    <t>R_birth_2019</t>
  </si>
  <si>
    <t>R_death_2015</t>
  </si>
  <si>
    <t>R_death_2016</t>
  </si>
  <si>
    <t>R_death_2017</t>
  </si>
  <si>
    <t>R_death_2018</t>
  </si>
  <si>
    <t>R_death_2019</t>
  </si>
  <si>
    <t>R_NATURAL_INC_2015</t>
  </si>
  <si>
    <t>R_NATURAL_INC_2016</t>
  </si>
  <si>
    <t>R_NATURAL_INC_2017</t>
  </si>
  <si>
    <t>R_NATURAL_INC_2018</t>
  </si>
  <si>
    <t>R_NATURAL_INC_2019</t>
  </si>
  <si>
    <t>R_INTERNATIONAL_MIG_2015</t>
  </si>
  <si>
    <t>R_INTERNATIONAL_MIG_2016</t>
  </si>
  <si>
    <t>R_INTERNATIONAL_MIG_2017</t>
  </si>
  <si>
    <t>R_INTERNATIONAL_MIG_2018</t>
  </si>
  <si>
    <t>R_INTERNATIONAL_MIG_2019</t>
  </si>
  <si>
    <t>R_DOMESTIC_MIG_2015</t>
  </si>
  <si>
    <t>R_DOMESTIC_MIG_2016</t>
  </si>
  <si>
    <t>R_DOMESTIC_MIG_2017</t>
  </si>
  <si>
    <t>R_DOMESTIC_MIG_2018</t>
  </si>
  <si>
    <t>R_DOMESTIC_MIG_2019</t>
  </si>
  <si>
    <t>R_NET_MIG_2015</t>
  </si>
  <si>
    <t>R_NET_MIG_2016</t>
  </si>
  <si>
    <t>R_NET_MIG_2017</t>
  </si>
  <si>
    <t>R_NET_MIG_2018</t>
  </si>
  <si>
    <t>R_NET_MIG_2019</t>
  </si>
  <si>
    <t>RESIDUAL_</t>
  </si>
  <si>
    <t>GQ_ESTIMATES_BASE_</t>
  </si>
  <si>
    <t>GQ_ESTIMATES_</t>
  </si>
  <si>
    <t>R_birth_</t>
  </si>
  <si>
    <t>R_death_</t>
  </si>
  <si>
    <t>aaaa</t>
  </si>
  <si>
    <t>"</t>
  </si>
  <si>
    <t>",</t>
  </si>
  <si>
    <t>Rural-urban_Continuum_Code_2003</t>
  </si>
  <si>
    <t>Urban_Influence_Code_2003</t>
  </si>
  <si>
    <t>Rural-urban_Continuum_Code_2013</t>
  </si>
  <si>
    <t>Urban_Influence_Code_2013</t>
  </si>
  <si>
    <t>POVALL_2019</t>
  </si>
  <si>
    <t>CI90UBALL_2019</t>
  </si>
  <si>
    <t>PCTPOVALL_2019</t>
  </si>
  <si>
    <t>CI90LBALLP_2019</t>
  </si>
  <si>
    <t>CI90UBALLP_2019</t>
  </si>
  <si>
    <t>POV017_2019</t>
  </si>
  <si>
    <t>CI90LB017_2019</t>
  </si>
  <si>
    <t>CI90UB017_2019</t>
  </si>
  <si>
    <t>PCTPOV017_2019</t>
  </si>
  <si>
    <t>CI90LB017P_2019</t>
  </si>
  <si>
    <t>CI90UB017P_2019</t>
  </si>
  <si>
    <t>POV517_2019</t>
  </si>
  <si>
    <t>CI90LB517_2019</t>
  </si>
  <si>
    <t>CI90UB517_2019</t>
  </si>
  <si>
    <t>PCTPOV517_2019</t>
  </si>
  <si>
    <t>CI90LB517P_2019</t>
  </si>
  <si>
    <t>CI90UB517P_2019</t>
  </si>
  <si>
    <t>MEDHHINC_2019</t>
  </si>
  <si>
    <t>CI90LBINC_2019</t>
  </si>
  <si>
    <t>CI90UBINC_2019</t>
  </si>
  <si>
    <t>POV04_2019</t>
  </si>
  <si>
    <t>CI90LB04_2019</t>
  </si>
  <si>
    <t>CI90UB04_2019</t>
  </si>
  <si>
    <t>PCTPOV04_2019</t>
  </si>
  <si>
    <t>CI90LB04P_2019</t>
  </si>
  <si>
    <t>CI90UB04P_2019</t>
  </si>
  <si>
    <t>a</t>
  </si>
  <si>
    <t>Rural-urban Continuum Code, 2003</t>
  </si>
  <si>
    <t>Urban Influence Code, 2003</t>
  </si>
  <si>
    <t>Rural-urban Continuum Code, 2013</t>
  </si>
  <si>
    <t>Urban Influence Code, 2013</t>
  </si>
  <si>
    <t>Estimate of people of all ages in poverty 2019</t>
  </si>
  <si>
    <t>CI90LBAll_2019</t>
  </si>
  <si>
    <t>90% confidence interval lower bound of estimate of people of all ages in poverty 2019</t>
  </si>
  <si>
    <t>90% confidence interval upper bound of estimate of people of all ages in poverty 2019</t>
  </si>
  <si>
    <t>Estimated percent of people of all ages in poverty 2019</t>
  </si>
  <si>
    <t>90% confidence interval lower bound of estimate of percent of people of all ages in poverty 2019</t>
  </si>
  <si>
    <t>90% confidence interval upper bound of estimate of percent of people of all ages in poverty 2019</t>
  </si>
  <si>
    <t>Estimate of people age 0-17 in poverty 2019</t>
  </si>
  <si>
    <t>90% confidence interval lower bound of estimate of people age 0-17 in poverty 2019</t>
  </si>
  <si>
    <t>90% confidence interval upper bound of estimate of people age 0-17 in poverty 2019</t>
  </si>
  <si>
    <t>Estimated percent of people age 0-17 in poverty 2019</t>
  </si>
  <si>
    <t>90% confidence interval lower bound of estimate of percent of people age 0-17 in poverty 2019</t>
  </si>
  <si>
    <t>90% confidence interval upper bound of estimate of percent of people age 0-17 in poverty 2019</t>
  </si>
  <si>
    <t>Estimate of related children age 5-17 in families in poverty 2019</t>
  </si>
  <si>
    <t>90% confidence interval lower bound of estimate of related children age 5-17 in families in poverty 2019</t>
  </si>
  <si>
    <t>90% confidence interval upper bound of estimate of related children age 5-17 in families in poverty 2019</t>
  </si>
  <si>
    <t>Estimated percent of related children age 5-17 in families in poverty 2019</t>
  </si>
  <si>
    <t>90% confidence interval lower bound of estimate of percent of related children age 5-17 in families in poverty 2019</t>
  </si>
  <si>
    <t>90% confidence interval upper bound of estimate of percent of related children age 5-17 in families in poverty 2019</t>
  </si>
  <si>
    <t>Estimate of median household income 2019</t>
  </si>
  <si>
    <t>90% confidence interval lower bound of estimate of median household income 2019</t>
  </si>
  <si>
    <t>90% confidence interval upper bound of estimate of median household income 2019</t>
  </si>
  <si>
    <t>Estimate of children ages 0 to 4 in poverty 2019 (available for the U.S. and State total only)</t>
  </si>
  <si>
    <t>90% confidence interval lower bound of estimate of children ages 0 to 4 in poverty 2019</t>
  </si>
  <si>
    <t>90% confidence interval upper bound of estimate of children ages 0 to 4 in poverty 2019</t>
  </si>
  <si>
    <t>Estimated percent of children ages 0 to 4 in poverty 2019</t>
  </si>
  <si>
    <t>90% confidence interval lower bound of estimate of percent of children ages 0 to 4 in poverty 2019</t>
  </si>
  <si>
    <t>90% confidence interval upper bound of estimate of percent of children ages 0 to 4 in poverty 2019</t>
  </si>
  <si>
    <t xml:space="preserve">", </t>
  </si>
  <si>
    <t>FIPS_Code</t>
  </si>
  <si>
    <t>State-county FIPS code</t>
  </si>
  <si>
    <t>State</t>
  </si>
  <si>
    <t>State abbreviation</t>
  </si>
  <si>
    <t>Area_name</t>
  </si>
  <si>
    <t>State or county name</t>
  </si>
  <si>
    <t>Rural_urban_continuum_code_2013</t>
  </si>
  <si>
    <t>Urban_influence_code_2013</t>
  </si>
  <si>
    <t>Metro_2013</t>
  </si>
  <si>
    <t xml:space="preserve">Metro nonmetro dummy 0=Nonmetro 1=Metro (Based on 2013 OMB Metropolitan Area delineation) </t>
  </si>
  <si>
    <t>Civilian_labor_force_2015</t>
  </si>
  <si>
    <t>Civilian labor force annual average, 2015</t>
  </si>
  <si>
    <t>Employed_2015</t>
  </si>
  <si>
    <t>Number employed annual average, 2015</t>
  </si>
  <si>
    <t>Unemployed_2015</t>
  </si>
  <si>
    <t>Number unemployed annual average, 2015</t>
  </si>
  <si>
    <t>Unemployment_rate_2015</t>
  </si>
  <si>
    <t>Unemployment rate, 2015</t>
  </si>
  <si>
    <t>Civilian_labor_force_2016</t>
  </si>
  <si>
    <t>Civilian labor force annual average, 2016</t>
  </si>
  <si>
    <t>Employed_2016</t>
  </si>
  <si>
    <t>Number employed annual average, 2016</t>
  </si>
  <si>
    <t>Unemployed_2016</t>
  </si>
  <si>
    <t>Number unemployed annual average, 2016</t>
  </si>
  <si>
    <t>Unemployment_rate_2016</t>
  </si>
  <si>
    <t>Unemployment rate, 2016</t>
  </si>
  <si>
    <t>Civilian_labor_force_2017</t>
  </si>
  <si>
    <t>Civilian labor force annual average, 2017</t>
  </si>
  <si>
    <t>Employed_2017</t>
  </si>
  <si>
    <t>Number employed annual average, 2017</t>
  </si>
  <si>
    <t>Unemployed_2017</t>
  </si>
  <si>
    <t>Number unemployed annual average, 2017</t>
  </si>
  <si>
    <t>Unemployment_rate_2017</t>
  </si>
  <si>
    <t>Unemployment rate, 2017</t>
  </si>
  <si>
    <t>Civilian_labor_force_2018</t>
  </si>
  <si>
    <t>Civilian labor force annual average, 2018</t>
  </si>
  <si>
    <t>Employed_2018</t>
  </si>
  <si>
    <t>Number employed annual average, 2018</t>
  </si>
  <si>
    <t>Unemployed_2018</t>
  </si>
  <si>
    <t>Number unemployed annual average, 2018</t>
  </si>
  <si>
    <t>Unemployment_rate_2018</t>
  </si>
  <si>
    <t>Unemployment rate, 2018</t>
  </si>
  <si>
    <t>Employed_2019</t>
  </si>
  <si>
    <t>Number employed annual average, 2019</t>
  </si>
  <si>
    <t>Unemployed_2019</t>
  </si>
  <si>
    <t>Number unemployed annual average, 2019</t>
  </si>
  <si>
    <t>Unemployment_rate_2019</t>
  </si>
  <si>
    <t>Unemployment rate, 2019</t>
  </si>
  <si>
    <t>Median_Household_Income_2019</t>
  </si>
  <si>
    <t>Estimate of median household Income, 2019</t>
  </si>
  <si>
    <t>Med_HH_Income_Percent_of_State_Total_2019</t>
  </si>
  <si>
    <t>County household median income as a percent of the State total median household income, 2019</t>
  </si>
  <si>
    <t>2013 Rural-urban Continuum Code</t>
  </si>
  <si>
    <t>2013 Urban Influence Code</t>
  </si>
  <si>
    <t>Rural-urban_Continuum Code_2013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</si>
</sst>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49" fontId="2" fillId="0" borderId="0" xfId="1" applyNumberFormat="1" applyAlignment="1">
      <alignment wrapText="1"/>
    </xf>
    <xf numFmtId="49" fontId="2" fillId="0" borderId="0" xfId="1" applyNumberFormat="1"/>
    <xf numFmtId="49" fontId="0" fillId="0" borderId="0" xfId="0" applyNumberFormat="1"/>
    <xf numFmtId="0" fontId="0" fillId="0" borderId="0" xfId="0" quotePrefix="1" applyNumberFormat="1"/>
    <xf numFmtId="4" fontId="2" fillId="0" borderId="0" xfId="2" applyNumberFormat="1"/>
    <xf numFmtId="0" fontId="2" fillId="0" borderId="0" xfId="2"/>
    <xf numFmtId="3" fontId="2" fillId="0" borderId="0" xfId="2" applyNumberFormat="1"/>
    <xf numFmtId="3" fontId="2" fillId="0" borderId="0" xfId="0" applyNumberFormat="1" applyFont="1"/>
    <xf numFmtId="0" fontId="2" fillId="0" borderId="0" xfId="0" applyFont="1"/>
    <xf numFmtId="164" fontId="2" fillId="0" borderId="0" xfId="2" applyNumberFormat="1"/>
    <xf numFmtId="0" fontId="3" fillId="0" borderId="0" xfId="0" applyFont="1"/>
    <xf numFmtId="0" fontId="3" fillId="0" borderId="0" xfId="0" applyFont="1" applyAlignment="1"/>
    <xf numFmtId="0" fontId="3" fillId="2" borderId="0" xfId="0" applyFont="1" applyFill="1" applyAlignment="1">
      <alignment horizontal="right" vertical="center"/>
    </xf>
    <xf numFmtId="0" fontId="0" fillId="0" borderId="0" xfId="0" applyAlignment="1"/>
  </cellXfs>
  <cellStyles count="3">
    <cellStyle name="Normal" xfId="0" builtinId="0"/>
    <cellStyle name="Normal 2" xfId="1" xr:uid="{5FF96191-6EAE-4A86-BFEF-4CE956A2CF24}"/>
    <cellStyle name="Normal 5" xfId="2" xr:uid="{709894D0-989E-496E-A7F7-B6787D2AA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6AAB-687E-4E3A-AAE6-72F94DC44EF4}">
  <dimension ref="A1:R66"/>
  <sheetViews>
    <sheetView workbookViewId="0">
      <selection activeCell="C16" sqref="C16"/>
    </sheetView>
  </sheetViews>
  <sheetFormatPr baseColWidth="10" defaultRowHeight="15" x14ac:dyDescent="0.25"/>
  <cols>
    <col min="2" max="13" width="41" customWidth="1"/>
  </cols>
  <sheetData>
    <row r="1" spans="1:18" x14ac:dyDescent="0.25">
      <c r="A1" t="s">
        <v>72</v>
      </c>
      <c r="B1" t="s">
        <v>70</v>
      </c>
    </row>
    <row r="2" spans="1:18" x14ac:dyDescent="0.25">
      <c r="A2" t="s">
        <v>71</v>
      </c>
      <c r="B2" s="1" t="s">
        <v>0</v>
      </c>
      <c r="C2" s="1" t="str">
        <f>CONCATENATE($A$2,B2,$A$1)</f>
        <v>"Deaths_2015",</v>
      </c>
      <c r="D2" s="1" t="str">
        <f>C2</f>
        <v>"Deaths_2015",</v>
      </c>
      <c r="E2" s="1"/>
      <c r="F2" s="1"/>
      <c r="G2" s="1"/>
      <c r="H2" s="1"/>
      <c r="I2" s="1"/>
      <c r="J2" s="1"/>
      <c r="K2" s="1"/>
      <c r="L2" s="1"/>
      <c r="M2" s="1"/>
      <c r="N2" t="str">
        <f t="shared" ref="N2:N31" si="0">RIGHT(B2,4)</f>
        <v>2015</v>
      </c>
      <c r="O2" t="str">
        <f t="shared" ref="O2:O31" si="1">SUBSTITUTE(B2,N2,"")</f>
        <v>Deaths_</v>
      </c>
      <c r="R2" t="s">
        <v>65</v>
      </c>
    </row>
    <row r="3" spans="1:18" x14ac:dyDescent="0.25">
      <c r="B3" s="1" t="s">
        <v>1</v>
      </c>
      <c r="C3" s="1" t="str">
        <f t="shared" ref="C3:C66" si="2">CONCATENATE($A$2,B3,$A$1)</f>
        <v>"Deaths_2016",</v>
      </c>
      <c r="D3" s="1" t="str">
        <f>D2&amp;C3</f>
        <v>"Deaths_2015","Deaths_2016",</v>
      </c>
      <c r="E3" s="1"/>
      <c r="F3" s="1"/>
      <c r="G3" s="1"/>
      <c r="H3" s="1"/>
      <c r="I3" s="1"/>
      <c r="J3" s="1"/>
      <c r="K3" s="1"/>
      <c r="L3" s="1"/>
      <c r="M3" s="1"/>
      <c r="N3" t="str">
        <f t="shared" si="0"/>
        <v>2016</v>
      </c>
      <c r="O3" t="str">
        <f t="shared" si="1"/>
        <v>Deaths_</v>
      </c>
      <c r="R3" t="s">
        <v>66</v>
      </c>
    </row>
    <row r="4" spans="1:18" x14ac:dyDescent="0.25">
      <c r="B4" s="1" t="s">
        <v>2</v>
      </c>
      <c r="C4" s="1" t="str">
        <f t="shared" si="2"/>
        <v>"Deaths_2017",</v>
      </c>
      <c r="D4" s="1" t="str">
        <f t="shared" ref="D4:D66" si="3">D3&amp;C4</f>
        <v>"Deaths_2015","Deaths_2016","Deaths_2017",</v>
      </c>
      <c r="E4" s="1"/>
      <c r="F4" s="1"/>
      <c r="G4" s="1"/>
      <c r="H4" s="1"/>
      <c r="I4" s="1"/>
      <c r="J4" s="1"/>
      <c r="K4" s="1"/>
      <c r="L4" s="1"/>
      <c r="M4" s="1"/>
      <c r="N4" t="str">
        <f t="shared" si="0"/>
        <v>2017</v>
      </c>
      <c r="O4" t="str">
        <f t="shared" si="1"/>
        <v>Deaths_</v>
      </c>
      <c r="R4" t="s">
        <v>67</v>
      </c>
    </row>
    <row r="5" spans="1:18" x14ac:dyDescent="0.25">
      <c r="B5" s="1" t="s">
        <v>3</v>
      </c>
      <c r="C5" s="1" t="str">
        <f t="shared" si="2"/>
        <v>"Deaths_2018",</v>
      </c>
      <c r="D5" s="1" t="str">
        <f t="shared" si="3"/>
        <v>"Deaths_2015","Deaths_2016","Deaths_2017","Deaths_2018",</v>
      </c>
      <c r="E5" s="1"/>
      <c r="F5" s="1"/>
      <c r="G5" s="1"/>
      <c r="H5" s="1"/>
      <c r="I5" s="1"/>
      <c r="J5" s="1"/>
      <c r="K5" s="1"/>
      <c r="L5" s="1"/>
      <c r="M5" s="1"/>
      <c r="N5" t="str">
        <f t="shared" si="0"/>
        <v>2018</v>
      </c>
      <c r="O5" t="str">
        <f t="shared" si="1"/>
        <v>Deaths_</v>
      </c>
      <c r="R5" t="s">
        <v>68</v>
      </c>
    </row>
    <row r="6" spans="1:18" x14ac:dyDescent="0.25">
      <c r="B6" s="1" t="s">
        <v>4</v>
      </c>
      <c r="C6" s="1" t="str">
        <f t="shared" si="2"/>
        <v>"Deaths_2019",</v>
      </c>
      <c r="D6" s="1" t="str">
        <f t="shared" si="3"/>
        <v>"Deaths_2015","Deaths_2016","Deaths_2017","Deaths_2018","Deaths_2019",</v>
      </c>
      <c r="E6" s="1"/>
      <c r="F6" s="1"/>
      <c r="G6" s="1"/>
      <c r="H6" s="1"/>
      <c r="I6" s="1"/>
      <c r="J6" s="1"/>
      <c r="K6" s="1"/>
      <c r="L6" s="1"/>
      <c r="M6" s="1"/>
      <c r="N6" t="str">
        <f t="shared" si="0"/>
        <v>2019</v>
      </c>
      <c r="O6" t="str">
        <f t="shared" si="1"/>
        <v>Deaths_</v>
      </c>
      <c r="R6" t="s">
        <v>69</v>
      </c>
    </row>
    <row r="7" spans="1:18" x14ac:dyDescent="0.25">
      <c r="B7" s="1" t="s">
        <v>5</v>
      </c>
      <c r="C7" s="1" t="str">
        <f t="shared" si="2"/>
        <v>"NATURAL_INC_2015",</v>
      </c>
      <c r="D7" s="1" t="str">
        <f t="shared" si="3"/>
        <v>"Deaths_2015","Deaths_2016","Deaths_2017","Deaths_2018","Deaths_2019","NATURAL_INC_2015",</v>
      </c>
      <c r="E7" s="1"/>
      <c r="F7" s="1"/>
      <c r="G7" s="1"/>
      <c r="H7" s="1"/>
      <c r="I7" s="1"/>
      <c r="J7" s="1"/>
      <c r="K7" s="1"/>
      <c r="L7" s="1"/>
      <c r="M7" s="1"/>
      <c r="N7" t="str">
        <f t="shared" si="0"/>
        <v>2015</v>
      </c>
      <c r="O7" t="str">
        <f t="shared" si="1"/>
        <v>NATURAL_INC_</v>
      </c>
    </row>
    <row r="8" spans="1:18" x14ac:dyDescent="0.25">
      <c r="B8" s="1" t="s">
        <v>6</v>
      </c>
      <c r="C8" s="1" t="str">
        <f t="shared" si="2"/>
        <v>"NATURAL_INC_2016",</v>
      </c>
      <c r="D8" s="1" t="str">
        <f t="shared" si="3"/>
        <v>"Deaths_2015","Deaths_2016","Deaths_2017","Deaths_2018","Deaths_2019","NATURAL_INC_2015","NATURAL_INC_2016",</v>
      </c>
      <c r="E8" s="1"/>
      <c r="F8" s="1"/>
      <c r="G8" s="1"/>
      <c r="H8" s="1"/>
      <c r="I8" s="1"/>
      <c r="J8" s="1"/>
      <c r="K8" s="1"/>
      <c r="L8" s="1"/>
      <c r="M8" s="1"/>
      <c r="N8" t="str">
        <f t="shared" si="0"/>
        <v>2016</v>
      </c>
      <c r="O8" t="str">
        <f t="shared" si="1"/>
        <v>NATURAL_INC_</v>
      </c>
    </row>
    <row r="9" spans="1:18" x14ac:dyDescent="0.25">
      <c r="B9" s="1" t="s">
        <v>7</v>
      </c>
      <c r="C9" s="1" t="str">
        <f t="shared" si="2"/>
        <v>"NATURAL_INC_2017",</v>
      </c>
      <c r="D9" s="1" t="str">
        <f t="shared" si="3"/>
        <v>"Deaths_2015","Deaths_2016","Deaths_2017","Deaths_2018","Deaths_2019","NATURAL_INC_2015","NATURAL_INC_2016","NATURAL_INC_2017",</v>
      </c>
      <c r="E9" s="1"/>
      <c r="F9" s="1"/>
      <c r="G9" s="1"/>
      <c r="H9" s="1"/>
      <c r="I9" s="1"/>
      <c r="J9" s="1"/>
      <c r="K9" s="1"/>
      <c r="L9" s="1"/>
      <c r="M9" s="1"/>
      <c r="N9" t="str">
        <f t="shared" si="0"/>
        <v>2017</v>
      </c>
      <c r="O9" t="str">
        <f t="shared" si="1"/>
        <v>NATURAL_INC_</v>
      </c>
    </row>
    <row r="10" spans="1:18" x14ac:dyDescent="0.25">
      <c r="B10" s="1" t="s">
        <v>8</v>
      </c>
      <c r="C10" s="1" t="str">
        <f t="shared" si="2"/>
        <v>"NATURAL_INC_2018",</v>
      </c>
      <c r="D10" s="1" t="str">
        <f t="shared" si="3"/>
        <v>"Deaths_2015","Deaths_2016","Deaths_2017","Deaths_2018","Deaths_2019","NATURAL_INC_2015","NATURAL_INC_2016","NATURAL_INC_2017","NATURAL_INC_2018",</v>
      </c>
      <c r="E10" s="1"/>
      <c r="F10" s="1"/>
      <c r="G10" s="1"/>
      <c r="H10" s="1"/>
      <c r="I10" s="1"/>
      <c r="J10" s="1"/>
      <c r="K10" s="1"/>
      <c r="L10" s="1"/>
      <c r="M10" s="1"/>
      <c r="N10" t="str">
        <f t="shared" si="0"/>
        <v>2018</v>
      </c>
      <c r="O10" t="str">
        <f t="shared" si="1"/>
        <v>NATURAL_INC_</v>
      </c>
    </row>
    <row r="11" spans="1:18" x14ac:dyDescent="0.25">
      <c r="B11" s="1" t="s">
        <v>9</v>
      </c>
      <c r="C11" s="1" t="str">
        <f t="shared" si="2"/>
        <v>"NATURAL_INC_2019",</v>
      </c>
      <c r="D11" s="1" t="str">
        <f t="shared" si="3"/>
        <v>"Deaths_2015","Deaths_2016","Deaths_2017","Deaths_2018","Deaths_2019","NATURAL_INC_2015","NATURAL_INC_2016","NATURAL_INC_2017","NATURAL_INC_2018","NATURAL_INC_2019",</v>
      </c>
      <c r="E11" s="1"/>
      <c r="F11" s="1"/>
      <c r="G11" s="1"/>
      <c r="H11" s="1"/>
      <c r="I11" s="1"/>
      <c r="J11" s="1"/>
      <c r="K11" s="1"/>
      <c r="L11" s="1"/>
      <c r="M11" s="1"/>
      <c r="N11" t="str">
        <f t="shared" si="0"/>
        <v>2019</v>
      </c>
      <c r="O11" t="str">
        <f t="shared" si="1"/>
        <v>NATURAL_INC_</v>
      </c>
    </row>
    <row r="12" spans="1:18" x14ac:dyDescent="0.25">
      <c r="B12" s="1" t="s">
        <v>10</v>
      </c>
      <c r="C12" s="1" t="str">
        <f t="shared" si="2"/>
        <v>"INTERNATIONAL_MIG_2015",</v>
      </c>
      <c r="D12" s="1" t="str">
        <f t="shared" si="3"/>
        <v>"Deaths_2015","Deaths_2016","Deaths_2017","Deaths_2018","Deaths_2019","NATURAL_INC_2015","NATURAL_INC_2016","NATURAL_INC_2017","NATURAL_INC_2018","NATURAL_INC_2019","INTERNATIONAL_MIG_2015",</v>
      </c>
      <c r="E12" s="1"/>
      <c r="F12" s="1"/>
      <c r="G12" s="1"/>
      <c r="H12" s="1"/>
      <c r="I12" s="1"/>
      <c r="J12" s="1"/>
      <c r="K12" s="1"/>
      <c r="L12" s="1"/>
      <c r="M12" s="1"/>
      <c r="N12" t="str">
        <f t="shared" si="0"/>
        <v>2015</v>
      </c>
      <c r="O12" t="str">
        <f t="shared" si="1"/>
        <v>INTERNATIONAL_MIG_</v>
      </c>
    </row>
    <row r="13" spans="1:18" x14ac:dyDescent="0.25">
      <c r="B13" s="1" t="s">
        <v>11</v>
      </c>
      <c r="C13" s="1" t="str">
        <f t="shared" si="2"/>
        <v>"INTERNATIONAL_MIG_2016",</v>
      </c>
      <c r="D13" s="1" t="str">
        <f t="shared" si="3"/>
        <v>"Deaths_2015","Deaths_2016","Deaths_2017","Deaths_2018","Deaths_2019","NATURAL_INC_2015","NATURAL_INC_2016","NATURAL_INC_2017","NATURAL_INC_2018","NATURAL_INC_2019","INTERNATIONAL_MIG_2015","INTERNATIONAL_MIG_2016",</v>
      </c>
      <c r="E13" s="1"/>
      <c r="F13" s="1"/>
      <c r="G13" s="1"/>
      <c r="H13" s="1"/>
      <c r="I13" s="1"/>
      <c r="J13" s="1"/>
      <c r="K13" s="1"/>
      <c r="L13" s="1"/>
      <c r="M13" s="1"/>
      <c r="N13" t="str">
        <f t="shared" si="0"/>
        <v>2016</v>
      </c>
      <c r="O13" t="str">
        <f t="shared" si="1"/>
        <v>INTERNATIONAL_MIG_</v>
      </c>
    </row>
    <row r="14" spans="1:18" x14ac:dyDescent="0.25">
      <c r="B14" s="1" t="s">
        <v>12</v>
      </c>
      <c r="C14" s="1" t="str">
        <f t="shared" si="2"/>
        <v>"INTERNATIONAL_MIG_2017",</v>
      </c>
      <c r="D14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</v>
      </c>
      <c r="E14" s="1"/>
      <c r="F14" s="1"/>
      <c r="G14" s="1"/>
      <c r="H14" s="1"/>
      <c r="I14" s="1"/>
      <c r="J14" s="1"/>
      <c r="K14" s="1"/>
      <c r="L14" s="1"/>
      <c r="M14" s="1"/>
      <c r="N14" t="str">
        <f t="shared" si="0"/>
        <v>2017</v>
      </c>
      <c r="O14" t="str">
        <f t="shared" si="1"/>
        <v>INTERNATIONAL_MIG_</v>
      </c>
    </row>
    <row r="15" spans="1:18" x14ac:dyDescent="0.25">
      <c r="B15" s="1" t="s">
        <v>13</v>
      </c>
      <c r="C15" s="1" t="str">
        <f t="shared" si="2"/>
        <v>"INTERNATIONAL_MIG_2018",</v>
      </c>
      <c r="D15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</v>
      </c>
      <c r="E15" s="1"/>
      <c r="F15" s="1"/>
      <c r="G15" s="1"/>
      <c r="H15" s="1"/>
      <c r="I15" s="1"/>
      <c r="J15" s="1"/>
      <c r="K15" s="1"/>
      <c r="L15" s="1"/>
      <c r="M15" s="1"/>
      <c r="N15" t="str">
        <f t="shared" si="0"/>
        <v>2018</v>
      </c>
      <c r="O15" t="str">
        <f t="shared" si="1"/>
        <v>INTERNATIONAL_MIG_</v>
      </c>
    </row>
    <row r="16" spans="1:18" x14ac:dyDescent="0.25">
      <c r="B16" s="1" t="s">
        <v>14</v>
      </c>
      <c r="C16" s="1" t="str">
        <f t="shared" si="2"/>
        <v>"INTERNATIONAL_MIG_2019",</v>
      </c>
      <c r="D16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</v>
      </c>
      <c r="E16" s="1"/>
      <c r="F16" s="1"/>
      <c r="G16" s="1"/>
      <c r="H16" s="1"/>
      <c r="I16" s="1"/>
      <c r="J16" s="1"/>
      <c r="K16" s="1"/>
      <c r="L16" s="1"/>
      <c r="M16" s="1"/>
      <c r="N16" t="str">
        <f t="shared" si="0"/>
        <v>2019</v>
      </c>
      <c r="O16" t="str">
        <f t="shared" si="1"/>
        <v>INTERNATIONAL_MIG_</v>
      </c>
    </row>
    <row r="17" spans="2:15" x14ac:dyDescent="0.25">
      <c r="B17" s="1" t="s">
        <v>15</v>
      </c>
      <c r="C17" s="1" t="str">
        <f t="shared" si="2"/>
        <v>"DOMESTIC_MIG_2015",</v>
      </c>
      <c r="D17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</v>
      </c>
      <c r="E17" s="1"/>
      <c r="F17" s="1"/>
      <c r="G17" s="1"/>
      <c r="H17" s="1"/>
      <c r="I17" s="1"/>
      <c r="J17" s="1"/>
      <c r="K17" s="1"/>
      <c r="L17" s="1"/>
      <c r="M17" s="1"/>
      <c r="N17" t="str">
        <f t="shared" si="0"/>
        <v>2015</v>
      </c>
      <c r="O17" t="str">
        <f t="shared" si="1"/>
        <v>DOMESTIC_MIG_</v>
      </c>
    </row>
    <row r="18" spans="2:15" x14ac:dyDescent="0.25">
      <c r="B18" s="1" t="s">
        <v>16</v>
      </c>
      <c r="C18" s="1" t="str">
        <f t="shared" si="2"/>
        <v>"DOMESTIC_MIG_2016",</v>
      </c>
      <c r="D18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</v>
      </c>
      <c r="E18" s="1"/>
      <c r="F18" s="1"/>
      <c r="G18" s="1"/>
      <c r="H18" s="1"/>
      <c r="I18" s="1"/>
      <c r="J18" s="1"/>
      <c r="K18" s="1"/>
      <c r="L18" s="1"/>
      <c r="M18" s="1"/>
      <c r="N18" t="str">
        <f t="shared" si="0"/>
        <v>2016</v>
      </c>
      <c r="O18" t="str">
        <f t="shared" si="1"/>
        <v>DOMESTIC_MIG_</v>
      </c>
    </row>
    <row r="19" spans="2:15" x14ac:dyDescent="0.25">
      <c r="B19" s="1" t="s">
        <v>17</v>
      </c>
      <c r="C19" s="1" t="str">
        <f t="shared" si="2"/>
        <v>"DOMESTIC_MIG_2017",</v>
      </c>
      <c r="D19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</v>
      </c>
      <c r="E19" s="1"/>
      <c r="F19" s="1"/>
      <c r="G19" s="1"/>
      <c r="H19" s="1"/>
      <c r="I19" s="1"/>
      <c r="J19" s="1"/>
      <c r="K19" s="1"/>
      <c r="L19" s="1"/>
      <c r="M19" s="1"/>
      <c r="N19" t="str">
        <f t="shared" si="0"/>
        <v>2017</v>
      </c>
      <c r="O19" t="str">
        <f t="shared" si="1"/>
        <v>DOMESTIC_MIG_</v>
      </c>
    </row>
    <row r="20" spans="2:15" x14ac:dyDescent="0.25">
      <c r="B20" s="1" t="s">
        <v>18</v>
      </c>
      <c r="C20" s="1" t="str">
        <f t="shared" si="2"/>
        <v>"DOMESTIC_MIG_2018",</v>
      </c>
      <c r="D20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</v>
      </c>
      <c r="E20" s="1"/>
      <c r="F20" s="1"/>
      <c r="G20" s="1"/>
      <c r="H20" s="1"/>
      <c r="I20" s="1"/>
      <c r="J20" s="1"/>
      <c r="K20" s="1"/>
      <c r="L20" s="1"/>
      <c r="M20" s="1"/>
      <c r="N20" t="str">
        <f t="shared" si="0"/>
        <v>2018</v>
      </c>
      <c r="O20" t="str">
        <f t="shared" si="1"/>
        <v>DOMESTIC_MIG_</v>
      </c>
    </row>
    <row r="21" spans="2:15" x14ac:dyDescent="0.25">
      <c r="B21" s="1" t="s">
        <v>19</v>
      </c>
      <c r="C21" s="1" t="str">
        <f t="shared" si="2"/>
        <v>"DOMESTIC_MIG_2019",</v>
      </c>
      <c r="D21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</v>
      </c>
      <c r="E21" s="1"/>
      <c r="F21" s="1"/>
      <c r="G21" s="1"/>
      <c r="H21" s="1"/>
      <c r="I21" s="1"/>
      <c r="J21" s="1"/>
      <c r="K21" s="1"/>
      <c r="L21" s="1"/>
      <c r="M21" s="1"/>
      <c r="N21" t="str">
        <f t="shared" si="0"/>
        <v>2019</v>
      </c>
      <c r="O21" t="str">
        <f t="shared" si="1"/>
        <v>DOMESTIC_MIG_</v>
      </c>
    </row>
    <row r="22" spans="2:15" x14ac:dyDescent="0.25">
      <c r="B22" s="1" t="s">
        <v>20</v>
      </c>
      <c r="C22" s="1" t="str">
        <f t="shared" si="2"/>
        <v>"NET_MIG_2015",</v>
      </c>
      <c r="D22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</v>
      </c>
      <c r="E22" s="1"/>
      <c r="F22" s="1"/>
      <c r="G22" s="1"/>
      <c r="H22" s="1"/>
      <c r="I22" s="1"/>
      <c r="J22" s="1"/>
      <c r="K22" s="1"/>
      <c r="L22" s="1"/>
      <c r="M22" s="1"/>
      <c r="N22" t="str">
        <f t="shared" si="0"/>
        <v>2015</v>
      </c>
      <c r="O22" t="str">
        <f t="shared" si="1"/>
        <v>NET_MIG_</v>
      </c>
    </row>
    <row r="23" spans="2:15" x14ac:dyDescent="0.25">
      <c r="B23" s="1" t="s">
        <v>21</v>
      </c>
      <c r="C23" s="1" t="str">
        <f t="shared" si="2"/>
        <v>"NET_MIG_2016",</v>
      </c>
      <c r="D23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</v>
      </c>
      <c r="E23" s="1"/>
      <c r="F23" s="1"/>
      <c r="G23" s="1"/>
      <c r="H23" s="1"/>
      <c r="I23" s="1"/>
      <c r="J23" s="1"/>
      <c r="K23" s="1"/>
      <c r="L23" s="1"/>
      <c r="M23" s="1"/>
      <c r="N23" t="str">
        <f t="shared" si="0"/>
        <v>2016</v>
      </c>
      <c r="O23" t="str">
        <f t="shared" si="1"/>
        <v>NET_MIG_</v>
      </c>
    </row>
    <row r="24" spans="2:15" x14ac:dyDescent="0.25">
      <c r="B24" s="1" t="s">
        <v>22</v>
      </c>
      <c r="C24" s="1" t="str">
        <f t="shared" si="2"/>
        <v>"NET_MIG_2017",</v>
      </c>
      <c r="D24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</v>
      </c>
      <c r="E24" s="1"/>
      <c r="F24" s="1"/>
      <c r="G24" s="1"/>
      <c r="H24" s="1"/>
      <c r="I24" s="1"/>
      <c r="J24" s="1"/>
      <c r="K24" s="1"/>
      <c r="L24" s="1"/>
      <c r="M24" s="1"/>
      <c r="N24" t="str">
        <f t="shared" si="0"/>
        <v>2017</v>
      </c>
      <c r="O24" t="str">
        <f t="shared" si="1"/>
        <v>NET_MIG_</v>
      </c>
    </row>
    <row r="25" spans="2:15" x14ac:dyDescent="0.25">
      <c r="B25" s="1" t="s">
        <v>23</v>
      </c>
      <c r="C25" s="1" t="str">
        <f t="shared" si="2"/>
        <v>"NET_MIG_2018",</v>
      </c>
      <c r="D25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</v>
      </c>
      <c r="E25" s="1"/>
      <c r="F25" s="1"/>
      <c r="G25" s="1"/>
      <c r="H25" s="1"/>
      <c r="I25" s="1"/>
      <c r="J25" s="1"/>
      <c r="K25" s="1"/>
      <c r="L25" s="1"/>
      <c r="M25" s="1"/>
      <c r="N25" t="str">
        <f t="shared" si="0"/>
        <v>2018</v>
      </c>
      <c r="O25" t="str">
        <f t="shared" si="1"/>
        <v>NET_MIG_</v>
      </c>
    </row>
    <row r="26" spans="2:15" x14ac:dyDescent="0.25">
      <c r="B26" s="1" t="s">
        <v>24</v>
      </c>
      <c r="C26" s="1" t="str">
        <f t="shared" si="2"/>
        <v>"NET_MIG_2019",</v>
      </c>
      <c r="D26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</v>
      </c>
      <c r="E26" s="1"/>
      <c r="F26" s="1"/>
      <c r="G26" s="1"/>
      <c r="H26" s="1"/>
      <c r="I26" s="1"/>
      <c r="J26" s="1"/>
      <c r="K26" s="1"/>
      <c r="L26" s="1"/>
      <c r="M26" s="1"/>
      <c r="N26" t="str">
        <f t="shared" si="0"/>
        <v>2019</v>
      </c>
      <c r="O26" t="str">
        <f t="shared" si="1"/>
        <v>NET_MIG_</v>
      </c>
    </row>
    <row r="27" spans="2:15" x14ac:dyDescent="0.25">
      <c r="B27" s="1" t="s">
        <v>25</v>
      </c>
      <c r="C27" s="1" t="str">
        <f t="shared" si="2"/>
        <v>"RESIDUAL_2015",</v>
      </c>
      <c r="D27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</v>
      </c>
      <c r="E27" s="1"/>
      <c r="F27" s="1"/>
      <c r="G27" s="1"/>
      <c r="H27" s="1"/>
      <c r="I27" s="1"/>
      <c r="J27" s="1"/>
      <c r="K27" s="1"/>
      <c r="L27" s="1"/>
      <c r="M27" s="1"/>
      <c r="N27" t="str">
        <f t="shared" si="0"/>
        <v>2015</v>
      </c>
      <c r="O27" t="str">
        <f t="shared" si="1"/>
        <v>RESIDUAL_</v>
      </c>
    </row>
    <row r="28" spans="2:15" x14ac:dyDescent="0.25">
      <c r="B28" s="1" t="s">
        <v>26</v>
      </c>
      <c r="C28" s="1" t="str">
        <f t="shared" si="2"/>
        <v>"RESIDUAL_2016",</v>
      </c>
      <c r="D28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</v>
      </c>
      <c r="E28" s="1"/>
      <c r="F28" s="1"/>
      <c r="G28" s="1"/>
      <c r="H28" s="1"/>
      <c r="I28" s="1"/>
      <c r="J28" s="1"/>
      <c r="K28" s="1"/>
      <c r="L28" s="1"/>
      <c r="M28" s="1"/>
      <c r="N28" t="str">
        <f t="shared" si="0"/>
        <v>2016</v>
      </c>
      <c r="O28" t="str">
        <f t="shared" si="1"/>
        <v>RESIDUAL_</v>
      </c>
    </row>
    <row r="29" spans="2:15" x14ac:dyDescent="0.25">
      <c r="B29" s="1" t="s">
        <v>27</v>
      </c>
      <c r="C29" s="1" t="str">
        <f t="shared" si="2"/>
        <v>"RESIDUAL_2017",</v>
      </c>
      <c r="D29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</v>
      </c>
      <c r="E29" s="1"/>
      <c r="F29" s="1"/>
      <c r="G29" s="1"/>
      <c r="H29" s="1"/>
      <c r="I29" s="1"/>
      <c r="J29" s="1"/>
      <c r="K29" s="1"/>
      <c r="L29" s="1"/>
      <c r="M29" s="1"/>
      <c r="N29" t="str">
        <f t="shared" si="0"/>
        <v>2017</v>
      </c>
      <c r="O29" t="str">
        <f t="shared" si="1"/>
        <v>RESIDUAL_</v>
      </c>
    </row>
    <row r="30" spans="2:15" x14ac:dyDescent="0.25">
      <c r="B30" s="1" t="s">
        <v>28</v>
      </c>
      <c r="C30" s="1" t="str">
        <f t="shared" si="2"/>
        <v>"RESIDUAL_2018",</v>
      </c>
      <c r="D30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</v>
      </c>
      <c r="E30" s="1"/>
      <c r="F30" s="1"/>
      <c r="G30" s="1"/>
      <c r="H30" s="1"/>
      <c r="I30" s="1"/>
      <c r="J30" s="1"/>
      <c r="K30" s="1"/>
      <c r="L30" s="1"/>
      <c r="M30" s="1"/>
      <c r="N30" t="str">
        <f t="shared" si="0"/>
        <v>2018</v>
      </c>
      <c r="O30" t="str">
        <f t="shared" si="1"/>
        <v>RESIDUAL_</v>
      </c>
    </row>
    <row r="31" spans="2:15" x14ac:dyDescent="0.25">
      <c r="B31" s="1" t="s">
        <v>29</v>
      </c>
      <c r="C31" s="1" t="str">
        <f t="shared" si="2"/>
        <v>"RESIDUAL_2019",</v>
      </c>
      <c r="D31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</v>
      </c>
      <c r="E31" s="1"/>
      <c r="F31" s="1"/>
      <c r="G31" s="1"/>
      <c r="H31" s="1"/>
      <c r="I31" s="1"/>
      <c r="J31" s="1"/>
      <c r="K31" s="1"/>
      <c r="L31" s="1"/>
      <c r="M31" s="1"/>
      <c r="N31" t="str">
        <f t="shared" si="0"/>
        <v>2019</v>
      </c>
      <c r="O31" t="str">
        <f t="shared" si="1"/>
        <v>RESIDUAL_</v>
      </c>
    </row>
    <row r="32" spans="2:15" x14ac:dyDescent="0.25">
      <c r="B32" s="1" t="s">
        <v>30</v>
      </c>
      <c r="C32" s="1" t="str">
        <f t="shared" si="2"/>
        <v>"GQ_ESTIMATES_2015",</v>
      </c>
      <c r="D32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</v>
      </c>
      <c r="E32" s="1"/>
      <c r="F32" s="1"/>
      <c r="G32" s="1"/>
      <c r="H32" s="1"/>
      <c r="I32" s="1"/>
      <c r="J32" s="1"/>
      <c r="K32" s="1"/>
      <c r="L32" s="1"/>
      <c r="M32" s="1"/>
      <c r="N32" t="str">
        <f t="shared" ref="N32:N66" si="4">RIGHT(B32,4)</f>
        <v>2015</v>
      </c>
      <c r="O32" t="str">
        <f t="shared" ref="O32:O66" si="5">SUBSTITUTE(B32,N32,"")</f>
        <v>GQ_ESTIMATES_</v>
      </c>
    </row>
    <row r="33" spans="2:15" x14ac:dyDescent="0.25">
      <c r="B33" s="1" t="s">
        <v>31</v>
      </c>
      <c r="C33" s="1" t="str">
        <f t="shared" si="2"/>
        <v>"GQ_ESTIMATES_2016",</v>
      </c>
      <c r="D33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</v>
      </c>
      <c r="E33" s="1"/>
      <c r="F33" s="1"/>
      <c r="G33" s="1"/>
      <c r="H33" s="1"/>
      <c r="I33" s="1"/>
      <c r="J33" s="1"/>
      <c r="K33" s="1"/>
      <c r="L33" s="1"/>
      <c r="M33" s="1"/>
      <c r="N33" t="str">
        <f t="shared" si="4"/>
        <v>2016</v>
      </c>
      <c r="O33" t="str">
        <f t="shared" si="5"/>
        <v>GQ_ESTIMATES_</v>
      </c>
    </row>
    <row r="34" spans="2:15" ht="240" x14ac:dyDescent="0.25">
      <c r="B34" s="1" t="s">
        <v>32</v>
      </c>
      <c r="C34" s="1" t="str">
        <f t="shared" si="2"/>
        <v>"GQ_ESTIMATES_2017",</v>
      </c>
      <c r="D34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</v>
      </c>
      <c r="E34" s="1"/>
      <c r="F34" s="1"/>
      <c r="G34" s="1"/>
      <c r="H34" s="1"/>
      <c r="I34" s="1"/>
      <c r="J34" s="1"/>
      <c r="K34" s="1"/>
      <c r="L34" s="1"/>
      <c r="M34" s="1"/>
      <c r="N34" t="str">
        <f t="shared" si="4"/>
        <v>2017</v>
      </c>
      <c r="O34" t="str">
        <f t="shared" si="5"/>
        <v>GQ_ESTIMATES_</v>
      </c>
    </row>
    <row r="35" spans="2:15" ht="255" x14ac:dyDescent="0.25">
      <c r="B35" s="1" t="s">
        <v>33</v>
      </c>
      <c r="C35" s="1" t="str">
        <f t="shared" si="2"/>
        <v>"GQ_ESTIMATES_2018",</v>
      </c>
      <c r="D35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</v>
      </c>
      <c r="E35" s="1"/>
      <c r="F35" s="1"/>
      <c r="G35" s="1"/>
      <c r="H35" s="1"/>
      <c r="I35" s="1"/>
      <c r="J35" s="1"/>
      <c r="K35" s="1"/>
      <c r="L35" s="1"/>
      <c r="M35" s="1"/>
      <c r="N35" t="str">
        <f t="shared" si="4"/>
        <v>2018</v>
      </c>
      <c r="O35" t="str">
        <f t="shared" si="5"/>
        <v>GQ_ESTIMATES_</v>
      </c>
    </row>
    <row r="36" spans="2:15" ht="255" x14ac:dyDescent="0.25">
      <c r="B36" s="1" t="s">
        <v>34</v>
      </c>
      <c r="C36" s="1" t="str">
        <f t="shared" si="2"/>
        <v>"GQ_ESTIMATES_2019",</v>
      </c>
      <c r="D36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</v>
      </c>
      <c r="E36" s="1"/>
      <c r="F36" s="1"/>
      <c r="G36" s="1"/>
      <c r="H36" s="1"/>
      <c r="I36" s="1"/>
      <c r="J36" s="1"/>
      <c r="K36" s="1"/>
      <c r="L36" s="1"/>
      <c r="M36" s="1"/>
      <c r="N36" t="str">
        <f t="shared" si="4"/>
        <v>2019</v>
      </c>
      <c r="O36" t="str">
        <f t="shared" si="5"/>
        <v>GQ_ESTIMATES_</v>
      </c>
    </row>
    <row r="37" spans="2:15" ht="270" x14ac:dyDescent="0.25">
      <c r="B37" s="2" t="s">
        <v>35</v>
      </c>
      <c r="C37" s="1" t="str">
        <f t="shared" si="2"/>
        <v>"R_birth_2015",</v>
      </c>
      <c r="D37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</v>
      </c>
      <c r="E37" s="2"/>
      <c r="F37" s="2"/>
      <c r="G37" s="2"/>
      <c r="H37" s="2"/>
      <c r="I37" s="2"/>
      <c r="J37" s="2"/>
      <c r="K37" s="2"/>
      <c r="L37" s="2"/>
      <c r="M37" s="2"/>
      <c r="N37" t="str">
        <f t="shared" si="4"/>
        <v>2015</v>
      </c>
      <c r="O37" t="str">
        <f t="shared" si="5"/>
        <v>R_birth_</v>
      </c>
    </row>
    <row r="38" spans="2:15" ht="270" x14ac:dyDescent="0.25">
      <c r="B38" s="2" t="s">
        <v>36</v>
      </c>
      <c r="C38" s="1" t="str">
        <f t="shared" si="2"/>
        <v>"R_birth_2016",</v>
      </c>
      <c r="D38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</v>
      </c>
      <c r="E38" s="2"/>
      <c r="F38" s="2"/>
      <c r="G38" s="2"/>
      <c r="H38" s="2"/>
      <c r="I38" s="2"/>
      <c r="J38" s="2"/>
      <c r="K38" s="2"/>
      <c r="L38" s="2"/>
      <c r="M38" s="2"/>
      <c r="N38" t="str">
        <f t="shared" si="4"/>
        <v>2016</v>
      </c>
      <c r="O38" t="str">
        <f t="shared" si="5"/>
        <v>R_birth_</v>
      </c>
    </row>
    <row r="39" spans="2:15" ht="285" x14ac:dyDescent="0.25">
      <c r="B39" s="2" t="s">
        <v>37</v>
      </c>
      <c r="C39" s="1" t="str">
        <f t="shared" si="2"/>
        <v>"R_birth_2017",</v>
      </c>
      <c r="D39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</v>
      </c>
      <c r="E39" s="2"/>
      <c r="F39" s="2"/>
      <c r="G39" s="2"/>
      <c r="H39" s="2"/>
      <c r="I39" s="2"/>
      <c r="J39" s="2"/>
      <c r="K39" s="2"/>
      <c r="L39" s="2"/>
      <c r="M39" s="2"/>
      <c r="N39" t="str">
        <f t="shared" si="4"/>
        <v>2017</v>
      </c>
      <c r="O39" t="str">
        <f t="shared" si="5"/>
        <v>R_birth_</v>
      </c>
    </row>
    <row r="40" spans="2:15" ht="285" x14ac:dyDescent="0.25">
      <c r="B40" s="2" t="s">
        <v>38</v>
      </c>
      <c r="C40" s="1" t="str">
        <f t="shared" si="2"/>
        <v>"R_birth_2018",</v>
      </c>
      <c r="D40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</v>
      </c>
      <c r="E40" s="2"/>
      <c r="F40" s="2"/>
      <c r="G40" s="2"/>
      <c r="H40" s="2"/>
      <c r="I40" s="2"/>
      <c r="J40" s="2"/>
      <c r="K40" s="2"/>
      <c r="L40" s="2"/>
      <c r="M40" s="2"/>
      <c r="N40" t="str">
        <f t="shared" si="4"/>
        <v>2018</v>
      </c>
      <c r="O40" t="str">
        <f t="shared" si="5"/>
        <v>R_birth_</v>
      </c>
    </row>
    <row r="41" spans="2:15" ht="285" x14ac:dyDescent="0.25">
      <c r="B41" s="2" t="s">
        <v>39</v>
      </c>
      <c r="C41" s="1" t="str">
        <f t="shared" si="2"/>
        <v>"R_birth_2019",</v>
      </c>
      <c r="D41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</v>
      </c>
      <c r="E41" s="2"/>
      <c r="F41" s="2"/>
      <c r="G41" s="2"/>
      <c r="H41" s="2"/>
      <c r="I41" s="2"/>
      <c r="J41" s="2"/>
      <c r="K41" s="2"/>
      <c r="L41" s="2"/>
      <c r="M41" s="2"/>
      <c r="N41" t="str">
        <f t="shared" si="4"/>
        <v>2019</v>
      </c>
      <c r="O41" t="str">
        <f t="shared" si="5"/>
        <v>R_birth_</v>
      </c>
    </row>
    <row r="42" spans="2:15" ht="300" x14ac:dyDescent="0.25">
      <c r="B42" s="2" t="s">
        <v>40</v>
      </c>
      <c r="C42" s="1" t="str">
        <f t="shared" si="2"/>
        <v>"R_death_2015",</v>
      </c>
      <c r="D42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</v>
      </c>
      <c r="E42" s="2"/>
      <c r="F42" s="2"/>
      <c r="G42" s="2"/>
      <c r="H42" s="2"/>
      <c r="I42" s="2"/>
      <c r="J42" s="2"/>
      <c r="K42" s="2"/>
      <c r="L42" s="2"/>
      <c r="M42" s="2"/>
      <c r="N42" t="str">
        <f t="shared" si="4"/>
        <v>2015</v>
      </c>
      <c r="O42" t="str">
        <f t="shared" si="5"/>
        <v>R_death_</v>
      </c>
    </row>
    <row r="43" spans="2:15" ht="300" x14ac:dyDescent="0.25">
      <c r="B43" s="2" t="s">
        <v>41</v>
      </c>
      <c r="C43" s="1" t="str">
        <f t="shared" si="2"/>
        <v>"R_death_2016",</v>
      </c>
      <c r="D43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</v>
      </c>
      <c r="E43" s="2"/>
      <c r="F43" s="2"/>
      <c r="G43" s="2"/>
      <c r="H43" s="2"/>
      <c r="I43" s="2"/>
      <c r="J43" s="2"/>
      <c r="K43" s="2"/>
      <c r="L43" s="2"/>
      <c r="M43" s="2"/>
      <c r="N43" t="str">
        <f t="shared" si="4"/>
        <v>2016</v>
      </c>
      <c r="O43" t="str">
        <f t="shared" si="5"/>
        <v>R_death_</v>
      </c>
    </row>
    <row r="44" spans="2:15" ht="300" x14ac:dyDescent="0.25">
      <c r="B44" s="2" t="s">
        <v>42</v>
      </c>
      <c r="C44" s="1" t="str">
        <f t="shared" si="2"/>
        <v>"R_death_2017",</v>
      </c>
      <c r="D44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</v>
      </c>
      <c r="E44" s="2"/>
      <c r="F44" s="2"/>
      <c r="G44" s="2"/>
      <c r="H44" s="2"/>
      <c r="I44" s="2"/>
      <c r="J44" s="2"/>
      <c r="K44" s="2"/>
      <c r="L44" s="2"/>
      <c r="M44" s="2"/>
      <c r="N44" t="str">
        <f t="shared" si="4"/>
        <v>2017</v>
      </c>
      <c r="O44" t="str">
        <f t="shared" si="5"/>
        <v>R_death_</v>
      </c>
    </row>
    <row r="45" spans="2:15" ht="315" x14ac:dyDescent="0.25">
      <c r="B45" s="2" t="s">
        <v>43</v>
      </c>
      <c r="C45" s="1" t="str">
        <f t="shared" si="2"/>
        <v>"R_death_2018",</v>
      </c>
      <c r="D45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</v>
      </c>
      <c r="E45" s="2"/>
      <c r="F45" s="2"/>
      <c r="G45" s="2"/>
      <c r="H45" s="2"/>
      <c r="I45" s="2"/>
      <c r="J45" s="2"/>
      <c r="K45" s="2"/>
      <c r="L45" s="2"/>
      <c r="M45" s="2"/>
      <c r="N45" t="str">
        <f t="shared" si="4"/>
        <v>2018</v>
      </c>
      <c r="O45" t="str">
        <f t="shared" si="5"/>
        <v>R_death_</v>
      </c>
    </row>
    <row r="46" spans="2:15" ht="315" x14ac:dyDescent="0.25">
      <c r="B46" s="2" t="s">
        <v>44</v>
      </c>
      <c r="C46" s="1" t="str">
        <f t="shared" si="2"/>
        <v>"R_death_2019",</v>
      </c>
      <c r="D46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</v>
      </c>
      <c r="E46" s="2"/>
      <c r="F46" s="2"/>
      <c r="G46" s="2"/>
      <c r="H46" s="2"/>
      <c r="I46" s="2"/>
      <c r="J46" s="2"/>
      <c r="K46" s="2"/>
      <c r="L46" s="2"/>
      <c r="M46" s="2"/>
      <c r="N46" t="str">
        <f t="shared" si="4"/>
        <v>2019</v>
      </c>
      <c r="O46" t="str">
        <f t="shared" si="5"/>
        <v>R_death_</v>
      </c>
    </row>
    <row r="47" spans="2:15" ht="330" x14ac:dyDescent="0.25">
      <c r="B47" s="2" t="s">
        <v>45</v>
      </c>
      <c r="C47" s="1" t="str">
        <f t="shared" si="2"/>
        <v>"R_NATURAL_INC_2015",</v>
      </c>
      <c r="D47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</v>
      </c>
      <c r="E47" s="2"/>
      <c r="F47" s="2"/>
      <c r="G47" s="2"/>
      <c r="H47" s="2"/>
      <c r="I47" s="2"/>
      <c r="J47" s="2"/>
      <c r="K47" s="2"/>
      <c r="L47" s="2"/>
      <c r="M47" s="2"/>
      <c r="N47" t="str">
        <f t="shared" si="4"/>
        <v>2015</v>
      </c>
      <c r="O47" t="str">
        <f t="shared" si="5"/>
        <v>R_NATURAL_INC_</v>
      </c>
    </row>
    <row r="48" spans="2:15" ht="330" x14ac:dyDescent="0.25">
      <c r="B48" s="2" t="s">
        <v>46</v>
      </c>
      <c r="C48" s="1" t="str">
        <f t="shared" si="2"/>
        <v>"R_NATURAL_INC_2016",</v>
      </c>
      <c r="D48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</v>
      </c>
      <c r="E48" s="2"/>
      <c r="F48" s="2"/>
      <c r="G48" s="2"/>
      <c r="H48" s="2"/>
      <c r="I48" s="2"/>
      <c r="J48" s="2"/>
      <c r="K48" s="2"/>
      <c r="L48" s="2"/>
      <c r="M48" s="2"/>
      <c r="N48" t="str">
        <f t="shared" si="4"/>
        <v>2016</v>
      </c>
      <c r="O48" t="str">
        <f t="shared" si="5"/>
        <v>R_NATURAL_INC_</v>
      </c>
    </row>
    <row r="49" spans="2:15" ht="345" x14ac:dyDescent="0.25">
      <c r="B49" s="2" t="s">
        <v>47</v>
      </c>
      <c r="C49" s="1" t="str">
        <f t="shared" si="2"/>
        <v>"R_NATURAL_INC_2017",</v>
      </c>
      <c r="D49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</v>
      </c>
      <c r="E49" s="2"/>
      <c r="F49" s="2"/>
      <c r="G49" s="2"/>
      <c r="H49" s="2"/>
      <c r="I49" s="2"/>
      <c r="J49" s="2"/>
      <c r="K49" s="2"/>
      <c r="L49" s="2"/>
      <c r="M49" s="2"/>
      <c r="N49" t="str">
        <f t="shared" si="4"/>
        <v>2017</v>
      </c>
      <c r="O49" t="str">
        <f t="shared" si="5"/>
        <v>R_NATURAL_INC_</v>
      </c>
    </row>
    <row r="50" spans="2:15" ht="345" x14ac:dyDescent="0.25">
      <c r="B50" s="2" t="s">
        <v>48</v>
      </c>
      <c r="C50" s="1" t="str">
        <f t="shared" si="2"/>
        <v>"R_NATURAL_INC_2018",</v>
      </c>
      <c r="D50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</v>
      </c>
      <c r="E50" s="2"/>
      <c r="F50" s="2"/>
      <c r="G50" s="2"/>
      <c r="H50" s="2"/>
      <c r="I50" s="2"/>
      <c r="J50" s="2"/>
      <c r="K50" s="2"/>
      <c r="L50" s="2"/>
      <c r="M50" s="2"/>
      <c r="N50" t="str">
        <f t="shared" si="4"/>
        <v>2018</v>
      </c>
      <c r="O50" t="str">
        <f t="shared" si="5"/>
        <v>R_NATURAL_INC_</v>
      </c>
    </row>
    <row r="51" spans="2:15" ht="360" x14ac:dyDescent="0.25">
      <c r="B51" s="2" t="s">
        <v>49</v>
      </c>
      <c r="C51" s="1" t="str">
        <f t="shared" si="2"/>
        <v>"R_NATURAL_INC_2019",</v>
      </c>
      <c r="D51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</v>
      </c>
      <c r="E51" s="2"/>
      <c r="F51" s="2"/>
      <c r="G51" s="2"/>
      <c r="H51" s="2"/>
      <c r="I51" s="2"/>
      <c r="J51" s="2"/>
      <c r="K51" s="2"/>
      <c r="L51" s="2"/>
      <c r="M51" s="2"/>
      <c r="N51" t="str">
        <f t="shared" si="4"/>
        <v>2019</v>
      </c>
      <c r="O51" t="str">
        <f t="shared" si="5"/>
        <v>R_NATURAL_INC_</v>
      </c>
    </row>
    <row r="52" spans="2:15" ht="375" x14ac:dyDescent="0.25">
      <c r="B52" s="2" t="s">
        <v>50</v>
      </c>
      <c r="C52" s="1" t="str">
        <f t="shared" si="2"/>
        <v>"R_INTERNATIONAL_MIG_2015",</v>
      </c>
      <c r="D52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</v>
      </c>
      <c r="E52" s="2"/>
      <c r="F52" s="2"/>
      <c r="G52" s="2"/>
      <c r="H52" s="2"/>
      <c r="I52" s="2"/>
      <c r="J52" s="2"/>
      <c r="K52" s="2"/>
      <c r="L52" s="2"/>
      <c r="M52" s="2"/>
      <c r="N52" t="str">
        <f t="shared" si="4"/>
        <v>2015</v>
      </c>
      <c r="O52" t="str">
        <f t="shared" si="5"/>
        <v>R_INTERNATIONAL_MIG_</v>
      </c>
    </row>
    <row r="53" spans="2:15" ht="375" x14ac:dyDescent="0.25">
      <c r="B53" s="2" t="s">
        <v>51</v>
      </c>
      <c r="C53" s="1" t="str">
        <f t="shared" si="2"/>
        <v>"R_INTERNATIONAL_MIG_2016",</v>
      </c>
      <c r="D53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</v>
      </c>
      <c r="E53" s="2"/>
      <c r="F53" s="2"/>
      <c r="G53" s="2"/>
      <c r="H53" s="2"/>
      <c r="I53" s="2"/>
      <c r="J53" s="2"/>
      <c r="K53" s="2"/>
      <c r="L53" s="2"/>
      <c r="M53" s="2"/>
      <c r="N53" t="str">
        <f t="shared" si="4"/>
        <v>2016</v>
      </c>
      <c r="O53" t="str">
        <f t="shared" si="5"/>
        <v>R_INTERNATIONAL_MIG_</v>
      </c>
    </row>
    <row r="54" spans="2:15" ht="390" x14ac:dyDescent="0.25">
      <c r="B54" s="2" t="s">
        <v>52</v>
      </c>
      <c r="C54" s="1" t="str">
        <f t="shared" si="2"/>
        <v>"R_INTERNATIONAL_MIG_2017",</v>
      </c>
      <c r="D54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</v>
      </c>
      <c r="E54" s="2"/>
      <c r="F54" s="2"/>
      <c r="G54" s="2"/>
      <c r="H54" s="2"/>
      <c r="I54" s="2"/>
      <c r="J54" s="2"/>
      <c r="K54" s="2"/>
      <c r="L54" s="2"/>
      <c r="M54" s="2"/>
      <c r="N54" t="str">
        <f t="shared" si="4"/>
        <v>2017</v>
      </c>
      <c r="O54" t="str">
        <f t="shared" si="5"/>
        <v>R_INTERNATIONAL_MIG_</v>
      </c>
    </row>
    <row r="55" spans="2:15" ht="405" x14ac:dyDescent="0.25">
      <c r="B55" s="2" t="s">
        <v>53</v>
      </c>
      <c r="C55" s="1" t="str">
        <f t="shared" si="2"/>
        <v>"R_INTERNATIONAL_MIG_2018",</v>
      </c>
      <c r="D55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</v>
      </c>
      <c r="E55" s="2"/>
      <c r="F55" s="2"/>
      <c r="G55" s="2"/>
      <c r="H55" s="2"/>
      <c r="I55" s="2"/>
      <c r="J55" s="2"/>
      <c r="K55" s="2"/>
      <c r="L55" s="2"/>
      <c r="M55" s="2"/>
      <c r="N55" t="str">
        <f t="shared" si="4"/>
        <v>2018</v>
      </c>
      <c r="O55" t="str">
        <f t="shared" si="5"/>
        <v>R_INTERNATIONAL_MIG_</v>
      </c>
    </row>
    <row r="56" spans="2:15" ht="409.5" x14ac:dyDescent="0.25">
      <c r="B56" s="2" t="s">
        <v>54</v>
      </c>
      <c r="C56" s="1" t="str">
        <f t="shared" si="2"/>
        <v>"R_INTERNATIONAL_MIG_2019",</v>
      </c>
      <c r="D56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</v>
      </c>
      <c r="E56" s="2"/>
      <c r="F56" s="2"/>
      <c r="G56" s="2"/>
      <c r="H56" s="2"/>
      <c r="I56" s="2"/>
      <c r="J56" s="2"/>
      <c r="K56" s="2"/>
      <c r="L56" s="2"/>
      <c r="M56" s="2"/>
      <c r="N56" t="str">
        <f t="shared" si="4"/>
        <v>2019</v>
      </c>
      <c r="O56" t="str">
        <f t="shared" si="5"/>
        <v>R_INTERNATIONAL_MIG_</v>
      </c>
    </row>
    <row r="57" spans="2:15" ht="409.5" x14ac:dyDescent="0.25">
      <c r="B57" s="2" t="s">
        <v>55</v>
      </c>
      <c r="C57" s="1" t="str">
        <f t="shared" si="2"/>
        <v>"R_DOMESTIC_MIG_2015",</v>
      </c>
      <c r="D57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</v>
      </c>
      <c r="E57" s="2"/>
      <c r="F57" s="2"/>
      <c r="G57" s="2"/>
      <c r="H57" s="2"/>
      <c r="I57" s="2"/>
      <c r="J57" s="2"/>
      <c r="K57" s="2"/>
      <c r="L57" s="2"/>
      <c r="M57" s="2"/>
      <c r="N57" t="str">
        <f t="shared" si="4"/>
        <v>2015</v>
      </c>
      <c r="O57" t="str">
        <f t="shared" si="5"/>
        <v>R_DOMESTIC_MIG_</v>
      </c>
    </row>
    <row r="58" spans="2:15" ht="409.5" x14ac:dyDescent="0.25">
      <c r="B58" s="2" t="s">
        <v>56</v>
      </c>
      <c r="C58" s="1" t="str">
        <f t="shared" si="2"/>
        <v>"R_DOMESTIC_MIG_2016",</v>
      </c>
      <c r="D58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"R_DOMESTIC_MIG_2016",</v>
      </c>
      <c r="E58" s="2"/>
      <c r="F58" s="2"/>
      <c r="G58" s="2"/>
      <c r="H58" s="2"/>
      <c r="I58" s="2"/>
      <c r="J58" s="2"/>
      <c r="K58" s="2"/>
      <c r="L58" s="2"/>
      <c r="M58" s="2"/>
      <c r="N58" t="str">
        <f t="shared" si="4"/>
        <v>2016</v>
      </c>
      <c r="O58" t="str">
        <f t="shared" si="5"/>
        <v>R_DOMESTIC_MIG_</v>
      </c>
    </row>
    <row r="59" spans="2:15" ht="409.5" x14ac:dyDescent="0.25">
      <c r="B59" s="2" t="s">
        <v>57</v>
      </c>
      <c r="C59" s="1" t="str">
        <f t="shared" si="2"/>
        <v>"R_DOMESTIC_MIG_2017",</v>
      </c>
      <c r="D59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"R_DOMESTIC_MIG_2016","R_DOMESTIC_MIG_2017",</v>
      </c>
      <c r="E59" s="2"/>
      <c r="F59" s="2"/>
      <c r="G59" s="2"/>
      <c r="H59" s="2"/>
      <c r="I59" s="2"/>
      <c r="J59" s="2"/>
      <c r="K59" s="2"/>
      <c r="L59" s="2"/>
      <c r="M59" s="2"/>
      <c r="N59" t="str">
        <f t="shared" si="4"/>
        <v>2017</v>
      </c>
      <c r="O59" t="str">
        <f t="shared" si="5"/>
        <v>R_DOMESTIC_MIG_</v>
      </c>
    </row>
    <row r="60" spans="2:15" ht="409.5" x14ac:dyDescent="0.25">
      <c r="B60" s="2" t="s">
        <v>58</v>
      </c>
      <c r="C60" s="1" t="str">
        <f t="shared" si="2"/>
        <v>"R_DOMESTIC_MIG_2018",</v>
      </c>
      <c r="D60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"R_DOMESTIC_MIG_2016","R_DOMESTIC_MIG_2017","R_DOMESTIC_MIG_2018",</v>
      </c>
      <c r="E60" s="2"/>
      <c r="F60" s="2"/>
      <c r="G60" s="2"/>
      <c r="H60" s="2"/>
      <c r="I60" s="2"/>
      <c r="J60" s="2"/>
      <c r="K60" s="2"/>
      <c r="L60" s="2"/>
      <c r="M60" s="2"/>
      <c r="N60" t="str">
        <f t="shared" si="4"/>
        <v>2018</v>
      </c>
      <c r="O60" t="str">
        <f t="shared" si="5"/>
        <v>R_DOMESTIC_MIG_</v>
      </c>
    </row>
    <row r="61" spans="2:15" ht="409.5" x14ac:dyDescent="0.25">
      <c r="B61" s="2" t="s">
        <v>59</v>
      </c>
      <c r="C61" s="1" t="str">
        <f t="shared" si="2"/>
        <v>"R_DOMESTIC_MIG_2019",</v>
      </c>
      <c r="D61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"R_DOMESTIC_MIG_2016","R_DOMESTIC_MIG_2017","R_DOMESTIC_MIG_2018","R_DOMESTIC_MIG_2019",</v>
      </c>
      <c r="E61" s="2"/>
      <c r="F61" s="2"/>
      <c r="G61" s="2"/>
      <c r="H61" s="2"/>
      <c r="I61" s="2"/>
      <c r="J61" s="2"/>
      <c r="K61" s="2"/>
      <c r="L61" s="2"/>
      <c r="M61" s="2"/>
      <c r="N61" t="str">
        <f t="shared" si="4"/>
        <v>2019</v>
      </c>
      <c r="O61" t="str">
        <f t="shared" si="5"/>
        <v>R_DOMESTIC_MIG_</v>
      </c>
    </row>
    <row r="62" spans="2:15" ht="409.5" x14ac:dyDescent="0.25">
      <c r="B62" s="2" t="s">
        <v>60</v>
      </c>
      <c r="C62" s="1" t="str">
        <f t="shared" si="2"/>
        <v>"R_NET_MIG_2015",</v>
      </c>
      <c r="D62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"R_DOMESTIC_MIG_2016","R_DOMESTIC_MIG_2017","R_DOMESTIC_MIG_2018","R_DOMESTIC_MIG_2019","R_NET_MIG_2015",</v>
      </c>
      <c r="E62" s="2"/>
      <c r="F62" s="2"/>
      <c r="G62" s="2"/>
      <c r="H62" s="2"/>
      <c r="I62" s="2"/>
      <c r="J62" s="2"/>
      <c r="K62" s="2"/>
      <c r="L62" s="2"/>
      <c r="M62" s="2"/>
      <c r="N62" t="str">
        <f t="shared" si="4"/>
        <v>2015</v>
      </c>
      <c r="O62" t="str">
        <f t="shared" si="5"/>
        <v>R_NET_MIG_</v>
      </c>
    </row>
    <row r="63" spans="2:15" ht="409.5" x14ac:dyDescent="0.25">
      <c r="B63" s="2" t="s">
        <v>61</v>
      </c>
      <c r="C63" s="1" t="str">
        <f t="shared" si="2"/>
        <v>"R_NET_MIG_2016",</v>
      </c>
      <c r="D63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"R_DOMESTIC_MIG_2016","R_DOMESTIC_MIG_2017","R_DOMESTIC_MIG_2018","R_DOMESTIC_MIG_2019","R_NET_MIG_2015","R_NET_MIG_2016",</v>
      </c>
      <c r="E63" s="2"/>
      <c r="F63" s="2"/>
      <c r="G63" s="2"/>
      <c r="H63" s="2"/>
      <c r="I63" s="2"/>
      <c r="J63" s="2"/>
      <c r="K63" s="2"/>
      <c r="L63" s="2"/>
      <c r="M63" s="2"/>
      <c r="N63" t="str">
        <f t="shared" si="4"/>
        <v>2016</v>
      </c>
      <c r="O63" t="str">
        <f t="shared" si="5"/>
        <v>R_NET_MIG_</v>
      </c>
    </row>
    <row r="64" spans="2:15" ht="409.5" x14ac:dyDescent="0.25">
      <c r="B64" s="2" t="s">
        <v>62</v>
      </c>
      <c r="C64" s="1" t="str">
        <f t="shared" si="2"/>
        <v>"R_NET_MIG_2017",</v>
      </c>
      <c r="D64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"R_DOMESTIC_MIG_2016","R_DOMESTIC_MIG_2017","R_DOMESTIC_MIG_2018","R_DOMESTIC_MIG_2019","R_NET_MIG_2015","R_NET_MIG_2016","R_NET_MIG_2017",</v>
      </c>
      <c r="E64" s="2"/>
      <c r="F64" s="2"/>
      <c r="G64" s="2"/>
      <c r="H64" s="2"/>
      <c r="I64" s="2"/>
      <c r="J64" s="2"/>
      <c r="K64" s="2"/>
      <c r="L64" s="2"/>
      <c r="M64" s="2"/>
      <c r="N64" t="str">
        <f t="shared" si="4"/>
        <v>2017</v>
      </c>
      <c r="O64" t="str">
        <f t="shared" si="5"/>
        <v>R_NET_MIG_</v>
      </c>
    </row>
    <row r="65" spans="2:15" ht="409.5" x14ac:dyDescent="0.25">
      <c r="B65" s="2" t="s">
        <v>63</v>
      </c>
      <c r="C65" s="1" t="str">
        <f t="shared" si="2"/>
        <v>"R_NET_MIG_2018",</v>
      </c>
      <c r="D65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"R_DOMESTIC_MIG_2016","R_DOMESTIC_MIG_2017","R_DOMESTIC_MIG_2018","R_DOMESTIC_MIG_2019","R_NET_MIG_2015","R_NET_MIG_2016","R_NET_MIG_2017","R_NET_MIG_2018",</v>
      </c>
      <c r="E65" s="2"/>
      <c r="F65" s="2"/>
      <c r="G65" s="2"/>
      <c r="H65" s="2"/>
      <c r="I65" s="2"/>
      <c r="J65" s="2"/>
      <c r="K65" s="2"/>
      <c r="L65" s="2"/>
      <c r="M65" s="2"/>
      <c r="N65" t="str">
        <f t="shared" si="4"/>
        <v>2018</v>
      </c>
      <c r="O65" t="str">
        <f t="shared" si="5"/>
        <v>R_NET_MIG_</v>
      </c>
    </row>
    <row r="66" spans="2:15" ht="409.5" x14ac:dyDescent="0.25">
      <c r="B66" s="2" t="s">
        <v>64</v>
      </c>
      <c r="C66" s="1" t="str">
        <f t="shared" si="2"/>
        <v>"R_NET_MIG_2019",</v>
      </c>
      <c r="D66" s="1" t="str">
        <f t="shared" si="3"/>
        <v>"Deaths_2015","Deaths_2016","Deaths_2017","Deaths_2018","Deaths_2019","NATURAL_INC_2015","NATURAL_INC_2016","NATURAL_INC_2017","NATURAL_INC_2018","NATURAL_INC_2019","INTERNATIONAL_MIG_2015","INTERNATIONAL_MIG_2016","INTERNATIONAL_MIG_2017","INTERNATIONAL_MIG_2018","INTERNATIONAL_MIG_2019","DOMESTIC_MIG_2015","DOMESTIC_MIG_2016","DOMESTIC_MIG_2017","DOMESTIC_MIG_2018","DOMESTIC_MIG_2019","NET_MIG_2015","NET_MIG_2016","NET_MIG_2017","NET_MIG_2018","NET_MIG_2019","RESIDUAL_2015","RESIDUAL_2016","RESIDUAL_2017","RESIDUAL_2018","RESIDUAL_2019","GQ_ESTIMATES_2015","GQ_ESTIMATES_2016","GQ_ESTIMATES_2017","GQ_ESTIMATES_2018","GQ_ESTIMATES_2019","R_birth_2015","R_birth_2016","R_birth_2017","R_birth_2018","R_birth_2019","R_death_2015","R_death_2016","R_death_2017","R_death_2018","R_death_2019","R_NATURAL_INC_2015","R_NATURAL_INC_2016","R_NATURAL_INC_2017","R_NATURAL_INC_2018","R_NATURAL_INC_2019","R_INTERNATIONAL_MIG_2015","R_INTERNATIONAL_MIG_2016","R_INTERNATIONAL_MIG_2017","R_INTERNATIONAL_MIG_2018","R_INTERNATIONAL_MIG_2019","R_DOMESTIC_MIG_2015","R_DOMESTIC_MIG_2016","R_DOMESTIC_MIG_2017","R_DOMESTIC_MIG_2018","R_DOMESTIC_MIG_2019","R_NET_MIG_2015","R_NET_MIG_2016","R_NET_MIG_2017","R_NET_MIG_2018","R_NET_MIG_2019",</v>
      </c>
      <c r="E66" s="2"/>
      <c r="F66" s="2"/>
      <c r="G66" s="2"/>
      <c r="H66" s="2"/>
      <c r="I66" s="2"/>
      <c r="J66" s="2"/>
      <c r="K66" s="2"/>
      <c r="L66" s="2"/>
      <c r="M66" s="2"/>
      <c r="N66" t="str">
        <f t="shared" si="4"/>
        <v>2019</v>
      </c>
      <c r="O66" t="str">
        <f t="shared" si="5"/>
        <v>R_NET_MIG_</v>
      </c>
    </row>
  </sheetData>
  <autoFilter ref="B1:B66" xr:uid="{EFB86AAB-687E-4E3A-AAE6-72F94DC44EF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F504-E9DF-484B-BC87-352DE0A93B4E}">
  <sheetPr filterMode="1"/>
  <dimension ref="B1:I46"/>
  <sheetViews>
    <sheetView topLeftCell="A6" workbookViewId="0">
      <selection activeCell="H46" sqref="H46"/>
    </sheetView>
  </sheetViews>
  <sheetFormatPr baseColWidth="10" defaultRowHeight="15" x14ac:dyDescent="0.25"/>
  <cols>
    <col min="2" max="2" width="17" bestFit="1" customWidth="1"/>
  </cols>
  <sheetData>
    <row r="1" spans="2:9" x14ac:dyDescent="0.25">
      <c r="B1" t="s">
        <v>103</v>
      </c>
      <c r="H1" t="s">
        <v>71</v>
      </c>
      <c r="I1" t="s">
        <v>136</v>
      </c>
    </row>
    <row r="2" spans="2:9" ht="51.75" hidden="1" x14ac:dyDescent="0.25">
      <c r="B2" s="3" t="s">
        <v>73</v>
      </c>
      <c r="C2" s="4" t="s">
        <v>104</v>
      </c>
    </row>
    <row r="3" spans="2:9" ht="39" hidden="1" x14ac:dyDescent="0.25">
      <c r="B3" s="3" t="s">
        <v>74</v>
      </c>
      <c r="C3" s="4" t="s">
        <v>105</v>
      </c>
    </row>
    <row r="4" spans="2:9" ht="39" x14ac:dyDescent="0.25">
      <c r="B4" s="3" t="s">
        <v>75</v>
      </c>
      <c r="C4" s="4" t="s">
        <v>106</v>
      </c>
    </row>
    <row r="5" spans="2:9" ht="26.25" x14ac:dyDescent="0.25">
      <c r="B5" s="3" t="s">
        <v>76</v>
      </c>
      <c r="C5" s="4" t="s">
        <v>107</v>
      </c>
    </row>
    <row r="6" spans="2:9" x14ac:dyDescent="0.25">
      <c r="B6" s="4" t="s">
        <v>77</v>
      </c>
      <c r="C6" s="4" t="s">
        <v>108</v>
      </c>
    </row>
    <row r="7" spans="2:9" hidden="1" x14ac:dyDescent="0.25">
      <c r="B7" s="4" t="s">
        <v>109</v>
      </c>
      <c r="C7" s="4" t="s">
        <v>110</v>
      </c>
    </row>
    <row r="8" spans="2:9" hidden="1" x14ac:dyDescent="0.25">
      <c r="B8" s="4" t="s">
        <v>78</v>
      </c>
      <c r="C8" s="4" t="s">
        <v>111</v>
      </c>
    </row>
    <row r="9" spans="2:9" x14ac:dyDescent="0.25">
      <c r="B9" s="4" t="s">
        <v>79</v>
      </c>
      <c r="C9" s="4" t="s">
        <v>112</v>
      </c>
    </row>
    <row r="10" spans="2:9" hidden="1" x14ac:dyDescent="0.25">
      <c r="B10" s="4" t="s">
        <v>80</v>
      </c>
      <c r="C10" s="4" t="s">
        <v>113</v>
      </c>
    </row>
    <row r="11" spans="2:9" hidden="1" x14ac:dyDescent="0.25">
      <c r="B11" s="4" t="s">
        <v>81</v>
      </c>
      <c r="C11" s="4" t="s">
        <v>114</v>
      </c>
    </row>
    <row r="12" spans="2:9" x14ac:dyDescent="0.25">
      <c r="B12" s="4" t="s">
        <v>82</v>
      </c>
      <c r="C12" s="4" t="s">
        <v>115</v>
      </c>
    </row>
    <row r="13" spans="2:9" hidden="1" x14ac:dyDescent="0.25">
      <c r="B13" s="4" t="s">
        <v>83</v>
      </c>
      <c r="C13" s="4" t="s">
        <v>116</v>
      </c>
    </row>
    <row r="14" spans="2:9" hidden="1" x14ac:dyDescent="0.25">
      <c r="B14" s="4" t="s">
        <v>84</v>
      </c>
      <c r="C14" s="4" t="s">
        <v>117</v>
      </c>
    </row>
    <row r="15" spans="2:9" x14ac:dyDescent="0.25">
      <c r="B15" s="4" t="s">
        <v>85</v>
      </c>
      <c r="C15" s="4" t="s">
        <v>118</v>
      </c>
    </row>
    <row r="16" spans="2:9" hidden="1" x14ac:dyDescent="0.25">
      <c r="B16" s="4" t="s">
        <v>86</v>
      </c>
      <c r="C16" s="4" t="s">
        <v>119</v>
      </c>
    </row>
    <row r="17" spans="2:3" hidden="1" x14ac:dyDescent="0.25">
      <c r="B17" s="4" t="s">
        <v>87</v>
      </c>
      <c r="C17" s="4" t="s">
        <v>120</v>
      </c>
    </row>
    <row r="18" spans="2:3" x14ac:dyDescent="0.25">
      <c r="B18" s="4" t="s">
        <v>88</v>
      </c>
      <c r="C18" s="4" t="s">
        <v>121</v>
      </c>
    </row>
    <row r="19" spans="2:3" hidden="1" x14ac:dyDescent="0.25">
      <c r="B19" s="4" t="s">
        <v>89</v>
      </c>
      <c r="C19" s="4" t="s">
        <v>122</v>
      </c>
    </row>
    <row r="20" spans="2:3" hidden="1" x14ac:dyDescent="0.25">
      <c r="B20" s="4" t="s">
        <v>90</v>
      </c>
      <c r="C20" s="4" t="s">
        <v>123</v>
      </c>
    </row>
    <row r="21" spans="2:3" x14ac:dyDescent="0.25">
      <c r="B21" s="4" t="s">
        <v>91</v>
      </c>
      <c r="C21" s="4" t="s">
        <v>124</v>
      </c>
    </row>
    <row r="22" spans="2:3" hidden="1" x14ac:dyDescent="0.25">
      <c r="B22" s="4" t="s">
        <v>92</v>
      </c>
      <c r="C22" s="4" t="s">
        <v>125</v>
      </c>
    </row>
    <row r="23" spans="2:3" hidden="1" x14ac:dyDescent="0.25">
      <c r="B23" s="4" t="s">
        <v>93</v>
      </c>
      <c r="C23" s="4" t="s">
        <v>126</v>
      </c>
    </row>
    <row r="24" spans="2:3" x14ac:dyDescent="0.25">
      <c r="B24" s="4" t="s">
        <v>94</v>
      </c>
      <c r="C24" s="4" t="s">
        <v>127</v>
      </c>
    </row>
    <row r="25" spans="2:3" hidden="1" x14ac:dyDescent="0.25">
      <c r="B25" s="4" t="s">
        <v>95</v>
      </c>
      <c r="C25" s="4" t="s">
        <v>128</v>
      </c>
    </row>
    <row r="26" spans="2:3" hidden="1" x14ac:dyDescent="0.25">
      <c r="B26" s="4" t="s">
        <v>96</v>
      </c>
      <c r="C26" s="4" t="s">
        <v>129</v>
      </c>
    </row>
    <row r="27" spans="2:3" x14ac:dyDescent="0.25">
      <c r="B27" s="4" t="s">
        <v>97</v>
      </c>
      <c r="C27" s="4" t="s">
        <v>130</v>
      </c>
    </row>
    <row r="28" spans="2:3" hidden="1" x14ac:dyDescent="0.25">
      <c r="B28" s="4" t="s">
        <v>98</v>
      </c>
      <c r="C28" s="4" t="s">
        <v>131</v>
      </c>
    </row>
    <row r="29" spans="2:3" hidden="1" x14ac:dyDescent="0.25">
      <c r="B29" s="4" t="s">
        <v>99</v>
      </c>
      <c r="C29" s="4" t="s">
        <v>132</v>
      </c>
    </row>
    <row r="30" spans="2:3" x14ac:dyDescent="0.25">
      <c r="B30" s="4" t="s">
        <v>100</v>
      </c>
      <c r="C30" s="4" t="s">
        <v>133</v>
      </c>
    </row>
    <row r="31" spans="2:3" hidden="1" x14ac:dyDescent="0.25">
      <c r="B31" s="4" t="s">
        <v>101</v>
      </c>
      <c r="C31" s="4" t="s">
        <v>134</v>
      </c>
    </row>
    <row r="32" spans="2:3" hidden="1" x14ac:dyDescent="0.25">
      <c r="B32" s="4" t="s">
        <v>102</v>
      </c>
      <c r="C32" s="4" t="s">
        <v>135</v>
      </c>
    </row>
    <row r="35" spans="5:9" x14ac:dyDescent="0.25">
      <c r="I35" s="5" t="str">
        <f>E36</f>
        <v>Rural-urban_Continuum_Code_2013</v>
      </c>
    </row>
    <row r="36" spans="5:9" ht="51.75" x14ac:dyDescent="0.25">
      <c r="E36" s="3" t="s">
        <v>75</v>
      </c>
      <c r="F36" s="4" t="s">
        <v>106</v>
      </c>
      <c r="G36" s="6" t="str">
        <f>CONCATENATE($H$1,E36,$I$1)</f>
        <v xml:space="preserve">"Rural-urban_Continuum_Code_2013", </v>
      </c>
      <c r="H36" s="6" t="str">
        <f>CONCATENATE($H$1,F36,$I$1)</f>
        <v xml:space="preserve">"Rural-urban Continuum Code, 2013", </v>
      </c>
    </row>
    <row r="37" spans="5:9" ht="39" x14ac:dyDescent="0.25">
      <c r="E37" s="3" t="s">
        <v>76</v>
      </c>
      <c r="F37" s="4" t="s">
        <v>107</v>
      </c>
      <c r="G37" s="6" t="str">
        <f t="shared" ref="G37:G46" si="0">CONCATENATE($H$1,E37,$I$1)</f>
        <v xml:space="preserve">"Urban_Influence_Code_2013", </v>
      </c>
      <c r="H37" t="str">
        <f>H36&amp;G37</f>
        <v xml:space="preserve">"Rural-urban Continuum Code, 2013", "Urban_Influence_Code_2013", </v>
      </c>
    </row>
    <row r="38" spans="5:9" x14ac:dyDescent="0.25">
      <c r="E38" s="4" t="s">
        <v>77</v>
      </c>
      <c r="F38" s="4" t="s">
        <v>108</v>
      </c>
      <c r="G38" s="6" t="str">
        <f t="shared" si="0"/>
        <v xml:space="preserve">"POVALL_2019", </v>
      </c>
      <c r="H38" t="str">
        <f t="shared" ref="H38:H46" si="1">H37&amp;G38</f>
        <v xml:space="preserve">"Rural-urban Continuum Code, 2013", "Urban_Influence_Code_2013", "POVALL_2019", </v>
      </c>
    </row>
    <row r="39" spans="5:9" x14ac:dyDescent="0.25">
      <c r="E39" s="4" t="s">
        <v>79</v>
      </c>
      <c r="F39" s="4" t="s">
        <v>112</v>
      </c>
      <c r="G39" s="6" t="str">
        <f t="shared" si="0"/>
        <v xml:space="preserve">"PCTPOVALL_2019", </v>
      </c>
      <c r="H39" t="str">
        <f t="shared" si="1"/>
        <v xml:space="preserve">"Rural-urban Continuum Code, 2013", "Urban_Influence_Code_2013", "POVALL_2019", "PCTPOVALL_2019", </v>
      </c>
    </row>
    <row r="40" spans="5:9" x14ac:dyDescent="0.25">
      <c r="E40" s="4" t="s">
        <v>82</v>
      </c>
      <c r="F40" s="4" t="s">
        <v>115</v>
      </c>
      <c r="G40" s="6" t="str">
        <f t="shared" si="0"/>
        <v xml:space="preserve">"POV017_2019", </v>
      </c>
      <c r="H40" t="str">
        <f t="shared" si="1"/>
        <v xml:space="preserve">"Rural-urban Continuum Code, 2013", "Urban_Influence_Code_2013", "POVALL_2019", "PCTPOVALL_2019", "POV017_2019", </v>
      </c>
    </row>
    <row r="41" spans="5:9" x14ac:dyDescent="0.25">
      <c r="E41" s="4" t="s">
        <v>85</v>
      </c>
      <c r="F41" s="4" t="s">
        <v>118</v>
      </c>
      <c r="G41" s="6" t="str">
        <f t="shared" si="0"/>
        <v xml:space="preserve">"PCTPOV017_2019", </v>
      </c>
      <c r="H41" t="str">
        <f t="shared" si="1"/>
        <v xml:space="preserve">"Rural-urban Continuum Code, 2013", "Urban_Influence_Code_2013", "POVALL_2019", "PCTPOVALL_2019", "POV017_2019", "PCTPOV017_2019", </v>
      </c>
    </row>
    <row r="42" spans="5:9" x14ac:dyDescent="0.25">
      <c r="E42" s="4" t="s">
        <v>88</v>
      </c>
      <c r="F42" s="4" t="s">
        <v>121</v>
      </c>
      <c r="G42" s="6" t="str">
        <f t="shared" si="0"/>
        <v xml:space="preserve">"POV517_2019", </v>
      </c>
      <c r="H42" t="str">
        <f t="shared" si="1"/>
        <v xml:space="preserve">"Rural-urban Continuum Code, 2013", "Urban_Influence_Code_2013", "POVALL_2019", "PCTPOVALL_2019", "POV017_2019", "PCTPOV017_2019", "POV517_2019", </v>
      </c>
    </row>
    <row r="43" spans="5:9" x14ac:dyDescent="0.25">
      <c r="E43" s="4" t="s">
        <v>91</v>
      </c>
      <c r="F43" s="4" t="s">
        <v>124</v>
      </c>
      <c r="G43" s="6" t="str">
        <f t="shared" si="0"/>
        <v xml:space="preserve">"PCTPOV517_2019", </v>
      </c>
      <c r="H43" t="str">
        <f t="shared" si="1"/>
        <v xml:space="preserve">"Rural-urban Continuum Code, 2013", "Urban_Influence_Code_2013", "POVALL_2019", "PCTPOVALL_2019", "POV017_2019", "PCTPOV017_2019", "POV517_2019", "PCTPOV517_2019", </v>
      </c>
    </row>
    <row r="44" spans="5:9" x14ac:dyDescent="0.25">
      <c r="E44" s="4" t="s">
        <v>94</v>
      </c>
      <c r="F44" s="4" t="s">
        <v>127</v>
      </c>
      <c r="G44" s="6" t="str">
        <f t="shared" si="0"/>
        <v xml:space="preserve">"MEDHHINC_2019", </v>
      </c>
      <c r="H44" t="str">
        <f t="shared" si="1"/>
        <v xml:space="preserve">"Rural-urban Continuum Code, 2013", "Urban_Influence_Code_2013", "POVALL_2019", "PCTPOVALL_2019", "POV017_2019", "PCTPOV017_2019", "POV517_2019", "PCTPOV517_2019", "MEDHHINC_2019", </v>
      </c>
    </row>
    <row r="45" spans="5:9" x14ac:dyDescent="0.25">
      <c r="E45" s="4" t="s">
        <v>97</v>
      </c>
      <c r="F45" s="4" t="s">
        <v>130</v>
      </c>
      <c r="G45" s="6" t="str">
        <f t="shared" si="0"/>
        <v xml:space="preserve">"POV04_2019", </v>
      </c>
      <c r="H45" t="str">
        <f t="shared" si="1"/>
        <v xml:space="preserve">"Rural-urban Continuum Code, 2013", "Urban_Influence_Code_2013", "POVALL_2019", "PCTPOVALL_2019", "POV017_2019", "PCTPOV017_2019", "POV517_2019", "PCTPOV517_2019", "MEDHHINC_2019", "POV04_2019", </v>
      </c>
    </row>
    <row r="46" spans="5:9" x14ac:dyDescent="0.25">
      <c r="E46" s="4" t="s">
        <v>100</v>
      </c>
      <c r="F46" s="4" t="s">
        <v>133</v>
      </c>
      <c r="G46" s="6" t="str">
        <f t="shared" si="0"/>
        <v xml:space="preserve">"PCTPOV04_2019", </v>
      </c>
      <c r="H46" t="str">
        <f t="shared" si="1"/>
        <v xml:space="preserve">"Rural-urban Continuum Code, 2013", "Urban_Influence_Code_2013", "POVALL_2019", "PCTPOVALL_2019", "POV017_2019", "PCTPOV017_2019", "POV517_2019", "PCTPOV517_2019", "MEDHHINC_2019", "POV04_2019", "PCTPOV04_2019", </v>
      </c>
    </row>
  </sheetData>
  <autoFilter ref="B1:C32" xr:uid="{6CB3F504-E9DF-484B-BC87-352DE0A93B4E}">
    <filterColumn colId="1">
      <filters>
        <filter val="Estimate of children ages 0 to 4 in poverty 2019 (available for the U.S. and State total only)"/>
        <filter val="Estimate of median household income 2019"/>
        <filter val="Estimate of people age 0-17 in poverty 2019"/>
        <filter val="Estimate of people of all ages in poverty 2019"/>
        <filter val="Estimate of related children age 5-17 in families in poverty 2019"/>
        <filter val="Estimated percent of children ages 0 to 4 in poverty 2019"/>
        <filter val="Estimated percent of people age 0-17 in poverty 2019"/>
        <filter val="Estimated percent of people of all ages in poverty 2019"/>
        <filter val="Estimated percent of related children age 5-17 in families in poverty 2019"/>
        <filter val="Rural-urban Continuum Code, 2013"/>
        <filter val="Urban Influence Code, 201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7F3D-DB5A-4EEC-AF76-0F72C2CC8DE5}">
  <dimension ref="B1:E28"/>
  <sheetViews>
    <sheetView workbookViewId="0">
      <selection activeCell="E28" sqref="E28"/>
    </sheetView>
  </sheetViews>
  <sheetFormatPr baseColWidth="10" defaultRowHeight="15" x14ac:dyDescent="0.25"/>
  <cols>
    <col min="2" max="2" width="41.140625" bestFit="1" customWidth="1"/>
    <col min="3" max="3" width="85" bestFit="1" customWidth="1"/>
  </cols>
  <sheetData>
    <row r="1" spans="2:5" x14ac:dyDescent="0.25">
      <c r="D1" t="s">
        <v>71</v>
      </c>
      <c r="E1" t="s">
        <v>136</v>
      </c>
    </row>
    <row r="2" spans="2:5" x14ac:dyDescent="0.25">
      <c r="B2" s="7" t="s">
        <v>137</v>
      </c>
      <c r="C2" s="8" t="s">
        <v>138</v>
      </c>
      <c r="D2" t="str">
        <f>CONCATENATE($D$1,B2,$E$1)</f>
        <v xml:space="preserve">"FIPS_Code", </v>
      </c>
      <c r="E2" t="str">
        <f>D2</f>
        <v xml:space="preserve">"FIPS_Code", </v>
      </c>
    </row>
    <row r="3" spans="2:5" x14ac:dyDescent="0.25">
      <c r="B3" s="7" t="s">
        <v>139</v>
      </c>
      <c r="C3" s="8" t="s">
        <v>140</v>
      </c>
      <c r="D3" t="str">
        <f t="shared" ref="D3:D28" si="0">CONCATENATE($D$1,B3,$E$1)</f>
        <v xml:space="preserve">"State", </v>
      </c>
      <c r="E3" t="str">
        <f>E2&amp;D3</f>
        <v xml:space="preserve">"FIPS_Code", "State", </v>
      </c>
    </row>
    <row r="4" spans="2:5" x14ac:dyDescent="0.25">
      <c r="B4" s="7" t="s">
        <v>141</v>
      </c>
      <c r="C4" s="8" t="s">
        <v>142</v>
      </c>
      <c r="D4" t="str">
        <f t="shared" si="0"/>
        <v xml:space="preserve">"Area_name", </v>
      </c>
      <c r="E4" t="str">
        <f t="shared" ref="E4:E28" si="1">E3&amp;D4</f>
        <v xml:space="preserve">"FIPS_Code", "State", "Area_name", </v>
      </c>
    </row>
    <row r="5" spans="2:5" x14ac:dyDescent="0.25">
      <c r="B5" s="9" t="s">
        <v>143</v>
      </c>
      <c r="C5" s="8" t="s">
        <v>106</v>
      </c>
      <c r="D5" t="str">
        <f t="shared" si="0"/>
        <v xml:space="preserve">"Rural_urban_continuum_code_2013", </v>
      </c>
      <c r="E5" t="str">
        <f t="shared" si="1"/>
        <v xml:space="preserve">"FIPS_Code", "State", "Area_name", "Rural_urban_continuum_code_2013", </v>
      </c>
    </row>
    <row r="6" spans="2:5" x14ac:dyDescent="0.25">
      <c r="B6" s="9" t="s">
        <v>144</v>
      </c>
      <c r="C6" s="8" t="s">
        <v>107</v>
      </c>
      <c r="D6" t="str">
        <f t="shared" si="0"/>
        <v xml:space="preserve">"Urban_influence_code_2013", </v>
      </c>
      <c r="E6" t="str">
        <f t="shared" si="1"/>
        <v xml:space="preserve">"FIPS_Code", "State", "Area_name", "Rural_urban_continuum_code_2013", "Urban_influence_code_2013", </v>
      </c>
    </row>
    <row r="7" spans="2:5" x14ac:dyDescent="0.25">
      <c r="B7" s="10" t="s">
        <v>145</v>
      </c>
      <c r="C7" s="11" t="s">
        <v>146</v>
      </c>
      <c r="D7" t="str">
        <f t="shared" si="0"/>
        <v xml:space="preserve">"Metro_2013", </v>
      </c>
      <c r="E7" t="str">
        <f t="shared" si="1"/>
        <v xml:space="preserve">"FIPS_Code", "State", "Area_name", "Rural_urban_continuum_code_2013", "Urban_influence_code_2013", "Metro_2013", </v>
      </c>
    </row>
    <row r="8" spans="2:5" x14ac:dyDescent="0.25">
      <c r="B8" s="9" t="s">
        <v>147</v>
      </c>
      <c r="C8" s="8" t="s">
        <v>148</v>
      </c>
      <c r="D8" t="str">
        <f t="shared" si="0"/>
        <v xml:space="preserve">"Civilian_labor_force_2015", </v>
      </c>
      <c r="E8" t="str">
        <f t="shared" si="1"/>
        <v xml:space="preserve">"FIPS_Code", "State", "Area_name", "Rural_urban_continuum_code_2013", "Urban_influence_code_2013", "Metro_2013", "Civilian_labor_force_2015", </v>
      </c>
    </row>
    <row r="9" spans="2:5" x14ac:dyDescent="0.25">
      <c r="B9" s="9" t="s">
        <v>149</v>
      </c>
      <c r="C9" s="8" t="s">
        <v>150</v>
      </c>
      <c r="D9" t="str">
        <f t="shared" si="0"/>
        <v xml:space="preserve">"Employed_2015", </v>
      </c>
      <c r="E9" t="str">
        <f t="shared" si="1"/>
        <v xml:space="preserve">"FIPS_Code", "State", "Area_name", "Rural_urban_continuum_code_2013", "Urban_influence_code_2013", "Metro_2013", "Civilian_labor_force_2015", "Employed_2015", </v>
      </c>
    </row>
    <row r="10" spans="2:5" x14ac:dyDescent="0.25">
      <c r="B10" s="9" t="s">
        <v>151</v>
      </c>
      <c r="C10" s="8" t="s">
        <v>152</v>
      </c>
      <c r="D10" t="str">
        <f t="shared" si="0"/>
        <v xml:space="preserve">"Unemployed_2015", </v>
      </c>
      <c r="E10" t="str">
        <f t="shared" si="1"/>
        <v xml:space="preserve">"FIPS_Code", "State", "Area_name", "Rural_urban_continuum_code_2013", "Urban_influence_code_2013", "Metro_2013", "Civilian_labor_force_2015", "Employed_2015", "Unemployed_2015", </v>
      </c>
    </row>
    <row r="11" spans="2:5" x14ac:dyDescent="0.25">
      <c r="B11" s="12" t="s">
        <v>153</v>
      </c>
      <c r="C11" s="8" t="s">
        <v>154</v>
      </c>
      <c r="D11" t="str">
        <f t="shared" si="0"/>
        <v xml:space="preserve">"Unemployment_rate_2015", </v>
      </c>
      <c r="E11" t="str">
        <f t="shared" si="1"/>
        <v xml:space="preserve">"FIPS_Code", "State", "Area_name", "Rural_urban_continuum_code_2013", "Urban_influence_code_2013", "Metro_2013", "Civilian_labor_force_2015", "Employed_2015", "Unemployed_2015", "Unemployment_rate_2015", </v>
      </c>
    </row>
    <row r="12" spans="2:5" x14ac:dyDescent="0.25">
      <c r="B12" s="9" t="s">
        <v>155</v>
      </c>
      <c r="C12" s="8" t="s">
        <v>156</v>
      </c>
      <c r="D12" t="str">
        <f t="shared" si="0"/>
        <v xml:space="preserve">"Civilian_labor_force_2016", </v>
      </c>
      <c r="E12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</v>
      </c>
    </row>
    <row r="13" spans="2:5" x14ac:dyDescent="0.25">
      <c r="B13" s="9" t="s">
        <v>157</v>
      </c>
      <c r="C13" s="8" t="s">
        <v>158</v>
      </c>
      <c r="D13" t="str">
        <f t="shared" si="0"/>
        <v xml:space="preserve">"Employed_2016", </v>
      </c>
      <c r="E13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</v>
      </c>
    </row>
    <row r="14" spans="2:5" x14ac:dyDescent="0.25">
      <c r="B14" s="9" t="s">
        <v>159</v>
      </c>
      <c r="C14" s="8" t="s">
        <v>160</v>
      </c>
      <c r="D14" t="str">
        <f t="shared" si="0"/>
        <v xml:space="preserve">"Unemployed_2016", </v>
      </c>
      <c r="E14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</v>
      </c>
    </row>
    <row r="15" spans="2:5" x14ac:dyDescent="0.25">
      <c r="B15" s="12" t="s">
        <v>161</v>
      </c>
      <c r="C15" s="8" t="s">
        <v>162</v>
      </c>
      <c r="D15" t="str">
        <f t="shared" si="0"/>
        <v xml:space="preserve">"Unemployment_rate_2016", </v>
      </c>
      <c r="E15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</v>
      </c>
    </row>
    <row r="16" spans="2:5" x14ac:dyDescent="0.25">
      <c r="B16" s="9" t="s">
        <v>163</v>
      </c>
      <c r="C16" s="8" t="s">
        <v>164</v>
      </c>
      <c r="D16" t="str">
        <f t="shared" si="0"/>
        <v xml:space="preserve">"Civilian_labor_force_2017", </v>
      </c>
      <c r="E16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</v>
      </c>
    </row>
    <row r="17" spans="2:5" x14ac:dyDescent="0.25">
      <c r="B17" s="9" t="s">
        <v>165</v>
      </c>
      <c r="C17" s="8" t="s">
        <v>166</v>
      </c>
      <c r="D17" t="str">
        <f t="shared" si="0"/>
        <v xml:space="preserve">"Employed_2017", </v>
      </c>
      <c r="E17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</v>
      </c>
    </row>
    <row r="18" spans="2:5" x14ac:dyDescent="0.25">
      <c r="B18" s="9" t="s">
        <v>167</v>
      </c>
      <c r="C18" s="8" t="s">
        <v>168</v>
      </c>
      <c r="D18" t="str">
        <f t="shared" si="0"/>
        <v xml:space="preserve">"Unemployed_2017", </v>
      </c>
      <c r="E18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</v>
      </c>
    </row>
    <row r="19" spans="2:5" x14ac:dyDescent="0.25">
      <c r="B19" s="12" t="s">
        <v>169</v>
      </c>
      <c r="C19" s="8" t="s">
        <v>170</v>
      </c>
      <c r="D19" t="str">
        <f t="shared" si="0"/>
        <v xml:space="preserve">"Unemployment_rate_2017", </v>
      </c>
      <c r="E19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</v>
      </c>
    </row>
    <row r="20" spans="2:5" x14ac:dyDescent="0.25">
      <c r="B20" s="9" t="s">
        <v>171</v>
      </c>
      <c r="C20" s="8" t="s">
        <v>172</v>
      </c>
      <c r="D20" t="str">
        <f t="shared" si="0"/>
        <v xml:space="preserve">"Civilian_labor_force_2018", </v>
      </c>
      <c r="E20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"Civilian_labor_force_2018", </v>
      </c>
    </row>
    <row r="21" spans="2:5" x14ac:dyDescent="0.25">
      <c r="B21" s="9" t="s">
        <v>173</v>
      </c>
      <c r="C21" s="8" t="s">
        <v>174</v>
      </c>
      <c r="D21" t="str">
        <f t="shared" si="0"/>
        <v xml:space="preserve">"Employed_2018", </v>
      </c>
      <c r="E21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"Civilian_labor_force_2018", "Employed_2018", </v>
      </c>
    </row>
    <row r="22" spans="2:5" x14ac:dyDescent="0.25">
      <c r="B22" s="9" t="s">
        <v>175</v>
      </c>
      <c r="C22" s="8" t="s">
        <v>176</v>
      </c>
      <c r="D22" t="str">
        <f t="shared" si="0"/>
        <v xml:space="preserve">"Unemployed_2018", </v>
      </c>
      <c r="E22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"Civilian_labor_force_2018", "Employed_2018", "Unemployed_2018", </v>
      </c>
    </row>
    <row r="23" spans="2:5" x14ac:dyDescent="0.25">
      <c r="B23" s="12" t="s">
        <v>177</v>
      </c>
      <c r="C23" s="8" t="s">
        <v>178</v>
      </c>
      <c r="D23" t="str">
        <f t="shared" si="0"/>
        <v xml:space="preserve">"Unemployment_rate_2018", </v>
      </c>
      <c r="E23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"Civilian_labor_force_2018", "Employed_2018", "Unemployed_2018", "Unemployment_rate_2018", </v>
      </c>
    </row>
    <row r="24" spans="2:5" x14ac:dyDescent="0.25">
      <c r="B24" s="9" t="s">
        <v>179</v>
      </c>
      <c r="C24" s="8" t="s">
        <v>180</v>
      </c>
      <c r="D24" t="str">
        <f t="shared" si="0"/>
        <v xml:space="preserve">"Employed_2019", </v>
      </c>
      <c r="E24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"Civilian_labor_force_2018", "Employed_2018", "Unemployed_2018", "Unemployment_rate_2018", "Employed_2019", </v>
      </c>
    </row>
    <row r="25" spans="2:5" x14ac:dyDescent="0.25">
      <c r="B25" s="9" t="s">
        <v>181</v>
      </c>
      <c r="C25" s="8" t="s">
        <v>182</v>
      </c>
      <c r="D25" t="str">
        <f t="shared" si="0"/>
        <v xml:space="preserve">"Unemployed_2019", </v>
      </c>
      <c r="E25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"Civilian_labor_force_2018", "Employed_2018", "Unemployed_2018", "Unemployment_rate_2018", "Employed_2019", "Unemployed_2019", </v>
      </c>
    </row>
    <row r="26" spans="2:5" x14ac:dyDescent="0.25">
      <c r="B26" s="12" t="s">
        <v>183</v>
      </c>
      <c r="C26" s="8" t="s">
        <v>184</v>
      </c>
      <c r="D26" t="str">
        <f t="shared" si="0"/>
        <v xml:space="preserve">"Unemployment_rate_2019", </v>
      </c>
      <c r="E26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"Civilian_labor_force_2018", "Employed_2018", "Unemployed_2018", "Unemployment_rate_2018", "Employed_2019", "Unemployed_2019", "Unemployment_rate_2019", </v>
      </c>
    </row>
    <row r="27" spans="2:5" x14ac:dyDescent="0.25">
      <c r="B27" s="9" t="s">
        <v>185</v>
      </c>
      <c r="C27" s="8" t="s">
        <v>186</v>
      </c>
      <c r="D27" t="str">
        <f t="shared" si="0"/>
        <v xml:space="preserve">"Median_Household_Income_2019", </v>
      </c>
      <c r="E27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"Civilian_labor_force_2018", "Employed_2018", "Unemployed_2018", "Unemployment_rate_2018", "Employed_2019", "Unemployed_2019", "Unemployment_rate_2019", "Median_Household_Income_2019", </v>
      </c>
    </row>
    <row r="28" spans="2:5" x14ac:dyDescent="0.25">
      <c r="B28" s="12" t="s">
        <v>187</v>
      </c>
      <c r="C28" s="8" t="s">
        <v>188</v>
      </c>
      <c r="D28" t="str">
        <f t="shared" si="0"/>
        <v xml:space="preserve">"Med_HH_Income_Percent_of_State_Total_2019", </v>
      </c>
      <c r="E28" t="str">
        <f t="shared" si="1"/>
        <v xml:space="preserve">"FIPS_Code", "State", "Area_name", "Rural_urban_continuum_code_2013", "Urban_influence_code_2013", "Metro_2013", "Civilian_labor_force_2015", "Employed_2015", "Unemployed_2015", "Unemployment_rate_2015", "Civilian_labor_force_2016", "Employed_2016", "Unemployed_2016", "Unemployment_rate_2016", "Civilian_labor_force_2017", "Employed_2017", "Unemployed_2017", "Unemployment_rate_2017", "Civilian_labor_force_2018", "Employed_2018", "Unemployed_2018", "Unemployment_rate_2018", "Employed_2019", "Unemployed_2019", "Unemployment_rate_2019", "Median_Household_Income_2019", "Med_HH_Income_Percent_of_State_Total_2019",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A278-933A-4946-A041-108F921DDC3D}">
  <dimension ref="A2:O5"/>
  <sheetViews>
    <sheetView tabSelected="1" workbookViewId="0">
      <selection activeCell="B5" sqref="B5"/>
    </sheetView>
  </sheetViews>
  <sheetFormatPr baseColWidth="10" defaultRowHeight="15" x14ac:dyDescent="0.25"/>
  <cols>
    <col min="2" max="2" width="33.42578125" bestFit="1" customWidth="1"/>
    <col min="3" max="3" width="26.85546875" bestFit="1" customWidth="1"/>
  </cols>
  <sheetData>
    <row r="2" spans="1:15" x14ac:dyDescent="0.25">
      <c r="A2" s="14"/>
      <c r="B2" s="15" t="s">
        <v>189</v>
      </c>
      <c r="C2" s="15" t="s">
        <v>190</v>
      </c>
      <c r="D2" s="14"/>
      <c r="E2" s="13"/>
      <c r="H2" s="13"/>
      <c r="I2" s="13"/>
      <c r="L2" s="13"/>
      <c r="O2" s="13"/>
    </row>
    <row r="3" spans="1:15" x14ac:dyDescent="0.25">
      <c r="A3" s="16"/>
      <c r="B3" s="14" t="s">
        <v>191</v>
      </c>
      <c r="C3" s="14" t="s">
        <v>76</v>
      </c>
      <c r="D3" s="16"/>
    </row>
    <row r="4" spans="1:15" x14ac:dyDescent="0.25">
      <c r="A4" s="16"/>
      <c r="B4" s="15" t="s">
        <v>75</v>
      </c>
      <c r="C4" s="15" t="s">
        <v>76</v>
      </c>
      <c r="D4" s="16"/>
    </row>
    <row r="5" spans="1:15" x14ac:dyDescent="0.25">
      <c r="A5" s="16"/>
      <c r="B5" s="15" t="s">
        <v>143</v>
      </c>
      <c r="C5" s="15" t="s">
        <v>144</v>
      </c>
      <c r="D5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Col Pop_est</vt:lpstr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2022-11-08T10:35:54Z</dcterms:created>
  <dcterms:modified xsi:type="dcterms:W3CDTF">2022-11-08T12:25:09Z</dcterms:modified>
</cp:coreProperties>
</file>