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8800" windowHeight="17480" tabRatio="500"/>
  </bookViews>
  <sheets>
    <sheet name="Circles" sheetId="1" r:id="rId1"/>
    <sheet name="Images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2" l="1"/>
  <c r="O19" i="2"/>
  <c r="N19" i="2"/>
  <c r="M19" i="2"/>
  <c r="L19" i="2"/>
  <c r="K19" i="2"/>
  <c r="N18" i="2"/>
  <c r="M18" i="2"/>
  <c r="L18" i="2"/>
  <c r="K18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O14" i="2"/>
  <c r="N14" i="2"/>
  <c r="M14" i="2"/>
  <c r="L14" i="2"/>
  <c r="K14" i="2"/>
  <c r="C40" i="1"/>
  <c r="D40" i="1"/>
  <c r="E40" i="1"/>
  <c r="F40" i="1"/>
  <c r="G40" i="1"/>
  <c r="E36" i="1"/>
  <c r="D36" i="1"/>
  <c r="D35" i="1"/>
  <c r="D34" i="1"/>
  <c r="D39" i="1"/>
  <c r="D38" i="1"/>
  <c r="C39" i="1"/>
  <c r="C38" i="1"/>
  <c r="C36" i="1"/>
  <c r="C35" i="1"/>
  <c r="C34" i="1"/>
</calcChain>
</file>

<file path=xl/sharedStrings.xml><?xml version="1.0" encoding="utf-8"?>
<sst xmlns="http://schemas.openxmlformats.org/spreadsheetml/2006/main" count="302" uniqueCount="263">
  <si>
    <t>Standard Deviation</t>
  </si>
  <si>
    <t>Size Weight</t>
  </si>
  <si>
    <t>Overlap Weight</t>
  </si>
  <si>
    <t>Maps To</t>
  </si>
  <si>
    <t>Extraversion</t>
  </si>
  <si>
    <t>Sociable/Adventurous</t>
  </si>
  <si>
    <t>Self-Reflective/Reserved</t>
  </si>
  <si>
    <t>Adjectives</t>
  </si>
  <si>
    <t>Anxious/Dramatic</t>
  </si>
  <si>
    <t>Curious/Cultured</t>
  </si>
  <si>
    <t>Cooperative/Friendly</t>
  </si>
  <si>
    <t>Independent/Aloof</t>
  </si>
  <si>
    <t>Disorganized/Unconventional</t>
  </si>
  <si>
    <t>Calm/Consistent</t>
  </si>
  <si>
    <t>Adamant/Focused</t>
  </si>
  <si>
    <t>Mechanical/Hands-on</t>
  </si>
  <si>
    <t>Creative/Intuitive</t>
  </si>
  <si>
    <t>Teacher/Helpful</t>
  </si>
  <si>
    <t>Persuasive/Enthusiastic</t>
  </si>
  <si>
    <t>Inquisitive/Analytical</t>
  </si>
  <si>
    <t>Detail-Oriented/Thorough</t>
  </si>
  <si>
    <t>cf:abstraction</t>
  </si>
  <si>
    <t>cf:achromatic</t>
  </si>
  <si>
    <t>cf:adaptive_or_medical_equipment</t>
  </si>
  <si>
    <t>cf:adult</t>
  </si>
  <si>
    <t>cf:african</t>
  </si>
  <si>
    <t>cf:african_american</t>
  </si>
  <si>
    <t>cf:aggression</t>
  </si>
  <si>
    <t>cf:airplane</t>
  </si>
  <si>
    <t>cf:airport</t>
  </si>
  <si>
    <t>cf:alcoholic_drinks</t>
  </si>
  <si>
    <t>cf:alone</t>
  </si>
  <si>
    <t>cf:anger</t>
  </si>
  <si>
    <t>cf:animal</t>
  </si>
  <si>
    <t>cf:animal_averted_eyes</t>
  </si>
  <si>
    <t>cf:animal_direct_eyes</t>
  </si>
  <si>
    <t>cf:animal_eyes</t>
  </si>
  <si>
    <t>cf:art</t>
  </si>
  <si>
    <t>cf:asian</t>
  </si>
  <si>
    <t>cf:asymmetrical</t>
  </si>
  <si>
    <t>cf:bar</t>
  </si>
  <si>
    <t>cf:bathroom</t>
  </si>
  <si>
    <t>cf:bdsm</t>
  </si>
  <si>
    <t>cf:beach</t>
  </si>
  <si>
    <t>cf:bedroom</t>
  </si>
  <si>
    <t>cf:bird</t>
  </si>
  <si>
    <t>cf:bisexual</t>
  </si>
  <si>
    <t>cf:blood</t>
  </si>
  <si>
    <t>cf:blue</t>
  </si>
  <si>
    <t>cf:blurred</t>
  </si>
  <si>
    <t>cf:boat_ship</t>
  </si>
  <si>
    <t>cf:books</t>
  </si>
  <si>
    <t>cf:bridge</t>
  </si>
  <si>
    <t>cf:buildings</t>
  </si>
  <si>
    <t>cf:cars</t>
  </si>
  <si>
    <t>cf:caucasian</t>
  </si>
  <si>
    <t>cf:cemetery</t>
  </si>
  <si>
    <t>cf:child</t>
  </si>
  <si>
    <t>cf:church</t>
  </si>
  <si>
    <t>cf:cigarettes</t>
  </si>
  <si>
    <t>cf:circular</t>
  </si>
  <si>
    <t>cf:color</t>
  </si>
  <si>
    <t>cf:combat</t>
  </si>
  <si>
    <t>cf:containers</t>
  </si>
  <si>
    <t>cf:coworkers</t>
  </si>
  <si>
    <t>cf:crowd</t>
  </si>
  <si>
    <t>cf:cuts_wounds_mutilation_etc</t>
  </si>
  <si>
    <t>cf:dam</t>
  </si>
  <si>
    <t>cf:danger</t>
  </si>
  <si>
    <t>cf:deceased_animals</t>
  </si>
  <si>
    <t>cf:deceased_humans</t>
  </si>
  <si>
    <t>cf:desert</t>
  </si>
  <si>
    <t>cf:details</t>
  </si>
  <si>
    <t>cf:dining</t>
  </si>
  <si>
    <t>cf:dining_room</t>
  </si>
  <si>
    <t>cf:disabled</t>
  </si>
  <si>
    <t>cf:disgust</t>
  </si>
  <si>
    <t>cf:domestic_animal</t>
  </si>
  <si>
    <t>cf:drugs</t>
  </si>
  <si>
    <t>cf:elder</t>
  </si>
  <si>
    <t>cf:family</t>
  </si>
  <si>
    <t>cf:fear</t>
  </si>
  <si>
    <t>cf:female</t>
  </si>
  <si>
    <t>cf:fetishes</t>
  </si>
  <si>
    <t>cf:filtered</t>
  </si>
  <si>
    <t>cf:fish</t>
  </si>
  <si>
    <t>cf:flowers</t>
  </si>
  <si>
    <t>cf:flying_bird</t>
  </si>
  <si>
    <t>cf:food</t>
  </si>
  <si>
    <t>cf:forest</t>
  </si>
  <si>
    <t>cf:friends</t>
  </si>
  <si>
    <t>cf:furniture</t>
  </si>
  <si>
    <t>cf:gambling</t>
  </si>
  <si>
    <t>cf:green</t>
  </si>
  <si>
    <t>cf:gym_exercise_equipment</t>
  </si>
  <si>
    <t>cf:happy</t>
  </si>
  <si>
    <t>cf:heterosexual</t>
  </si>
  <si>
    <t>cf:high_fashion</t>
  </si>
  <si>
    <t>cf:hispanic</t>
  </si>
  <si>
    <t>cf:homosexual</t>
  </si>
  <si>
    <t>cf:honoraria</t>
  </si>
  <si>
    <t>cf:hospital</t>
  </si>
  <si>
    <t>cf:human</t>
  </si>
  <si>
    <t>cf:human_averted_eyes</t>
  </si>
  <si>
    <t>cf:human_direct_eyes</t>
  </si>
  <si>
    <t>cf:human_eyes</t>
  </si>
  <si>
    <t>cf:individual_athletics</t>
  </si>
  <si>
    <t>cf:indoors</t>
  </si>
  <si>
    <t>cf:infant</t>
  </si>
  <si>
    <t>cf:insects</t>
  </si>
  <si>
    <t>cf:jewelry</t>
  </si>
  <si>
    <t>cf:kissing</t>
  </si>
  <si>
    <t>cf:kitchen</t>
  </si>
  <si>
    <t>cf:large_equipment</t>
  </si>
  <si>
    <t>cf:lights_lighting</t>
  </si>
  <si>
    <t>cf:likes</t>
  </si>
  <si>
    <t>cf:living_room</t>
  </si>
  <si>
    <t>cf:luggage</t>
  </si>
  <si>
    <t>cf:makeup</t>
  </si>
  <si>
    <t>cf:male</t>
  </si>
  <si>
    <t>cf:man_made</t>
  </si>
  <si>
    <t>cf:mirrors_glass</t>
  </si>
  <si>
    <t>cf:moon</t>
  </si>
  <si>
    <t>cf:mosque</t>
  </si>
  <si>
    <t>cf:motorcycles</t>
  </si>
  <si>
    <t>cf:mountain</t>
  </si>
  <si>
    <t>cf:movement</t>
  </si>
  <si>
    <t>cf:museum</t>
  </si>
  <si>
    <t>cf:musical_instruments</t>
  </si>
  <si>
    <t>cf:mystery</t>
  </si>
  <si>
    <t>cf:native_american</t>
  </si>
  <si>
    <t>cf:nature</t>
  </si>
  <si>
    <t>cf:negative_space</t>
  </si>
  <si>
    <t>cf:night</t>
  </si>
  <si>
    <t>cf:night_life</t>
  </si>
  <si>
    <t>cf:non_domestic_animal</t>
  </si>
  <si>
    <t>cf:non_religious_spiritual_activities</t>
  </si>
  <si>
    <t>cf:nudity</t>
  </si>
  <si>
    <t>cf:ocean</t>
  </si>
  <si>
    <t>cf:pair</t>
  </si>
  <si>
    <t>cf:park</t>
  </si>
  <si>
    <t>cf:pet</t>
  </si>
  <si>
    <t>cf:piercings</t>
  </si>
  <si>
    <t>cf:primary_color</t>
  </si>
  <si>
    <t>cf:rain</t>
  </si>
  <si>
    <t>cf:red</t>
  </si>
  <si>
    <t>cf:reflection</t>
  </si>
  <si>
    <t>cf:religious_activities</t>
  </si>
  <si>
    <t>cf:religious_icons</t>
  </si>
  <si>
    <t>cf:reptiles</t>
  </si>
  <si>
    <t>cf:restaurant</t>
  </si>
  <si>
    <t>cf:river</t>
  </si>
  <si>
    <t>cf:road_freeway</t>
  </si>
  <si>
    <t>cf:rocks</t>
  </si>
  <si>
    <t>cf:romantic</t>
  </si>
  <si>
    <t>cf:rural</t>
  </si>
  <si>
    <t>cf:sadness</t>
  </si>
  <si>
    <t>cf:scatological</t>
  </si>
  <si>
    <t>cf:sex</t>
  </si>
  <si>
    <t>cf:shading</t>
  </si>
  <si>
    <t>cf:shopping</t>
  </si>
  <si>
    <t>cf:siblings</t>
  </si>
  <si>
    <t>cf:significant_other</t>
  </si>
  <si>
    <t>cf:sky</t>
  </si>
  <si>
    <t>cf:snow</t>
  </si>
  <si>
    <t>cf:southeast_asian</t>
  </si>
  <si>
    <t>cf:speed</t>
  </si>
  <si>
    <t>cf:sports_or_recreational_equipment</t>
  </si>
  <si>
    <t>cf:stadiums_arenas</t>
  </si>
  <si>
    <t>cf:stars</t>
  </si>
  <si>
    <t>cf:storm</t>
  </si>
  <si>
    <t>cf:strangers</t>
  </si>
  <si>
    <t>cf:suburban</t>
  </si>
  <si>
    <t>cf:sunset</t>
  </si>
  <si>
    <t>cf:surprise</t>
  </si>
  <si>
    <t>cf:symmetrical</t>
  </si>
  <si>
    <t>cf:tattoos</t>
  </si>
  <si>
    <t>cf:team_sports</t>
  </si>
  <si>
    <t>cf:technological_equipment</t>
  </si>
  <si>
    <t>cf:teenager</t>
  </si>
  <si>
    <t>cf:temple</t>
  </si>
  <si>
    <t>cf:texture</t>
  </si>
  <si>
    <t>cf:theater</t>
  </si>
  <si>
    <t>cf:tools</t>
  </si>
  <si>
    <t>cf:transgender</t>
  </si>
  <si>
    <t>cf:trees</t>
  </si>
  <si>
    <t>cf:urban</t>
  </si>
  <si>
    <t>cf:vehicle</t>
  </si>
  <si>
    <t>cf:vista</t>
  </si>
  <si>
    <t>cf:water</t>
  </si>
  <si>
    <t>cf:weapons</t>
  </si>
  <si>
    <t>cf:whole</t>
  </si>
  <si>
    <t>cf:young_adult</t>
  </si>
  <si>
    <t>Big5</t>
  </si>
  <si>
    <t>Holland6</t>
  </si>
  <si>
    <t>Openness</t>
  </si>
  <si>
    <t>Neuroticism</t>
  </si>
  <si>
    <t>Conscientiousness</t>
  </si>
  <si>
    <t>Agreeableness</t>
  </si>
  <si>
    <t>Mean</t>
  </si>
  <si>
    <t>Anger/Annoyance (1)</t>
  </si>
  <si>
    <t>Disgust/Boredom (2)</t>
  </si>
  <si>
    <t>Fear/Apprehension (5)</t>
  </si>
  <si>
    <t>Happiness/Satisfaction (7)</t>
  </si>
  <si>
    <t>Sadness/Blue (3)</t>
  </si>
  <si>
    <t>Surprise/Tickled (4)</t>
  </si>
  <si>
    <t>Trust/Acceptance (6)</t>
  </si>
  <si>
    <t>Anticipation/Interest (8)</t>
  </si>
  <si>
    <t>Size Standard Deviation</t>
  </si>
  <si>
    <t>Size Mean</t>
  </si>
  <si>
    <t>Distance Mean</t>
  </si>
  <si>
    <t>Overlap Standard Deviation</t>
  </si>
  <si>
    <t>Overlap Mean</t>
  </si>
  <si>
    <t>Emo8</t>
  </si>
  <si>
    <t>Realistic</t>
  </si>
  <si>
    <t>Artistic</t>
  </si>
  <si>
    <t>Social</t>
  </si>
  <si>
    <t>Enterprising</t>
  </si>
  <si>
    <t>Investigative</t>
  </si>
  <si>
    <t>Conventional</t>
  </si>
  <si>
    <t>Pictures Used</t>
  </si>
  <si>
    <t>construction</t>
  </si>
  <si>
    <t>eye_cover</t>
  </si>
  <si>
    <t>boy_sitting</t>
  </si>
  <si>
    <t>finger_point</t>
  </si>
  <si>
    <t>messy_desk</t>
  </si>
  <si>
    <t>grey_image</t>
  </si>
  <si>
    <t>lightning</t>
  </si>
  <si>
    <t>cat</t>
  </si>
  <si>
    <t>tunnel</t>
  </si>
  <si>
    <t>feet</t>
  </si>
  <si>
    <t>transgender</t>
  </si>
  <si>
    <t>girl_at_bar</t>
  </si>
  <si>
    <t>alaska</t>
  </si>
  <si>
    <t>vampire_woman</t>
  </si>
  <si>
    <t>race_car</t>
  </si>
  <si>
    <t>Replace with two whites in conflict</t>
  </si>
  <si>
    <t>n</t>
  </si>
  <si>
    <t>birds</t>
  </si>
  <si>
    <t>female_dust_bunny</t>
  </si>
  <si>
    <t>park_runner</t>
  </si>
  <si>
    <t>purple_shelf</t>
  </si>
  <si>
    <t>gray_curves</t>
  </si>
  <si>
    <t>Frame #</t>
  </si>
  <si>
    <t>Weight Extraversion</t>
  </si>
  <si>
    <t>Weight Conscientiousness</t>
  </si>
  <si>
    <t>Weight Neuroticism</t>
  </si>
  <si>
    <t>Weight Openness</t>
  </si>
  <si>
    <t>Weight Agreeableness</t>
  </si>
  <si>
    <t>Distance Ranked Weight</t>
  </si>
  <si>
    <t>Distance Ranked Standard Deviation</t>
  </si>
  <si>
    <t>Weight scores and then sum all for each subject. Sum of weighted scores is one estimate of a dimension. Standardize estimated score .</t>
  </si>
  <si>
    <t>Self-Disciplined/Persistent</t>
  </si>
  <si>
    <t>Size:</t>
  </si>
  <si>
    <t>Distance:</t>
  </si>
  <si>
    <t>Overlap:</t>
  </si>
  <si>
    <t>Zscore (Sociable)</t>
  </si>
  <si>
    <t>Test</t>
  </si>
  <si>
    <t>Zscore(Self_Reflective)</t>
  </si>
  <si>
    <t>animal</t>
  </si>
  <si>
    <t>adult</t>
  </si>
  <si>
    <t>alone</t>
  </si>
  <si>
    <t>abstraction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</si>
</sst>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5" fillId="0" borderId="0" xfId="13" applyFont="1" applyFill="1" applyBorder="1" applyAlignment="1" applyProtection="1">
      <alignment horizontal="left" vertical="center"/>
    </xf>
    <xf numFmtId="164" fontId="5" fillId="0" borderId="0" xfId="13" applyNumberFormat="1" applyFont="1" applyFill="1" applyBorder="1" applyAlignment="1" applyProtection="1">
      <alignment horizontal="right" vertical="center"/>
    </xf>
    <xf numFmtId="2" fontId="5" fillId="0" borderId="0" xfId="13" applyNumberFormat="1" applyFont="1" applyFill="1" applyBorder="1" applyAlignment="1" applyProtection="1">
      <alignment horizontal="right" vertical="center"/>
    </xf>
    <xf numFmtId="165" fontId="5" fillId="0" borderId="0" xfId="13" applyNumberFormat="1" applyFont="1" applyFill="1" applyBorder="1" applyAlignment="1" applyProtection="1">
      <alignment horizontal="right" vertical="center"/>
    </xf>
    <xf numFmtId="165" fontId="5" fillId="0" borderId="0" xfId="14" applyNumberFormat="1" applyFont="1" applyFill="1" applyBorder="1" applyAlignment="1" applyProtection="1">
      <alignment horizontal="right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_Circles" xfId="14"/>
    <cellStyle name="Normal_Images" xfId="1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K8" sqref="K8"/>
    </sheetView>
  </sheetViews>
  <sheetFormatPr baseColWidth="10" defaultColWidth="11" defaultRowHeight="15" x14ac:dyDescent="0"/>
  <cols>
    <col min="1" max="1" width="25.33203125" bestFit="1" customWidth="1"/>
    <col min="3" max="3" width="14.1640625" customWidth="1"/>
    <col min="4" max="4" width="13.1640625" customWidth="1"/>
    <col min="5" max="5" width="21.5" bestFit="1" customWidth="1"/>
    <col min="6" max="6" width="31.5" bestFit="1" customWidth="1"/>
    <col min="7" max="7" width="12.5" customWidth="1"/>
    <col min="8" max="8" width="14" bestFit="1" customWidth="1"/>
    <col min="9" max="9" width="18.5" customWidth="1"/>
    <col min="10" max="10" width="14.1640625" customWidth="1"/>
    <col min="11" max="11" width="14" customWidth="1"/>
  </cols>
  <sheetData>
    <row r="1" spans="1:12">
      <c r="A1" s="1" t="s">
        <v>7</v>
      </c>
      <c r="B1" s="1" t="s">
        <v>1</v>
      </c>
      <c r="C1" s="1" t="s">
        <v>208</v>
      </c>
      <c r="D1" s="1" t="s">
        <v>209</v>
      </c>
      <c r="E1" s="1" t="s">
        <v>249</v>
      </c>
      <c r="F1" s="1" t="s">
        <v>250</v>
      </c>
      <c r="G1" s="1" t="s">
        <v>210</v>
      </c>
      <c r="H1" s="1" t="s">
        <v>2</v>
      </c>
      <c r="I1" s="1" t="s">
        <v>211</v>
      </c>
      <c r="J1" s="1" t="s">
        <v>212</v>
      </c>
      <c r="K1" s="1" t="s">
        <v>3</v>
      </c>
    </row>
    <row r="2" spans="1:12" s="2" customFormat="1">
      <c r="A2" s="2" t="s">
        <v>5</v>
      </c>
      <c r="B2" s="2">
        <v>0.9</v>
      </c>
      <c r="C2" s="2">
        <v>1.3</v>
      </c>
      <c r="D2" s="2">
        <v>3.5</v>
      </c>
      <c r="E2" s="2">
        <v>-0.45</v>
      </c>
      <c r="F2" s="2">
        <v>1.2</v>
      </c>
      <c r="G2" s="2">
        <v>3.2</v>
      </c>
      <c r="H2" s="2">
        <v>0.3</v>
      </c>
      <c r="I2" s="2">
        <v>16.7</v>
      </c>
      <c r="J2" s="2">
        <v>31.7</v>
      </c>
      <c r="K2" s="2" t="s">
        <v>4</v>
      </c>
      <c r="L2" s="2" t="s">
        <v>193</v>
      </c>
    </row>
    <row r="3" spans="1:12" s="2" customFormat="1">
      <c r="A3" s="2" t="s">
        <v>252</v>
      </c>
      <c r="B3" s="2">
        <v>0.8</v>
      </c>
      <c r="C3" s="2">
        <v>1.2</v>
      </c>
      <c r="D3" s="2">
        <v>3.96</v>
      </c>
      <c r="E3" s="2">
        <v>-0.5</v>
      </c>
      <c r="F3" s="2">
        <v>1.2</v>
      </c>
      <c r="G3" s="2">
        <v>2.2000000000000002</v>
      </c>
      <c r="H3" s="2">
        <v>0.35</v>
      </c>
      <c r="I3" s="2">
        <v>20</v>
      </c>
      <c r="J3" s="2">
        <v>35.9</v>
      </c>
      <c r="K3" s="2" t="s">
        <v>197</v>
      </c>
      <c r="L3" s="2" t="s">
        <v>193</v>
      </c>
    </row>
    <row r="4" spans="1:12" s="2" customFormat="1">
      <c r="A4" s="2" t="s">
        <v>8</v>
      </c>
      <c r="B4" s="2">
        <v>0.75</v>
      </c>
      <c r="C4" s="2">
        <v>1.5</v>
      </c>
      <c r="D4" s="2">
        <v>2.2999999999999998</v>
      </c>
      <c r="E4" s="2">
        <v>0.5</v>
      </c>
      <c r="F4" s="2">
        <v>1.3</v>
      </c>
      <c r="G4" s="2">
        <v>3.6</v>
      </c>
      <c r="H4" s="2">
        <v>0.4</v>
      </c>
      <c r="I4" s="2">
        <v>13.4</v>
      </c>
      <c r="J4" s="2">
        <v>30.1</v>
      </c>
      <c r="K4" s="2" t="s">
        <v>196</v>
      </c>
      <c r="L4" s="2" t="s">
        <v>193</v>
      </c>
    </row>
    <row r="5" spans="1:12" s="2" customFormat="1">
      <c r="A5" s="2" t="s">
        <v>9</v>
      </c>
      <c r="B5" s="2">
        <v>0.8</v>
      </c>
      <c r="C5" s="2">
        <v>1.4</v>
      </c>
      <c r="D5" s="2">
        <v>3.74</v>
      </c>
      <c r="E5" s="2">
        <v>-0.45</v>
      </c>
      <c r="F5" s="2">
        <v>1.4</v>
      </c>
      <c r="G5" s="2">
        <v>3</v>
      </c>
      <c r="H5" s="2">
        <v>0.35</v>
      </c>
      <c r="I5" s="2">
        <v>14.3</v>
      </c>
      <c r="J5" s="2">
        <v>29.7</v>
      </c>
      <c r="K5" s="2" t="s">
        <v>195</v>
      </c>
      <c r="L5" s="2" t="s">
        <v>193</v>
      </c>
    </row>
    <row r="6" spans="1:12" s="2" customFormat="1">
      <c r="A6" s="2" t="s">
        <v>10</v>
      </c>
      <c r="B6" s="2">
        <v>0.9</v>
      </c>
      <c r="C6" s="2">
        <v>1.2</v>
      </c>
      <c r="D6" s="2">
        <v>3.65</v>
      </c>
      <c r="E6" s="2">
        <v>-0.45</v>
      </c>
      <c r="F6" s="2">
        <v>1.1000000000000001</v>
      </c>
      <c r="G6" s="2">
        <v>2.4</v>
      </c>
      <c r="H6" s="2">
        <v>0.3</v>
      </c>
      <c r="I6" s="2">
        <v>16.600000000000001</v>
      </c>
      <c r="J6" s="2">
        <v>33.5</v>
      </c>
      <c r="K6" s="2" t="s">
        <v>198</v>
      </c>
      <c r="L6" s="2" t="s">
        <v>193</v>
      </c>
    </row>
    <row r="7" spans="1:12" s="3" customFormat="1">
      <c r="A7" s="3" t="s">
        <v>6</v>
      </c>
      <c r="B7" s="3">
        <v>-0.9</v>
      </c>
      <c r="C7" s="2">
        <v>1.7</v>
      </c>
      <c r="D7" s="3">
        <v>3.35</v>
      </c>
      <c r="E7" s="3">
        <v>0.45</v>
      </c>
      <c r="F7" s="3">
        <v>1.2</v>
      </c>
      <c r="G7" s="3">
        <v>2.6</v>
      </c>
      <c r="H7" s="3">
        <v>-0.3</v>
      </c>
      <c r="I7" s="3">
        <v>17.5</v>
      </c>
      <c r="J7" s="3">
        <v>31.2</v>
      </c>
      <c r="K7" s="3" t="s">
        <v>4</v>
      </c>
      <c r="L7" s="3" t="s">
        <v>193</v>
      </c>
    </row>
    <row r="8" spans="1:12" s="3" customFormat="1">
      <c r="A8" s="3" t="s">
        <v>12</v>
      </c>
      <c r="B8" s="3">
        <v>0.8</v>
      </c>
      <c r="C8" s="2">
        <v>1.2</v>
      </c>
      <c r="D8" s="3">
        <v>2.15</v>
      </c>
      <c r="E8" s="3">
        <v>-0.5</v>
      </c>
      <c r="F8" s="3">
        <v>1.2</v>
      </c>
      <c r="G8" s="3">
        <v>3.8</v>
      </c>
      <c r="H8" s="3">
        <v>-0.35</v>
      </c>
      <c r="I8" s="3">
        <v>12.1</v>
      </c>
      <c r="J8" s="3">
        <v>29.2</v>
      </c>
      <c r="K8" s="3" t="s">
        <v>197</v>
      </c>
      <c r="L8" s="3" t="s">
        <v>193</v>
      </c>
    </row>
    <row r="9" spans="1:12" s="3" customFormat="1">
      <c r="A9" s="3" t="s">
        <v>13</v>
      </c>
      <c r="B9" s="3">
        <v>0.75</v>
      </c>
      <c r="C9" s="2">
        <v>1.5</v>
      </c>
      <c r="D9" s="3">
        <v>3.68</v>
      </c>
      <c r="E9" s="3">
        <v>0.5</v>
      </c>
      <c r="F9" s="3">
        <v>1.3</v>
      </c>
      <c r="G9" s="3">
        <v>2.7</v>
      </c>
      <c r="H9" s="3">
        <v>0.4</v>
      </c>
      <c r="I9" s="3">
        <v>18.5</v>
      </c>
      <c r="J9" s="3">
        <v>35.4</v>
      </c>
      <c r="K9" s="3" t="s">
        <v>196</v>
      </c>
      <c r="L9" s="3" t="s">
        <v>193</v>
      </c>
    </row>
    <row r="10" spans="1:12" s="3" customFormat="1">
      <c r="A10" s="3" t="s">
        <v>14</v>
      </c>
      <c r="B10" s="3">
        <v>0.8</v>
      </c>
      <c r="C10" s="2">
        <v>1.7</v>
      </c>
      <c r="D10" s="3">
        <v>3.3</v>
      </c>
      <c r="E10" s="3">
        <v>-0.45</v>
      </c>
      <c r="F10" s="3">
        <v>1.4</v>
      </c>
      <c r="G10" s="3">
        <v>3.3</v>
      </c>
      <c r="H10" s="3">
        <v>-0.35</v>
      </c>
      <c r="I10" s="3">
        <v>16.7</v>
      </c>
      <c r="J10" s="3">
        <v>33.200000000000003</v>
      </c>
      <c r="K10" s="3" t="s">
        <v>195</v>
      </c>
      <c r="L10" s="3" t="s">
        <v>193</v>
      </c>
    </row>
    <row r="11" spans="1:12" s="3" customFormat="1">
      <c r="A11" s="3" t="s">
        <v>11</v>
      </c>
      <c r="B11" s="3">
        <v>0.9</v>
      </c>
      <c r="C11" s="2">
        <v>1.2</v>
      </c>
      <c r="D11" s="3">
        <v>3.58</v>
      </c>
      <c r="E11" s="3">
        <v>-0.45</v>
      </c>
      <c r="F11" s="3">
        <v>1.3</v>
      </c>
      <c r="G11" s="3">
        <v>2.5</v>
      </c>
      <c r="H11" s="3">
        <v>-0.3</v>
      </c>
      <c r="I11" s="3">
        <v>18.399999999999999</v>
      </c>
      <c r="J11" s="3">
        <v>32.9</v>
      </c>
      <c r="K11" s="3" t="s">
        <v>198</v>
      </c>
      <c r="L11" s="3" t="s">
        <v>193</v>
      </c>
    </row>
    <row r="12" spans="1:12" s="2" customFormat="1">
      <c r="A12" s="2" t="s">
        <v>15</v>
      </c>
      <c r="B12" s="2">
        <v>0.9</v>
      </c>
      <c r="C12" s="2">
        <v>1.9</v>
      </c>
      <c r="D12" s="2">
        <v>4.1100000000000003</v>
      </c>
      <c r="E12" s="2">
        <v>-0.45</v>
      </c>
      <c r="F12" s="2">
        <v>1.4</v>
      </c>
      <c r="G12" s="2">
        <v>2.4</v>
      </c>
      <c r="H12" s="2">
        <v>0.3</v>
      </c>
      <c r="I12" s="2">
        <v>30.2</v>
      </c>
      <c r="J12" s="2">
        <v>30</v>
      </c>
      <c r="K12" s="2" t="s">
        <v>214</v>
      </c>
      <c r="L12" s="2" t="s">
        <v>194</v>
      </c>
    </row>
    <row r="13" spans="1:12" s="2" customFormat="1">
      <c r="A13" s="2" t="s">
        <v>16</v>
      </c>
      <c r="B13" s="2">
        <v>0.9</v>
      </c>
      <c r="C13" s="2">
        <v>1.4</v>
      </c>
      <c r="D13" s="2">
        <v>4.76</v>
      </c>
      <c r="E13" s="2">
        <v>-0.45</v>
      </c>
      <c r="F13" s="2">
        <v>1.3</v>
      </c>
      <c r="G13" s="2">
        <v>2.6</v>
      </c>
      <c r="H13" s="2">
        <v>0.3</v>
      </c>
      <c r="I13" s="2">
        <v>21</v>
      </c>
      <c r="J13" s="2">
        <v>20.3</v>
      </c>
      <c r="K13" s="2" t="s">
        <v>215</v>
      </c>
      <c r="L13" s="2" t="s">
        <v>194</v>
      </c>
    </row>
    <row r="14" spans="1:12" s="2" customFormat="1">
      <c r="A14" s="2" t="s">
        <v>17</v>
      </c>
      <c r="B14" s="2">
        <v>0.9</v>
      </c>
      <c r="C14" s="2">
        <v>1.4</v>
      </c>
      <c r="D14" s="2">
        <v>4.6900000000000004</v>
      </c>
      <c r="E14" s="2">
        <v>-0.45</v>
      </c>
      <c r="F14" s="2">
        <v>1.3</v>
      </c>
      <c r="G14" s="2">
        <v>2.8</v>
      </c>
      <c r="H14" s="2">
        <v>0.3</v>
      </c>
      <c r="I14" s="2">
        <v>24.7</v>
      </c>
      <c r="J14" s="2">
        <v>24.1</v>
      </c>
      <c r="K14" s="2" t="s">
        <v>216</v>
      </c>
      <c r="L14" s="2" t="s">
        <v>194</v>
      </c>
    </row>
    <row r="15" spans="1:12" s="2" customFormat="1">
      <c r="A15" s="2" t="s">
        <v>18</v>
      </c>
      <c r="B15" s="2">
        <v>0.9</v>
      </c>
      <c r="C15" s="2">
        <v>1.4</v>
      </c>
      <c r="D15" s="2">
        <v>4.34</v>
      </c>
      <c r="E15" s="2">
        <v>-0.45</v>
      </c>
      <c r="F15" s="2">
        <v>1.2</v>
      </c>
      <c r="G15" s="2">
        <v>3.6</v>
      </c>
      <c r="H15" s="2">
        <v>0.3</v>
      </c>
      <c r="I15" s="2">
        <v>29.9</v>
      </c>
      <c r="J15" s="2">
        <v>27.5</v>
      </c>
      <c r="K15" s="2" t="s">
        <v>217</v>
      </c>
      <c r="L15" s="2" t="s">
        <v>194</v>
      </c>
    </row>
    <row r="16" spans="1:12" s="2" customFormat="1">
      <c r="A16" s="2" t="s">
        <v>19</v>
      </c>
      <c r="B16" s="2">
        <v>0.9</v>
      </c>
      <c r="C16" s="2">
        <v>1.3</v>
      </c>
      <c r="D16" s="2">
        <v>4.3099999999999996</v>
      </c>
      <c r="E16" s="2">
        <v>-0.45</v>
      </c>
      <c r="F16" s="2">
        <v>1.4</v>
      </c>
      <c r="G16" s="2">
        <v>3.8</v>
      </c>
      <c r="H16" s="2">
        <v>0.3</v>
      </c>
      <c r="I16" s="2">
        <v>33.700000000000003</v>
      </c>
      <c r="J16" s="2">
        <v>31.5</v>
      </c>
      <c r="K16" s="2" t="s">
        <v>218</v>
      </c>
      <c r="L16" s="2" t="s">
        <v>194</v>
      </c>
    </row>
    <row r="17" spans="1:12" s="2" customFormat="1">
      <c r="A17" s="2" t="s">
        <v>20</v>
      </c>
      <c r="B17" s="2">
        <v>0.9</v>
      </c>
      <c r="C17" s="2">
        <v>1.3</v>
      </c>
      <c r="D17" s="2">
        <v>4.53</v>
      </c>
      <c r="E17" s="2">
        <v>-0.45</v>
      </c>
      <c r="F17" s="2">
        <v>1.5</v>
      </c>
      <c r="G17" s="2">
        <v>3.1</v>
      </c>
      <c r="H17" s="2">
        <v>0.3</v>
      </c>
      <c r="I17" s="2">
        <v>35.200000000000003</v>
      </c>
      <c r="J17" s="2">
        <v>34.1</v>
      </c>
      <c r="K17" s="2" t="s">
        <v>219</v>
      </c>
      <c r="L17" s="2" t="s">
        <v>194</v>
      </c>
    </row>
    <row r="18" spans="1:12" s="3" customFormat="1">
      <c r="A18" s="3" t="s">
        <v>200</v>
      </c>
      <c r="L18" s="3" t="s">
        <v>213</v>
      </c>
    </row>
    <row r="19" spans="1:12" s="3" customFormat="1">
      <c r="A19" s="3" t="s">
        <v>201</v>
      </c>
      <c r="L19" s="3" t="s">
        <v>213</v>
      </c>
    </row>
    <row r="20" spans="1:12" s="3" customFormat="1">
      <c r="A20" s="3" t="s">
        <v>202</v>
      </c>
      <c r="L20" s="3" t="s">
        <v>213</v>
      </c>
    </row>
    <row r="21" spans="1:12" s="3" customFormat="1">
      <c r="A21" s="3" t="s">
        <v>203</v>
      </c>
      <c r="L21" s="3" t="s">
        <v>213</v>
      </c>
    </row>
    <row r="22" spans="1:12" s="3" customFormat="1">
      <c r="A22" s="3" t="s">
        <v>204</v>
      </c>
      <c r="L22" s="3" t="s">
        <v>213</v>
      </c>
    </row>
    <row r="23" spans="1:12" s="3" customFormat="1">
      <c r="A23" s="3" t="s">
        <v>205</v>
      </c>
      <c r="L23" s="3" t="s">
        <v>213</v>
      </c>
    </row>
    <row r="24" spans="1:12" s="3" customFormat="1">
      <c r="A24" s="3" t="s">
        <v>206</v>
      </c>
      <c r="L24" s="3" t="s">
        <v>213</v>
      </c>
    </row>
    <row r="25" spans="1:12" s="3" customFormat="1">
      <c r="A25" s="3" t="s">
        <v>207</v>
      </c>
      <c r="L25" s="3" t="s">
        <v>213</v>
      </c>
    </row>
    <row r="28" spans="1:12">
      <c r="D28" s="9">
        <v>2.1741573033707859</v>
      </c>
    </row>
    <row r="29" spans="1:12">
      <c r="D29" s="9">
        <v>3.3502824858757063</v>
      </c>
    </row>
    <row r="30" spans="1:12">
      <c r="D30" s="9">
        <v>2.5842696629213484</v>
      </c>
    </row>
    <row r="31" spans="1:12">
      <c r="D31" s="9">
        <v>3.0842696629213484</v>
      </c>
    </row>
    <row r="33" spans="1:7">
      <c r="B33" t="s">
        <v>257</v>
      </c>
      <c r="C33" t="s">
        <v>256</v>
      </c>
    </row>
    <row r="34" spans="1:7">
      <c r="A34" t="s">
        <v>253</v>
      </c>
      <c r="B34">
        <v>2</v>
      </c>
      <c r="C34">
        <f>(B34-D2)/C2</f>
        <v>-1.1538461538461537</v>
      </c>
      <c r="D34">
        <f>C34*B2</f>
        <v>-1.0384615384615383</v>
      </c>
    </row>
    <row r="35" spans="1:7">
      <c r="A35" t="s">
        <v>254</v>
      </c>
      <c r="B35">
        <v>3</v>
      </c>
      <c r="C35">
        <f>(B35-G2)/F2</f>
        <v>-0.16666666666666682</v>
      </c>
      <c r="D35">
        <f>C35*E2</f>
        <v>7.5000000000000067E-2</v>
      </c>
    </row>
    <row r="36" spans="1:7">
      <c r="A36" t="s">
        <v>255</v>
      </c>
      <c r="B36">
        <v>0.53</v>
      </c>
      <c r="C36">
        <f>(B36-J2/100)/(I2/100)</f>
        <v>1.2754491017964074</v>
      </c>
      <c r="D36">
        <f>C36*H2</f>
        <v>0.38263473053892222</v>
      </c>
      <c r="E36">
        <f>D34+D35+D36</f>
        <v>-0.58082680792261598</v>
      </c>
    </row>
    <row r="37" spans="1:7">
      <c r="C37" t="s">
        <v>258</v>
      </c>
    </row>
    <row r="38" spans="1:7">
      <c r="A38" t="s">
        <v>253</v>
      </c>
      <c r="B38">
        <v>3</v>
      </c>
      <c r="C38">
        <f>(B38-D7)/C7</f>
        <v>-0.20588235294117652</v>
      </c>
      <c r="D38">
        <f>C38*B7</f>
        <v>0.18529411764705886</v>
      </c>
    </row>
    <row r="39" spans="1:7">
      <c r="A39" t="s">
        <v>254</v>
      </c>
      <c r="B39">
        <v>1</v>
      </c>
      <c r="C39">
        <f>(B39-G7)/F7</f>
        <v>-1.3333333333333335</v>
      </c>
      <c r="D39">
        <f>C39*E7</f>
        <v>-0.60000000000000009</v>
      </c>
    </row>
    <row r="40" spans="1:7">
      <c r="A40" t="s">
        <v>255</v>
      </c>
      <c r="B40">
        <v>1</v>
      </c>
      <c r="C40">
        <f>(B40-J7/100)/(I7/100)</f>
        <v>3.9314285714285715</v>
      </c>
      <c r="D40">
        <f>C40*H7</f>
        <v>-1.1794285714285715</v>
      </c>
      <c r="E40">
        <f>D38+D39+D40</f>
        <v>-1.5941344537815128</v>
      </c>
      <c r="F40">
        <f>E36+E40</f>
        <v>-2.1749612617041287</v>
      </c>
      <c r="G40">
        <f>F40/2</f>
        <v>-1.0874806308520644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8" sqref="O18"/>
    </sheetView>
  </sheetViews>
  <sheetFormatPr baseColWidth="10" defaultColWidth="11" defaultRowHeight="15" x14ac:dyDescent="0"/>
  <cols>
    <col min="1" max="1" width="22.83203125" bestFit="1" customWidth="1"/>
    <col min="2" max="2" width="8.1640625" customWidth="1"/>
    <col min="16" max="16" width="14.1640625" customWidth="1"/>
  </cols>
  <sheetData>
    <row r="1" spans="1:176"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s="4" t="s">
        <v>60</v>
      </c>
      <c r="AQ1" s="4" t="s">
        <v>61</v>
      </c>
      <c r="AR1" s="4" t="s">
        <v>62</v>
      </c>
      <c r="AS1" s="4" t="s">
        <v>63</v>
      </c>
      <c r="AT1" s="4" t="s">
        <v>64</v>
      </c>
      <c r="AU1" s="4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93</v>
      </c>
      <c r="BX1" t="s">
        <v>94</v>
      </c>
      <c r="BY1" t="s">
        <v>95</v>
      </c>
      <c r="BZ1" t="s">
        <v>96</v>
      </c>
      <c r="CA1" t="s">
        <v>97</v>
      </c>
      <c r="CB1" t="s">
        <v>98</v>
      </c>
      <c r="CC1" t="s">
        <v>99</v>
      </c>
      <c r="CD1" t="s">
        <v>100</v>
      </c>
      <c r="CE1" t="s">
        <v>101</v>
      </c>
      <c r="CF1" t="s">
        <v>102</v>
      </c>
      <c r="CG1" t="s">
        <v>103</v>
      </c>
      <c r="CH1" t="s">
        <v>104</v>
      </c>
      <c r="CI1" t="s">
        <v>105</v>
      </c>
      <c r="CJ1" t="s">
        <v>106</v>
      </c>
      <c r="CK1" t="s">
        <v>107</v>
      </c>
      <c r="CL1" t="s">
        <v>108</v>
      </c>
      <c r="CM1" t="s">
        <v>109</v>
      </c>
      <c r="CN1" t="s">
        <v>110</v>
      </c>
      <c r="CO1" t="s">
        <v>111</v>
      </c>
      <c r="CP1" t="s">
        <v>112</v>
      </c>
      <c r="CQ1" t="s">
        <v>113</v>
      </c>
      <c r="CR1" t="s">
        <v>114</v>
      </c>
      <c r="CS1" t="s">
        <v>115</v>
      </c>
      <c r="CT1" t="s">
        <v>116</v>
      </c>
      <c r="CU1" t="s">
        <v>117</v>
      </c>
      <c r="CV1" t="s">
        <v>118</v>
      </c>
      <c r="CW1" t="s">
        <v>119</v>
      </c>
      <c r="CX1" t="s">
        <v>120</v>
      </c>
      <c r="CY1" t="s">
        <v>121</v>
      </c>
      <c r="CZ1" t="s">
        <v>122</v>
      </c>
      <c r="DA1" t="s">
        <v>123</v>
      </c>
      <c r="DB1" t="s">
        <v>124</v>
      </c>
      <c r="DC1" t="s">
        <v>125</v>
      </c>
      <c r="DD1" t="s">
        <v>126</v>
      </c>
      <c r="DE1" t="s">
        <v>127</v>
      </c>
      <c r="DF1" t="s">
        <v>128</v>
      </c>
      <c r="DG1" t="s">
        <v>129</v>
      </c>
      <c r="DH1" t="s">
        <v>130</v>
      </c>
      <c r="DI1" t="s">
        <v>131</v>
      </c>
      <c r="DJ1" t="s">
        <v>132</v>
      </c>
      <c r="DK1" t="s">
        <v>133</v>
      </c>
      <c r="DL1" t="s">
        <v>134</v>
      </c>
      <c r="DM1" t="s">
        <v>135</v>
      </c>
      <c r="DN1" t="s">
        <v>136</v>
      </c>
      <c r="DO1" t="s">
        <v>137</v>
      </c>
      <c r="DP1" t="s">
        <v>138</v>
      </c>
      <c r="DQ1" t="s">
        <v>139</v>
      </c>
      <c r="DR1" t="s">
        <v>140</v>
      </c>
      <c r="DS1" t="s">
        <v>141</v>
      </c>
      <c r="DT1" t="s">
        <v>142</v>
      </c>
      <c r="DU1" t="s">
        <v>143</v>
      </c>
      <c r="DV1" t="s">
        <v>144</v>
      </c>
      <c r="DW1" t="s">
        <v>145</v>
      </c>
      <c r="DX1" t="s">
        <v>146</v>
      </c>
      <c r="DY1" t="s">
        <v>147</v>
      </c>
      <c r="DZ1" t="s">
        <v>148</v>
      </c>
      <c r="EA1" t="s">
        <v>149</v>
      </c>
      <c r="EB1" t="s">
        <v>150</v>
      </c>
      <c r="EC1" t="s">
        <v>151</v>
      </c>
      <c r="ED1" t="s">
        <v>152</v>
      </c>
      <c r="EE1" t="s">
        <v>153</v>
      </c>
      <c r="EF1" t="s">
        <v>154</v>
      </c>
      <c r="EG1" t="s">
        <v>155</v>
      </c>
      <c r="EH1" t="s">
        <v>156</v>
      </c>
      <c r="EI1" t="s">
        <v>157</v>
      </c>
      <c r="EJ1" t="s">
        <v>158</v>
      </c>
      <c r="EK1" t="s">
        <v>159</v>
      </c>
      <c r="EL1" t="s">
        <v>160</v>
      </c>
      <c r="EM1" t="s">
        <v>161</v>
      </c>
      <c r="EN1" t="s">
        <v>162</v>
      </c>
      <c r="EO1" t="s">
        <v>163</v>
      </c>
      <c r="EP1" t="s">
        <v>164</v>
      </c>
      <c r="EQ1" t="s">
        <v>165</v>
      </c>
      <c r="ER1" t="s">
        <v>166</v>
      </c>
      <c r="ES1" t="s">
        <v>167</v>
      </c>
      <c r="ET1" t="s">
        <v>168</v>
      </c>
      <c r="EU1" t="s">
        <v>169</v>
      </c>
      <c r="EV1" t="s">
        <v>170</v>
      </c>
      <c r="EW1" t="s">
        <v>171</v>
      </c>
      <c r="EX1" t="s">
        <v>172</v>
      </c>
      <c r="EY1" t="s">
        <v>173</v>
      </c>
      <c r="EZ1" t="s">
        <v>174</v>
      </c>
      <c r="FA1" t="s">
        <v>175</v>
      </c>
      <c r="FB1" t="s">
        <v>176</v>
      </c>
      <c r="FC1" t="s">
        <v>177</v>
      </c>
      <c r="FD1" t="s">
        <v>178</v>
      </c>
      <c r="FE1" t="s">
        <v>179</v>
      </c>
      <c r="FF1" t="s">
        <v>180</v>
      </c>
      <c r="FG1" t="s">
        <v>181</v>
      </c>
      <c r="FH1" t="s">
        <v>182</v>
      </c>
      <c r="FI1" t="s">
        <v>183</v>
      </c>
      <c r="FJ1" t="s">
        <v>184</v>
      </c>
      <c r="FK1" t="s">
        <v>185</v>
      </c>
      <c r="FL1" t="s">
        <v>186</v>
      </c>
      <c r="FM1" t="s">
        <v>187</v>
      </c>
      <c r="FN1" t="s">
        <v>188</v>
      </c>
      <c r="FO1" t="s">
        <v>189</v>
      </c>
      <c r="FP1" t="s">
        <v>190</v>
      </c>
      <c r="FQ1" t="s">
        <v>191</v>
      </c>
      <c r="FR1" t="s">
        <v>192</v>
      </c>
    </row>
    <row r="2" spans="1:176">
      <c r="A2" t="s">
        <v>244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-0.75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-0.5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-0.5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0.5</v>
      </c>
      <c r="BU2">
        <v>-0.5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-0.5</v>
      </c>
      <c r="CL2">
        <v>0</v>
      </c>
      <c r="CM2">
        <v>0</v>
      </c>
      <c r="CN2">
        <v>-0.25</v>
      </c>
      <c r="CO2">
        <v>0.25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</row>
    <row r="3" spans="1:176">
      <c r="A3" t="s">
        <v>245</v>
      </c>
      <c r="C3">
        <v>1</v>
      </c>
      <c r="D3">
        <v>0</v>
      </c>
      <c r="E3">
        <v>0</v>
      </c>
      <c r="F3">
        <v>0</v>
      </c>
      <c r="G3">
        <v>0</v>
      </c>
      <c r="H3">
        <v>0.5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0.75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0.75</v>
      </c>
      <c r="AL3">
        <v>0</v>
      </c>
      <c r="AM3">
        <v>0</v>
      </c>
      <c r="AN3">
        <v>0</v>
      </c>
      <c r="AO3">
        <v>-0.75</v>
      </c>
      <c r="AP3">
        <v>0.75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-0.5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0.75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0.75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0.5</v>
      </c>
      <c r="CI3">
        <v>0</v>
      </c>
      <c r="CJ3">
        <v>0.75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0.5</v>
      </c>
      <c r="DE3">
        <v>0</v>
      </c>
      <c r="DF3">
        <v>0</v>
      </c>
      <c r="DG3">
        <v>1</v>
      </c>
      <c r="DH3">
        <v>0</v>
      </c>
      <c r="DI3">
        <v>1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0.75</v>
      </c>
      <c r="DR3">
        <v>0</v>
      </c>
      <c r="DS3">
        <v>0</v>
      </c>
      <c r="DT3">
        <v>-0.5</v>
      </c>
      <c r="DU3">
        <v>0.75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0.75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0.5</v>
      </c>
      <c r="EL3">
        <v>0</v>
      </c>
      <c r="EM3">
        <v>0</v>
      </c>
      <c r="EN3">
        <v>0</v>
      </c>
      <c r="EO3">
        <v>0.75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-0.75</v>
      </c>
      <c r="FE3">
        <v>0</v>
      </c>
      <c r="FF3">
        <v>0</v>
      </c>
      <c r="FG3">
        <v>1</v>
      </c>
      <c r="FH3">
        <v>0</v>
      </c>
      <c r="FI3">
        <v>0</v>
      </c>
      <c r="FJ3">
        <v>-0.75</v>
      </c>
      <c r="FK3">
        <v>0</v>
      </c>
      <c r="FL3">
        <v>0.5</v>
      </c>
      <c r="FM3">
        <v>0</v>
      </c>
      <c r="FN3">
        <v>1</v>
      </c>
      <c r="FO3">
        <v>1</v>
      </c>
      <c r="FP3">
        <v>0</v>
      </c>
      <c r="FQ3">
        <v>0</v>
      </c>
      <c r="FR3">
        <v>0</v>
      </c>
    </row>
    <row r="4" spans="1:176">
      <c r="A4" t="s">
        <v>246</v>
      </c>
      <c r="C4">
        <v>-1</v>
      </c>
      <c r="D4">
        <v>0</v>
      </c>
      <c r="E4">
        <v>-0.25</v>
      </c>
      <c r="F4">
        <v>0</v>
      </c>
      <c r="G4">
        <v>0</v>
      </c>
      <c r="H4">
        <v>-0.5</v>
      </c>
      <c r="I4">
        <v>0</v>
      </c>
      <c r="J4">
        <v>0</v>
      </c>
      <c r="K4">
        <v>0</v>
      </c>
      <c r="L4">
        <v>0</v>
      </c>
      <c r="M4">
        <v>-1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-0.75</v>
      </c>
      <c r="V4">
        <v>0</v>
      </c>
      <c r="W4">
        <v>0</v>
      </c>
      <c r="X4">
        <v>0</v>
      </c>
      <c r="Y4">
        <v>-0.5</v>
      </c>
      <c r="Z4">
        <v>0</v>
      </c>
      <c r="AA4">
        <v>0</v>
      </c>
      <c r="AB4">
        <v>0</v>
      </c>
      <c r="AC4">
        <v>0</v>
      </c>
      <c r="AD4">
        <v>0</v>
      </c>
      <c r="AE4">
        <v>-1</v>
      </c>
      <c r="AF4">
        <v>0</v>
      </c>
      <c r="AG4">
        <v>0</v>
      </c>
      <c r="AH4">
        <v>0</v>
      </c>
      <c r="AI4">
        <v>0</v>
      </c>
      <c r="AJ4">
        <v>-0.5</v>
      </c>
      <c r="AK4">
        <v>-0.5</v>
      </c>
      <c r="AL4">
        <v>0</v>
      </c>
      <c r="AM4">
        <v>0</v>
      </c>
      <c r="AN4">
        <v>0</v>
      </c>
      <c r="AO4">
        <v>0</v>
      </c>
      <c r="AP4">
        <v>-0.75</v>
      </c>
      <c r="AQ4">
        <v>-0.75</v>
      </c>
      <c r="AR4">
        <v>0</v>
      </c>
      <c r="AS4">
        <v>0</v>
      </c>
      <c r="AT4">
        <v>0</v>
      </c>
      <c r="AU4">
        <v>-0.5</v>
      </c>
      <c r="AV4">
        <v>0</v>
      </c>
      <c r="AW4">
        <v>0</v>
      </c>
      <c r="AX4">
        <v>-1</v>
      </c>
      <c r="AY4">
        <v>0</v>
      </c>
      <c r="AZ4">
        <v>0</v>
      </c>
      <c r="BA4">
        <v>0</v>
      </c>
      <c r="BB4">
        <v>-0.5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-1</v>
      </c>
      <c r="BL4">
        <v>-1</v>
      </c>
      <c r="BM4">
        <v>0</v>
      </c>
      <c r="BN4">
        <v>-1</v>
      </c>
      <c r="BO4">
        <v>0</v>
      </c>
      <c r="BP4">
        <v>-0.5</v>
      </c>
      <c r="BQ4">
        <v>0</v>
      </c>
      <c r="BR4">
        <v>0</v>
      </c>
      <c r="BS4">
        <v>0</v>
      </c>
      <c r="BT4">
        <v>0</v>
      </c>
      <c r="BU4">
        <v>-1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-1</v>
      </c>
      <c r="CG4">
        <v>0</v>
      </c>
      <c r="CH4">
        <v>-1</v>
      </c>
      <c r="CI4">
        <v>-1</v>
      </c>
      <c r="CJ4">
        <v>-1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-1</v>
      </c>
      <c r="CS4">
        <v>0</v>
      </c>
      <c r="CT4">
        <v>0</v>
      </c>
      <c r="CU4">
        <v>0</v>
      </c>
      <c r="CV4">
        <v>0</v>
      </c>
      <c r="CW4">
        <v>-0.5</v>
      </c>
      <c r="CX4">
        <v>-0.75</v>
      </c>
      <c r="CY4">
        <v>-1</v>
      </c>
      <c r="CZ4">
        <v>0</v>
      </c>
      <c r="DA4">
        <v>0</v>
      </c>
      <c r="DB4">
        <v>0</v>
      </c>
      <c r="DC4">
        <v>0</v>
      </c>
      <c r="DD4">
        <v>-1</v>
      </c>
      <c r="DE4">
        <v>0</v>
      </c>
      <c r="DF4">
        <v>0</v>
      </c>
      <c r="DG4">
        <v>-1</v>
      </c>
      <c r="DH4">
        <v>0</v>
      </c>
      <c r="DI4">
        <v>-1</v>
      </c>
      <c r="DJ4">
        <v>-1</v>
      </c>
      <c r="DK4">
        <v>0</v>
      </c>
      <c r="DL4">
        <v>0</v>
      </c>
      <c r="DM4">
        <v>0</v>
      </c>
      <c r="DN4">
        <v>-0.5</v>
      </c>
      <c r="DO4">
        <v>0</v>
      </c>
      <c r="DP4">
        <v>-1</v>
      </c>
      <c r="DQ4">
        <v>-0.75</v>
      </c>
      <c r="DR4">
        <v>-0.1</v>
      </c>
      <c r="DS4">
        <v>0</v>
      </c>
      <c r="DT4">
        <v>0</v>
      </c>
      <c r="DU4">
        <v>-0.75</v>
      </c>
      <c r="DV4">
        <v>0</v>
      </c>
      <c r="DW4">
        <v>0</v>
      </c>
      <c r="DX4">
        <v>-1</v>
      </c>
      <c r="DY4">
        <v>0</v>
      </c>
      <c r="DZ4">
        <v>0</v>
      </c>
      <c r="EA4">
        <v>0</v>
      </c>
      <c r="EB4">
        <v>0</v>
      </c>
      <c r="EC4">
        <v>0</v>
      </c>
      <c r="ED4">
        <v>-1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-0.5</v>
      </c>
      <c r="EL4">
        <v>0</v>
      </c>
      <c r="EM4">
        <v>0</v>
      </c>
      <c r="EN4">
        <v>0</v>
      </c>
      <c r="EO4">
        <v>-1</v>
      </c>
      <c r="EP4">
        <v>-0.75</v>
      </c>
      <c r="EQ4">
        <v>0</v>
      </c>
      <c r="ER4">
        <v>-0.75</v>
      </c>
      <c r="ES4">
        <v>0</v>
      </c>
      <c r="ET4">
        <v>0</v>
      </c>
      <c r="EU4">
        <v>0</v>
      </c>
      <c r="EV4">
        <v>-1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-1</v>
      </c>
      <c r="FH4">
        <v>0</v>
      </c>
      <c r="FI4">
        <v>0</v>
      </c>
      <c r="FJ4">
        <v>0</v>
      </c>
      <c r="FK4">
        <v>-1</v>
      </c>
      <c r="FL4">
        <v>0</v>
      </c>
      <c r="FM4">
        <v>-0.75</v>
      </c>
      <c r="FN4">
        <v>-1</v>
      </c>
      <c r="FO4">
        <v>-1</v>
      </c>
      <c r="FP4">
        <v>0</v>
      </c>
      <c r="FQ4">
        <v>-1</v>
      </c>
      <c r="FR4">
        <v>0.5</v>
      </c>
    </row>
    <row r="5" spans="1:176" ht="17.25" customHeight="1">
      <c r="A5" t="s">
        <v>247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0.75</v>
      </c>
      <c r="AE5">
        <v>0</v>
      </c>
      <c r="AF5">
        <v>0</v>
      </c>
      <c r="AG5">
        <v>0</v>
      </c>
      <c r="AH5">
        <v>0</v>
      </c>
      <c r="AI5">
        <v>0</v>
      </c>
      <c r="AJ5">
        <v>0.5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0.75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1</v>
      </c>
      <c r="DQ5">
        <v>0.75</v>
      </c>
      <c r="DR5">
        <v>0</v>
      </c>
      <c r="DS5">
        <v>0</v>
      </c>
      <c r="DT5">
        <v>0</v>
      </c>
      <c r="DU5">
        <v>0.5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0.75</v>
      </c>
      <c r="EP5">
        <v>0</v>
      </c>
      <c r="EQ5">
        <v>0</v>
      </c>
      <c r="ER5">
        <v>0.75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0.75</v>
      </c>
      <c r="FN5">
        <v>0</v>
      </c>
      <c r="FO5">
        <v>1</v>
      </c>
      <c r="FP5">
        <v>0</v>
      </c>
      <c r="FQ5">
        <v>0</v>
      </c>
      <c r="FR5">
        <v>0</v>
      </c>
    </row>
    <row r="6" spans="1:176">
      <c r="A6" t="s">
        <v>248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0.5</v>
      </c>
      <c r="P6">
        <v>0</v>
      </c>
      <c r="Q6">
        <v>1</v>
      </c>
      <c r="R6">
        <v>0.5</v>
      </c>
      <c r="S6">
        <v>0</v>
      </c>
      <c r="T6">
        <v>0</v>
      </c>
      <c r="U6">
        <v>0.5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-0.5</v>
      </c>
      <c r="AC6">
        <v>0</v>
      </c>
      <c r="AD6">
        <v>0.5</v>
      </c>
      <c r="AE6">
        <v>0.5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0.5</v>
      </c>
      <c r="AN6">
        <v>0</v>
      </c>
      <c r="AO6">
        <v>-0.5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0.5</v>
      </c>
      <c r="BH6">
        <v>0</v>
      </c>
      <c r="BI6">
        <v>0</v>
      </c>
      <c r="BJ6">
        <v>0.5</v>
      </c>
      <c r="BK6">
        <v>0</v>
      </c>
      <c r="BL6">
        <v>0</v>
      </c>
      <c r="BM6">
        <v>-0.5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0.5</v>
      </c>
      <c r="BV6">
        <v>0</v>
      </c>
      <c r="BW6">
        <v>0</v>
      </c>
      <c r="BX6">
        <v>0</v>
      </c>
      <c r="BY6">
        <v>0</v>
      </c>
      <c r="BZ6">
        <v>0</v>
      </c>
      <c r="CA6">
        <v>-0.5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0.5</v>
      </c>
      <c r="CI6">
        <v>1</v>
      </c>
      <c r="CJ6">
        <v>1</v>
      </c>
      <c r="CK6">
        <v>0</v>
      </c>
      <c r="CL6">
        <v>0</v>
      </c>
      <c r="CM6">
        <v>0</v>
      </c>
      <c r="CN6">
        <v>0</v>
      </c>
      <c r="CO6">
        <v>0.5</v>
      </c>
      <c r="CP6">
        <v>0</v>
      </c>
      <c r="CQ6">
        <v>0</v>
      </c>
      <c r="CR6">
        <v>0.75</v>
      </c>
      <c r="CS6">
        <v>0</v>
      </c>
      <c r="CT6">
        <v>0</v>
      </c>
      <c r="CU6">
        <v>0</v>
      </c>
      <c r="CV6">
        <v>0</v>
      </c>
      <c r="CW6">
        <v>0.5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0.5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1</v>
      </c>
      <c r="DQ6">
        <v>0</v>
      </c>
      <c r="DR6">
        <v>1</v>
      </c>
      <c r="DS6">
        <v>0.75</v>
      </c>
      <c r="DT6">
        <v>-0.75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0.75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0.75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0.75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0.75</v>
      </c>
      <c r="FH6">
        <v>0</v>
      </c>
      <c r="FI6">
        <v>0</v>
      </c>
      <c r="FJ6">
        <v>-0.5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0.75</v>
      </c>
      <c r="FR6">
        <v>0</v>
      </c>
    </row>
    <row r="8" spans="1:176">
      <c r="A8" t="s">
        <v>0</v>
      </c>
      <c r="C8" s="8">
        <v>3.9970294986749866</v>
      </c>
      <c r="D8">
        <v>0</v>
      </c>
      <c r="E8">
        <v>0</v>
      </c>
      <c r="F8" s="6">
        <v>15.112033195020743</v>
      </c>
      <c r="G8" s="8">
        <v>0.1932469879202493</v>
      </c>
      <c r="H8" s="8">
        <v>0.12883132528016614</v>
      </c>
      <c r="I8">
        <v>0</v>
      </c>
      <c r="J8">
        <v>0</v>
      </c>
      <c r="K8">
        <v>0</v>
      </c>
      <c r="L8" s="8">
        <v>2.0723931282477026</v>
      </c>
      <c r="M8" s="8">
        <v>4.2540965530545893</v>
      </c>
      <c r="N8">
        <v>0</v>
      </c>
      <c r="O8" s="8">
        <v>2.4491156277786499</v>
      </c>
      <c r="P8" s="8">
        <v>1.4997118210958784</v>
      </c>
      <c r="Q8" s="8">
        <v>2.4491156277786477</v>
      </c>
      <c r="R8" s="8">
        <v>2.4491156277786477</v>
      </c>
      <c r="S8" s="8">
        <v>1.9062030213243877</v>
      </c>
      <c r="T8" s="8">
        <v>0</v>
      </c>
      <c r="U8" s="8">
        <v>1.6113145926414241</v>
      </c>
      <c r="V8" s="8">
        <v>2.0723931282477026</v>
      </c>
      <c r="W8" s="8">
        <v>0</v>
      </c>
      <c r="X8" s="8">
        <v>0</v>
      </c>
      <c r="Y8" s="8">
        <v>0.25766265056033227</v>
      </c>
      <c r="Z8" s="8">
        <v>0</v>
      </c>
      <c r="AA8" s="8">
        <v>1.8116153585871588</v>
      </c>
      <c r="AB8" s="8">
        <v>1.365576598638705</v>
      </c>
      <c r="AC8" s="8">
        <v>0</v>
      </c>
      <c r="AD8" s="8">
        <v>3.271365562233973</v>
      </c>
      <c r="AE8" s="8">
        <v>2.8709808638045553</v>
      </c>
      <c r="AF8" s="8">
        <v>0.32207831320041552</v>
      </c>
      <c r="AG8" s="8">
        <v>0</v>
      </c>
      <c r="AH8" s="8">
        <v>0</v>
      </c>
      <c r="AI8" s="8">
        <v>0.54961321745085467</v>
      </c>
      <c r="AJ8" s="8">
        <v>2.1370165084527826</v>
      </c>
      <c r="AK8" s="8">
        <v>3.3766907040251803</v>
      </c>
      <c r="AL8" s="8">
        <v>0</v>
      </c>
      <c r="AM8" s="8">
        <v>0.67174758152002934</v>
      </c>
      <c r="AN8" s="8">
        <v>0</v>
      </c>
      <c r="AO8" s="8">
        <v>1.365576598638705</v>
      </c>
      <c r="AP8" s="8">
        <v>3.4497729794811867</v>
      </c>
      <c r="AQ8" s="8">
        <v>7.6324881604017039</v>
      </c>
      <c r="AR8" s="8">
        <v>0</v>
      </c>
      <c r="AS8" s="8">
        <v>0.32207831320041552</v>
      </c>
      <c r="AT8" s="8">
        <v>0</v>
      </c>
      <c r="AU8" s="8">
        <v>2.0670469912841938</v>
      </c>
      <c r="AV8" s="8">
        <v>0</v>
      </c>
      <c r="AW8" s="8">
        <v>0</v>
      </c>
      <c r="AX8" s="8">
        <v>2.241689740069543</v>
      </c>
      <c r="AY8" s="8">
        <v>0</v>
      </c>
      <c r="AZ8" s="8">
        <v>0</v>
      </c>
      <c r="BA8" s="8">
        <v>0</v>
      </c>
      <c r="BB8" s="8">
        <v>3.6317953906210216</v>
      </c>
      <c r="BC8" s="8">
        <v>0</v>
      </c>
      <c r="BD8" s="8">
        <v>0</v>
      </c>
      <c r="BE8" s="8">
        <v>0</v>
      </c>
      <c r="BF8" s="8">
        <v>0</v>
      </c>
      <c r="BG8" s="8">
        <v>1.4997118210958784</v>
      </c>
      <c r="BH8" s="8">
        <v>0</v>
      </c>
      <c r="BI8" s="8">
        <v>0</v>
      </c>
      <c r="BJ8" s="8">
        <v>0</v>
      </c>
      <c r="BK8" s="8">
        <v>1.5728175948666114</v>
      </c>
      <c r="BL8" s="8">
        <v>3.1067120482975801</v>
      </c>
      <c r="BM8" s="8">
        <v>1.365576598638705</v>
      </c>
      <c r="BN8" s="8">
        <v>3.2918599046873975</v>
      </c>
      <c r="BO8" s="8">
        <v>0</v>
      </c>
      <c r="BP8" s="8">
        <v>1.6355110105285644</v>
      </c>
      <c r="BQ8" s="8">
        <v>0</v>
      </c>
      <c r="BR8" s="8">
        <v>0</v>
      </c>
      <c r="BS8" s="8">
        <v>0</v>
      </c>
      <c r="BT8" s="8">
        <v>1.4825401550053607</v>
      </c>
      <c r="BU8" s="8">
        <v>1.4815602407219111</v>
      </c>
      <c r="BV8" s="8">
        <v>0</v>
      </c>
      <c r="BW8" s="8">
        <v>0</v>
      </c>
      <c r="BX8" s="8">
        <v>0</v>
      </c>
      <c r="BY8" s="8">
        <v>2.0723931282477026</v>
      </c>
      <c r="BZ8" s="8">
        <v>2.0723931282477026</v>
      </c>
      <c r="CA8" s="8">
        <v>1.365576598638705</v>
      </c>
      <c r="CB8" s="8">
        <v>2.0723931282477026</v>
      </c>
      <c r="CC8" s="8">
        <v>0</v>
      </c>
      <c r="CD8" s="8">
        <v>0</v>
      </c>
      <c r="CE8" s="8">
        <v>0</v>
      </c>
      <c r="CF8" s="8">
        <v>5.3834115885700404</v>
      </c>
      <c r="CG8" s="8">
        <v>3.256608346932619</v>
      </c>
      <c r="CH8" s="8">
        <v>2.702471846332779</v>
      </c>
      <c r="CI8" s="8">
        <v>3.4331392873765494</v>
      </c>
      <c r="CJ8" s="8">
        <v>2.2840931689460486</v>
      </c>
      <c r="CK8" s="8">
        <v>2.0817988816595889</v>
      </c>
      <c r="CL8" s="8">
        <v>0</v>
      </c>
      <c r="CM8" s="8">
        <v>0</v>
      </c>
      <c r="CN8" s="8">
        <v>2.6400862343936002</v>
      </c>
      <c r="CO8" s="8">
        <v>0.37491354466743904</v>
      </c>
      <c r="CP8" s="8">
        <v>0</v>
      </c>
      <c r="CQ8" s="8">
        <v>0</v>
      </c>
      <c r="CR8" s="8">
        <v>2.7276312686070141</v>
      </c>
      <c r="CS8" s="8">
        <v>0</v>
      </c>
      <c r="CT8" s="8">
        <v>0</v>
      </c>
      <c r="CU8" s="8">
        <v>0</v>
      </c>
      <c r="CV8" s="8">
        <v>3.0324660958379468</v>
      </c>
      <c r="CW8" s="8">
        <v>3.6727850373856219</v>
      </c>
      <c r="CX8" s="8">
        <v>6.2835104406545428</v>
      </c>
      <c r="CY8" s="8">
        <v>1.5728175948666114</v>
      </c>
      <c r="CZ8" s="8">
        <v>0</v>
      </c>
      <c r="DA8" s="8">
        <v>0</v>
      </c>
      <c r="DB8" s="8">
        <v>0</v>
      </c>
      <c r="DC8" s="8">
        <v>0</v>
      </c>
      <c r="DD8" s="8">
        <v>4.674753416178727</v>
      </c>
      <c r="DE8" s="8">
        <v>0</v>
      </c>
      <c r="DF8" s="8">
        <v>0</v>
      </c>
      <c r="DG8" s="8">
        <v>3.0179499879908271</v>
      </c>
      <c r="DH8" s="8">
        <v>0</v>
      </c>
      <c r="DI8" s="8">
        <v>3.918172365886508</v>
      </c>
      <c r="DJ8" s="8">
        <v>3.3288160954775456</v>
      </c>
      <c r="DK8" s="8">
        <v>1.3803351167662681</v>
      </c>
      <c r="DL8" s="8">
        <v>2.6400862343936002</v>
      </c>
      <c r="DM8" s="8">
        <v>0</v>
      </c>
      <c r="DN8" s="8">
        <v>0.25766265056033227</v>
      </c>
      <c r="DO8" s="8">
        <v>0</v>
      </c>
      <c r="DP8" s="8">
        <v>2.3704978438426214</v>
      </c>
      <c r="DQ8" s="8">
        <v>3.5779503779860566</v>
      </c>
      <c r="DR8" s="8">
        <v>1.6039047270470848</v>
      </c>
      <c r="DS8" s="8">
        <v>2.4491156277786477</v>
      </c>
      <c r="DT8" s="8">
        <v>1.365576598638705</v>
      </c>
      <c r="DU8" s="8">
        <v>4.1338681445821583</v>
      </c>
      <c r="DV8" s="8">
        <v>0</v>
      </c>
      <c r="DW8" s="8">
        <v>3.4609758855301633</v>
      </c>
      <c r="DX8" s="8">
        <v>4.1166724063550175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2.3981320531610306</v>
      </c>
      <c r="EE8" s="8">
        <v>0</v>
      </c>
      <c r="EF8" s="8">
        <v>0</v>
      </c>
      <c r="EG8" s="8">
        <v>0</v>
      </c>
      <c r="EH8" s="8">
        <v>1.2759749343913542</v>
      </c>
      <c r="EI8" s="8">
        <v>0</v>
      </c>
      <c r="EJ8" s="8">
        <v>0</v>
      </c>
      <c r="EK8" s="8">
        <v>4.754218480570267</v>
      </c>
      <c r="EL8" s="8">
        <v>0</v>
      </c>
      <c r="EM8" s="8">
        <v>0</v>
      </c>
      <c r="EN8" s="8">
        <v>0</v>
      </c>
      <c r="EO8" s="8">
        <v>2.4452440642779574</v>
      </c>
      <c r="EP8" s="8">
        <v>1.6299305452368171</v>
      </c>
      <c r="EQ8" s="8">
        <v>0</v>
      </c>
      <c r="ER8" s="8">
        <v>2.1370165084527826</v>
      </c>
      <c r="ES8" s="8">
        <v>2.1794732699530486</v>
      </c>
      <c r="ET8" s="8">
        <v>0</v>
      </c>
      <c r="EU8" s="8">
        <v>0</v>
      </c>
      <c r="EV8" s="8">
        <v>2.3439616663296108</v>
      </c>
      <c r="EW8" s="8">
        <v>2.0723931282477026</v>
      </c>
      <c r="EX8" s="8">
        <v>0</v>
      </c>
      <c r="EY8" s="8">
        <v>0</v>
      </c>
      <c r="EZ8" s="8">
        <v>0</v>
      </c>
      <c r="FA8" s="8">
        <v>2.1757655526210398</v>
      </c>
      <c r="FB8" s="8">
        <v>0</v>
      </c>
      <c r="FC8" s="8">
        <v>0</v>
      </c>
      <c r="FD8" s="8">
        <v>0.45453759580783448</v>
      </c>
      <c r="FE8" s="8">
        <v>0</v>
      </c>
      <c r="FF8" s="8">
        <v>0</v>
      </c>
      <c r="FG8" s="8">
        <v>2.6848210698368913</v>
      </c>
      <c r="FH8" s="8">
        <v>0</v>
      </c>
      <c r="FI8" s="8">
        <v>1.3806857798511809</v>
      </c>
      <c r="FJ8" s="8">
        <v>1.365576598638705</v>
      </c>
      <c r="FK8" s="8">
        <v>1.655777011065634</v>
      </c>
      <c r="FL8" s="8">
        <v>0.12883132528016614</v>
      </c>
      <c r="FM8" s="8">
        <v>2.1370165084527826</v>
      </c>
      <c r="FN8" s="8">
        <v>1.5903082158185995</v>
      </c>
      <c r="FO8" s="8">
        <v>2.4104644502329404</v>
      </c>
      <c r="FP8" s="8">
        <v>0</v>
      </c>
      <c r="FQ8" s="8">
        <v>4.9725630338754323</v>
      </c>
      <c r="FR8" s="8">
        <v>3.6317953906210216</v>
      </c>
    </row>
    <row r="9" spans="1:176">
      <c r="A9" t="s">
        <v>199</v>
      </c>
      <c r="C9" s="6">
        <v>12.053941908713693</v>
      </c>
      <c r="D9" s="7">
        <v>0</v>
      </c>
      <c r="E9" s="6">
        <v>0</v>
      </c>
      <c r="F9" s="8">
        <v>4.9286471705962915</v>
      </c>
      <c r="G9" s="6">
        <v>1.2448132780082994E-2</v>
      </c>
      <c r="H9" s="6">
        <v>8.2987551867220021E-3</v>
      </c>
      <c r="I9" s="6">
        <v>0</v>
      </c>
      <c r="J9" s="6">
        <v>0</v>
      </c>
      <c r="K9" s="6">
        <v>0</v>
      </c>
      <c r="L9" s="6">
        <v>2.3236514522821579</v>
      </c>
      <c r="M9" s="6">
        <v>12.834024896265561</v>
      </c>
      <c r="N9" s="7">
        <v>0</v>
      </c>
      <c r="O9" s="6">
        <v>6.7468879668049784</v>
      </c>
      <c r="P9" s="6">
        <v>3.4564315352697084</v>
      </c>
      <c r="Q9" s="6">
        <v>6.7468879668049784</v>
      </c>
      <c r="R9" s="6">
        <v>6.7468879668049784</v>
      </c>
      <c r="S9" s="6">
        <v>2.937759336099584</v>
      </c>
      <c r="T9" s="6">
        <v>0</v>
      </c>
      <c r="U9" s="6">
        <v>2.5684647302904562</v>
      </c>
      <c r="V9" s="6">
        <v>2.3236514522821579</v>
      </c>
      <c r="W9" s="6">
        <v>0</v>
      </c>
      <c r="X9" s="6">
        <v>0</v>
      </c>
      <c r="Y9" s="6">
        <v>1.6597510373444004E-2</v>
      </c>
      <c r="Z9" s="6">
        <v>0</v>
      </c>
      <c r="AA9" s="6">
        <v>3.2904564315352691</v>
      </c>
      <c r="AB9" s="6">
        <v>1.3941908713692945</v>
      </c>
      <c r="AC9" s="6">
        <v>0</v>
      </c>
      <c r="AD9" s="6">
        <v>9.1991701244813289</v>
      </c>
      <c r="AE9" s="6">
        <v>7.7883817427385873</v>
      </c>
      <c r="AF9" s="6">
        <v>2.0746887966804968E-2</v>
      </c>
      <c r="AG9" s="6">
        <v>0</v>
      </c>
      <c r="AH9" s="6">
        <v>0</v>
      </c>
      <c r="AI9" s="6">
        <v>4.5643153526971E-2</v>
      </c>
      <c r="AJ9" s="6">
        <v>5.2406639004149387</v>
      </c>
      <c r="AK9" s="6">
        <v>9.2987551867219906</v>
      </c>
      <c r="AL9" s="6">
        <v>0</v>
      </c>
      <c r="AM9" s="6">
        <v>5.3941908713692928E-2</v>
      </c>
      <c r="AN9" s="6">
        <v>0</v>
      </c>
      <c r="AO9" s="6">
        <v>1.3941908713692945</v>
      </c>
      <c r="AP9" s="6">
        <v>8.4896265560165993</v>
      </c>
      <c r="AQ9" s="6">
        <v>31.912863070539416</v>
      </c>
      <c r="AR9" s="6">
        <v>0</v>
      </c>
      <c r="AS9" s="6">
        <v>2.0746887966804968E-2</v>
      </c>
      <c r="AT9" s="6">
        <v>0</v>
      </c>
      <c r="AU9" s="6">
        <v>2.3319502074688794</v>
      </c>
      <c r="AV9" s="6">
        <v>0</v>
      </c>
      <c r="AW9" s="6">
        <v>0</v>
      </c>
      <c r="AX9" s="6">
        <v>5.2406639004149378</v>
      </c>
      <c r="AY9" s="6">
        <v>0</v>
      </c>
      <c r="AZ9" s="6">
        <v>0</v>
      </c>
      <c r="BA9" s="6">
        <v>0</v>
      </c>
      <c r="BB9" s="6">
        <v>8.958506224066392</v>
      </c>
      <c r="BC9" s="6">
        <v>0</v>
      </c>
      <c r="BD9" s="6">
        <v>0</v>
      </c>
      <c r="BE9" s="6">
        <v>0</v>
      </c>
      <c r="BF9" s="6">
        <v>0</v>
      </c>
      <c r="BG9" s="6">
        <v>3.4564315352697084</v>
      </c>
      <c r="BH9" s="6">
        <v>0</v>
      </c>
      <c r="BI9" s="6">
        <v>0</v>
      </c>
      <c r="BJ9" s="6">
        <v>0</v>
      </c>
      <c r="BK9" s="6">
        <v>2.5477178423236513</v>
      </c>
      <c r="BL9" s="6">
        <v>6.3195020746887982</v>
      </c>
      <c r="BM9" s="6">
        <v>1.3941908713692945</v>
      </c>
      <c r="BN9" s="6">
        <v>9.3485477178423224</v>
      </c>
      <c r="BO9" s="6">
        <v>0</v>
      </c>
      <c r="BP9" s="6">
        <v>3.1120331950207456</v>
      </c>
      <c r="BQ9" s="6">
        <v>0</v>
      </c>
      <c r="BR9" s="6">
        <v>0</v>
      </c>
      <c r="BS9" s="6">
        <v>0</v>
      </c>
      <c r="BT9" s="6">
        <v>3.0788381742738595</v>
      </c>
      <c r="BU9" s="6">
        <v>3.0954356846473026</v>
      </c>
      <c r="BV9" s="6">
        <v>0</v>
      </c>
      <c r="BW9" s="6">
        <v>0</v>
      </c>
      <c r="BX9" s="6">
        <v>0</v>
      </c>
      <c r="BY9" s="6">
        <v>2.3236514522821579</v>
      </c>
      <c r="BZ9" s="6">
        <v>2.3236514522821579</v>
      </c>
      <c r="CA9" s="6">
        <v>1.3941908713692945</v>
      </c>
      <c r="CB9" s="6">
        <v>2.3236514522821579</v>
      </c>
      <c r="CC9" s="6">
        <v>0</v>
      </c>
      <c r="CD9" s="6">
        <v>0</v>
      </c>
      <c r="CE9" s="6">
        <v>0</v>
      </c>
      <c r="CF9" s="6">
        <v>18.269709543568464</v>
      </c>
      <c r="CG9" s="6">
        <v>6.8464730290456428</v>
      </c>
      <c r="CH9" s="6">
        <v>4.9045643153526983</v>
      </c>
      <c r="CI9" s="6">
        <v>8.1161825726141092</v>
      </c>
      <c r="CJ9" s="6">
        <v>5.6597510373443978</v>
      </c>
      <c r="CK9" s="6">
        <v>2.3692946058091291</v>
      </c>
      <c r="CL9" s="6">
        <v>0</v>
      </c>
      <c r="CM9" s="6">
        <v>0</v>
      </c>
      <c r="CN9" s="6">
        <v>3.7178423236514533</v>
      </c>
      <c r="CO9" s="6">
        <v>3.319502074688796E-2</v>
      </c>
      <c r="CP9" s="6">
        <v>0</v>
      </c>
      <c r="CQ9" s="6">
        <v>0</v>
      </c>
      <c r="CR9" s="6">
        <v>6.6390041493775938</v>
      </c>
      <c r="CS9" s="6">
        <v>0</v>
      </c>
      <c r="CT9" s="6">
        <v>0</v>
      </c>
      <c r="CU9" s="6">
        <v>0</v>
      </c>
      <c r="CV9" s="6">
        <v>6.2655601659751028</v>
      </c>
      <c r="CW9" s="6">
        <v>9.3319502074688785</v>
      </c>
      <c r="CX9" s="6">
        <v>24.92946058091286</v>
      </c>
      <c r="CY9" s="6">
        <v>2.5477178423236513</v>
      </c>
      <c r="CZ9" s="6">
        <v>0</v>
      </c>
      <c r="DA9" s="6">
        <v>0</v>
      </c>
      <c r="DB9" s="6">
        <v>0</v>
      </c>
      <c r="DC9" s="6">
        <v>0</v>
      </c>
      <c r="DD9" s="6">
        <v>17.029045643153513</v>
      </c>
      <c r="DE9" s="6">
        <v>0</v>
      </c>
      <c r="DF9" s="6">
        <v>0</v>
      </c>
      <c r="DG9" s="6">
        <v>6.2738589211618248</v>
      </c>
      <c r="DH9" s="6">
        <v>0</v>
      </c>
      <c r="DI9" s="6">
        <v>12.954356846473033</v>
      </c>
      <c r="DJ9" s="6">
        <v>8.6680497925311162</v>
      </c>
      <c r="DK9" s="6">
        <v>2.6929460580912856</v>
      </c>
      <c r="DL9" s="6">
        <v>3.7178423236514533</v>
      </c>
      <c r="DM9" s="6">
        <v>0</v>
      </c>
      <c r="DN9" s="6">
        <v>1.6597510373444004E-2</v>
      </c>
      <c r="DO9" s="6">
        <v>0</v>
      </c>
      <c r="DP9" s="6">
        <v>6.8506224066390038</v>
      </c>
      <c r="DQ9" s="6">
        <v>10.655601659751037</v>
      </c>
      <c r="DR9" s="6">
        <v>2.9502074688796687</v>
      </c>
      <c r="DS9" s="6">
        <v>6.7468879668049784</v>
      </c>
      <c r="DT9" s="6">
        <v>1.3941908713692945</v>
      </c>
      <c r="DU9" s="6">
        <v>13.178423236514522</v>
      </c>
      <c r="DV9" s="6">
        <v>0</v>
      </c>
      <c r="DW9" s="6">
        <v>7.0954356846473017</v>
      </c>
      <c r="DX9" s="6">
        <v>12.692946058091287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5.4979253112033213</v>
      </c>
      <c r="EE9" s="6">
        <v>0</v>
      </c>
      <c r="EF9" s="6">
        <v>0</v>
      </c>
      <c r="EG9" s="6">
        <v>0</v>
      </c>
      <c r="EH9" s="6">
        <v>0.11618257261410792</v>
      </c>
      <c r="EI9" s="6">
        <v>0</v>
      </c>
      <c r="EJ9" s="6">
        <v>0</v>
      </c>
      <c r="EK9" s="6">
        <v>14.149377593360995</v>
      </c>
      <c r="EL9" s="6">
        <v>0</v>
      </c>
      <c r="EM9" s="6">
        <v>0</v>
      </c>
      <c r="EN9" s="6">
        <v>0</v>
      </c>
      <c r="EO9" s="6">
        <v>6.8713692946058087</v>
      </c>
      <c r="EP9" s="6">
        <v>3.4481327800829873</v>
      </c>
      <c r="EQ9" s="6">
        <v>0</v>
      </c>
      <c r="ER9" s="6">
        <v>5.2406639004149387</v>
      </c>
      <c r="ES9" s="6">
        <v>6.170124481327802</v>
      </c>
      <c r="ET9" s="6">
        <v>0</v>
      </c>
      <c r="EU9" s="6">
        <v>0</v>
      </c>
      <c r="EV9" s="6">
        <v>6.8132780082987559</v>
      </c>
      <c r="EW9" s="6">
        <v>2.3236514522821579</v>
      </c>
      <c r="EX9" s="6">
        <v>0</v>
      </c>
      <c r="EY9" s="6">
        <v>0</v>
      </c>
      <c r="EZ9" s="6">
        <v>0</v>
      </c>
      <c r="FA9" s="6">
        <v>2.4066390041493779</v>
      </c>
      <c r="FB9" s="6">
        <v>0</v>
      </c>
      <c r="FC9" s="6">
        <v>0</v>
      </c>
      <c r="FD9" s="6">
        <v>4.1493775933609943E-2</v>
      </c>
      <c r="FE9" s="6">
        <v>0</v>
      </c>
      <c r="FF9" s="6">
        <v>0</v>
      </c>
      <c r="FG9" s="6">
        <v>6.0082987551867211</v>
      </c>
      <c r="FH9" s="6">
        <v>0</v>
      </c>
      <c r="FI9" s="6">
        <v>0.12033195020746891</v>
      </c>
      <c r="FJ9" s="6">
        <v>1.3941908713692945</v>
      </c>
      <c r="FK9" s="6">
        <v>2.991701244813278</v>
      </c>
      <c r="FL9" s="6">
        <v>8.2987551867220021E-3</v>
      </c>
      <c r="FM9" s="6">
        <v>5.2406639004149387</v>
      </c>
      <c r="FN9" s="6">
        <v>3.4273858921161833</v>
      </c>
      <c r="FO9" s="6">
        <v>6.8630705394190867</v>
      </c>
      <c r="FP9" s="6">
        <v>0</v>
      </c>
      <c r="FQ9" s="6">
        <v>15.589211618257263</v>
      </c>
      <c r="FR9" s="6">
        <v>8.958506224066392</v>
      </c>
      <c r="FS9" s="7"/>
      <c r="FT9" s="6"/>
    </row>
    <row r="10" spans="1:176">
      <c r="O10" s="6"/>
    </row>
    <row r="11" spans="1:176">
      <c r="O11" s="6"/>
      <c r="DS11" t="s">
        <v>251</v>
      </c>
    </row>
    <row r="12" spans="1:176">
      <c r="O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</row>
    <row r="13" spans="1:176">
      <c r="A13" s="1" t="s">
        <v>220</v>
      </c>
      <c r="B13" t="s">
        <v>243</v>
      </c>
      <c r="I13" t="s">
        <v>257</v>
      </c>
      <c r="K13" t="s">
        <v>4</v>
      </c>
      <c r="L13" t="s">
        <v>197</v>
      </c>
      <c r="M13" t="s">
        <v>196</v>
      </c>
      <c r="N13" t="s">
        <v>195</v>
      </c>
      <c r="O13" s="8" t="s">
        <v>198</v>
      </c>
    </row>
    <row r="14" spans="1:176">
      <c r="A14" s="5"/>
      <c r="I14" t="s">
        <v>259</v>
      </c>
      <c r="J14">
        <v>10</v>
      </c>
      <c r="K14">
        <f>($J14-$O9)/$O8*O2</f>
        <v>0</v>
      </c>
      <c r="L14">
        <f>($J14-$O9)/$O8*O3</f>
        <v>0</v>
      </c>
      <c r="M14">
        <f>($J14-$O9)/$O8*O4</f>
        <v>0</v>
      </c>
      <c r="N14">
        <f>($J14-$O9)/$O8*O5</f>
        <v>0</v>
      </c>
      <c r="O14">
        <f>($J14-$O9)/$O8*O6</f>
        <v>0.6641401484472983</v>
      </c>
    </row>
    <row r="15" spans="1:176">
      <c r="A15" s="5" t="s">
        <v>221</v>
      </c>
      <c r="B15">
        <v>2</v>
      </c>
      <c r="I15" t="s">
        <v>260</v>
      </c>
      <c r="J15">
        <v>5</v>
      </c>
      <c r="K15">
        <f>($J15-$F9)/$F8*F2</f>
        <v>0</v>
      </c>
      <c r="L15">
        <f>($J15-$F9)/$F8*F3</f>
        <v>0</v>
      </c>
      <c r="M15">
        <f>($J15-$F9)/$F8*F4</f>
        <v>0</v>
      </c>
      <c r="N15">
        <f>($J15-$F9)/$F8*F5</f>
        <v>0</v>
      </c>
      <c r="O15">
        <f>($J15-$F9)/$F8*F6</f>
        <v>2.3607951518799758E-3</v>
      </c>
    </row>
    <row r="16" spans="1:176">
      <c r="A16" s="5" t="s">
        <v>222</v>
      </c>
      <c r="B16">
        <v>2</v>
      </c>
      <c r="I16" t="s">
        <v>261</v>
      </c>
      <c r="J16">
        <v>7</v>
      </c>
      <c r="K16">
        <f>($J16-$M9)/$M8*M2</f>
        <v>0</v>
      </c>
      <c r="L16">
        <f>($J16-$M9)/$M8*M3</f>
        <v>0</v>
      </c>
      <c r="M16">
        <f>($J16-$M9)/$M8*M4</f>
        <v>1.3713898646885501</v>
      </c>
      <c r="N16">
        <f>($J16-$M9)/$M8*M5</f>
        <v>0</v>
      </c>
      <c r="O16">
        <f>($J16-$M9)/$M8*M6</f>
        <v>-1.3713898646885501</v>
      </c>
    </row>
    <row r="17" spans="1:15">
      <c r="A17" s="5" t="s">
        <v>223</v>
      </c>
      <c r="B17">
        <v>2</v>
      </c>
      <c r="I17" t="s">
        <v>262</v>
      </c>
      <c r="J17">
        <v>15</v>
      </c>
      <c r="K17">
        <f>($J17-$C9)/$C8*C2</f>
        <v>0</v>
      </c>
      <c r="L17">
        <f>($J17-$C9)/$C8*C3</f>
        <v>0.73706188364707448</v>
      </c>
      <c r="M17">
        <f>($J17-$C9)/$C8*C4</f>
        <v>-0.73706188364707448</v>
      </c>
      <c r="N17">
        <f>($J17-$C9)/$C8*C5</f>
        <v>0</v>
      </c>
      <c r="O17">
        <f>($J17-$C9)/$C8*C6</f>
        <v>0</v>
      </c>
    </row>
    <row r="18" spans="1:15">
      <c r="A18" s="5" t="s">
        <v>224</v>
      </c>
      <c r="B18">
        <v>2</v>
      </c>
      <c r="C18" t="s">
        <v>236</v>
      </c>
      <c r="K18">
        <f>SUM(K14:K17)</f>
        <v>0</v>
      </c>
      <c r="L18">
        <f>SUM(L14:L17)</f>
        <v>0.73706188364707448</v>
      </c>
      <c r="M18">
        <f>SUM(M14:M17)</f>
        <v>0.63432798104147559</v>
      </c>
      <c r="N18">
        <f>SUM(N14:N17)</f>
        <v>0</v>
      </c>
      <c r="O18">
        <f>SUM(O14:O17)</f>
        <v>-0.70488892108937184</v>
      </c>
    </row>
    <row r="19" spans="1:15">
      <c r="A19" s="5" t="s">
        <v>225</v>
      </c>
      <c r="B19">
        <v>2</v>
      </c>
      <c r="K19">
        <f>K18/1</f>
        <v>0</v>
      </c>
      <c r="L19">
        <f>L18/1</f>
        <v>0.73706188364707448</v>
      </c>
      <c r="M19">
        <f>M18/2</f>
        <v>0.31716399052073779</v>
      </c>
      <c r="N19">
        <f>N18/1</f>
        <v>0</v>
      </c>
      <c r="O19" s="8">
        <f>O18/3</f>
        <v>-0.23496297369645727</v>
      </c>
    </row>
    <row r="20" spans="1:15">
      <c r="A20" s="5" t="s">
        <v>226</v>
      </c>
      <c r="B20">
        <v>4</v>
      </c>
      <c r="O20" s="8"/>
    </row>
    <row r="21" spans="1:15">
      <c r="A21" s="5" t="s">
        <v>227</v>
      </c>
      <c r="B21">
        <v>4</v>
      </c>
      <c r="O21" s="8"/>
    </row>
    <row r="22" spans="1:15">
      <c r="A22" s="5" t="s">
        <v>228</v>
      </c>
      <c r="B22">
        <v>4</v>
      </c>
      <c r="O22" s="8"/>
    </row>
    <row r="23" spans="1:15">
      <c r="A23" s="5" t="s">
        <v>229</v>
      </c>
      <c r="B23">
        <v>4</v>
      </c>
      <c r="O23" s="8"/>
    </row>
    <row r="24" spans="1:15">
      <c r="A24" s="5" t="s">
        <v>230</v>
      </c>
      <c r="B24">
        <v>4</v>
      </c>
      <c r="O24" s="8"/>
    </row>
    <row r="25" spans="1:15">
      <c r="A25" s="5" t="s">
        <v>231</v>
      </c>
      <c r="B25" t="s">
        <v>237</v>
      </c>
      <c r="O25" s="8"/>
    </row>
    <row r="26" spans="1:15">
      <c r="A26" s="5" t="s">
        <v>232</v>
      </c>
      <c r="B26" t="s">
        <v>237</v>
      </c>
      <c r="O26" s="8"/>
    </row>
    <row r="27" spans="1:15">
      <c r="A27" s="5" t="s">
        <v>233</v>
      </c>
      <c r="B27" t="s">
        <v>237</v>
      </c>
      <c r="O27" s="8"/>
    </row>
    <row r="28" spans="1:15">
      <c r="A28" s="5" t="s">
        <v>234</v>
      </c>
      <c r="B28" t="s">
        <v>237</v>
      </c>
      <c r="O28" s="8"/>
    </row>
    <row r="29" spans="1:15">
      <c r="A29" s="5" t="s">
        <v>235</v>
      </c>
      <c r="B29" t="s">
        <v>237</v>
      </c>
      <c r="O29" s="8"/>
    </row>
    <row r="30" spans="1:15">
      <c r="A30" s="5" t="s">
        <v>238</v>
      </c>
      <c r="B30">
        <v>7</v>
      </c>
      <c r="O30" s="8"/>
    </row>
    <row r="31" spans="1:15">
      <c r="A31" s="5" t="s">
        <v>239</v>
      </c>
      <c r="B31">
        <v>7</v>
      </c>
      <c r="O31" s="8"/>
    </row>
    <row r="32" spans="1:15">
      <c r="A32" s="5" t="s">
        <v>240</v>
      </c>
      <c r="B32">
        <v>7</v>
      </c>
      <c r="O32" s="8"/>
    </row>
    <row r="33" spans="1:15">
      <c r="A33" s="5" t="s">
        <v>242</v>
      </c>
      <c r="B33">
        <v>7</v>
      </c>
      <c r="O33" s="8"/>
    </row>
    <row r="34" spans="1:15">
      <c r="A34" s="5" t="s">
        <v>241</v>
      </c>
      <c r="B34">
        <v>7</v>
      </c>
      <c r="O34" s="8"/>
    </row>
    <row r="35" spans="1:15">
      <c r="O35" s="8"/>
    </row>
    <row r="36" spans="1:15">
      <c r="O36" s="8"/>
    </row>
    <row r="37" spans="1:15">
      <c r="O37" s="8"/>
    </row>
    <row r="38" spans="1:15">
      <c r="O38" s="8"/>
    </row>
    <row r="39" spans="1:15">
      <c r="O39" s="8"/>
    </row>
    <row r="40" spans="1:15">
      <c r="O40" s="8"/>
    </row>
    <row r="41" spans="1:15">
      <c r="O41" s="8"/>
    </row>
    <row r="42" spans="1:15">
      <c r="O42" s="8"/>
    </row>
    <row r="43" spans="1:15">
      <c r="O43" s="8"/>
    </row>
    <row r="44" spans="1:15">
      <c r="O44" s="8"/>
    </row>
    <row r="45" spans="1:15">
      <c r="O45" s="8"/>
    </row>
    <row r="46" spans="1:15">
      <c r="O46" s="8"/>
    </row>
    <row r="47" spans="1:15">
      <c r="O47" s="8"/>
    </row>
    <row r="48" spans="1:15">
      <c r="O48" s="8"/>
    </row>
    <row r="49" spans="15:15">
      <c r="O49" s="8"/>
    </row>
    <row r="50" spans="15:15">
      <c r="O50" s="8"/>
    </row>
    <row r="51" spans="15:15">
      <c r="O51" s="8"/>
    </row>
    <row r="52" spans="15:15">
      <c r="O52" s="8"/>
    </row>
    <row r="53" spans="15:15">
      <c r="O53" s="8"/>
    </row>
    <row r="54" spans="15:15">
      <c r="O54" s="8"/>
    </row>
    <row r="55" spans="15:15">
      <c r="O55" s="8"/>
    </row>
    <row r="56" spans="15:15">
      <c r="O56" s="8"/>
    </row>
    <row r="57" spans="15:15">
      <c r="O57" s="8"/>
    </row>
    <row r="58" spans="15:15">
      <c r="O58" s="8"/>
    </row>
    <row r="59" spans="15:15">
      <c r="O59" s="8"/>
    </row>
    <row r="60" spans="15:15">
      <c r="O60" s="8"/>
    </row>
    <row r="61" spans="15:15">
      <c r="O61" s="8"/>
    </row>
    <row r="62" spans="15:15">
      <c r="O62" s="8"/>
    </row>
    <row r="63" spans="15:15">
      <c r="O63" s="8"/>
    </row>
    <row r="64" spans="15:15">
      <c r="O64" s="8"/>
    </row>
    <row r="65" spans="15:15">
      <c r="O65" s="8"/>
    </row>
    <row r="66" spans="15:15">
      <c r="O66" s="8"/>
    </row>
    <row r="67" spans="15:15">
      <c r="O67" s="8"/>
    </row>
    <row r="68" spans="15:15">
      <c r="O68" s="8"/>
    </row>
    <row r="69" spans="15:15">
      <c r="O69" s="8"/>
    </row>
    <row r="70" spans="15:15">
      <c r="O70" s="8"/>
    </row>
    <row r="71" spans="15:15">
      <c r="O71" s="8"/>
    </row>
    <row r="72" spans="15:15">
      <c r="O72" s="8"/>
    </row>
    <row r="73" spans="15:15">
      <c r="O73" s="8"/>
    </row>
    <row r="74" spans="15:15">
      <c r="O74" s="8"/>
    </row>
    <row r="75" spans="15:15">
      <c r="O75" s="8"/>
    </row>
    <row r="76" spans="15:15">
      <c r="O76" s="8"/>
    </row>
    <row r="77" spans="15:15">
      <c r="O77" s="8"/>
    </row>
    <row r="78" spans="15:15">
      <c r="O78" s="8"/>
    </row>
    <row r="79" spans="15:15">
      <c r="O79" s="8"/>
    </row>
    <row r="80" spans="15:15">
      <c r="O80" s="8"/>
    </row>
    <row r="81" spans="15:15">
      <c r="O81" s="8"/>
    </row>
    <row r="82" spans="15:15">
      <c r="O82" s="8"/>
    </row>
    <row r="83" spans="15:15">
      <c r="O83" s="8"/>
    </row>
    <row r="84" spans="15:15">
      <c r="O84" s="8"/>
    </row>
    <row r="85" spans="15:15">
      <c r="O85" s="8"/>
    </row>
    <row r="86" spans="15:15">
      <c r="O86" s="8"/>
    </row>
    <row r="87" spans="15:15">
      <c r="O87" s="8"/>
    </row>
    <row r="88" spans="15:15">
      <c r="O88" s="8"/>
    </row>
    <row r="89" spans="15:15">
      <c r="O89" s="8"/>
    </row>
    <row r="90" spans="15:15">
      <c r="O90" s="8"/>
    </row>
    <row r="91" spans="15:15">
      <c r="O91" s="8"/>
    </row>
    <row r="92" spans="15:15">
      <c r="O92" s="8"/>
    </row>
    <row r="93" spans="15:15">
      <c r="O93" s="8"/>
    </row>
    <row r="94" spans="15:15">
      <c r="O94" s="8"/>
    </row>
    <row r="95" spans="15:15">
      <c r="O95" s="8"/>
    </row>
    <row r="96" spans="15:15">
      <c r="O96" s="8"/>
    </row>
    <row r="97" spans="15:15">
      <c r="O97" s="8"/>
    </row>
    <row r="98" spans="15:15">
      <c r="O98" s="8"/>
    </row>
    <row r="99" spans="15:15">
      <c r="O99" s="8"/>
    </row>
    <row r="100" spans="15:15">
      <c r="O100" s="8"/>
    </row>
    <row r="101" spans="15:15">
      <c r="O101" s="8"/>
    </row>
    <row r="102" spans="15:15">
      <c r="O102" s="8"/>
    </row>
    <row r="103" spans="15:15">
      <c r="O103" s="8"/>
    </row>
    <row r="104" spans="15:15">
      <c r="O104" s="8"/>
    </row>
    <row r="105" spans="15:15">
      <c r="O105" s="8"/>
    </row>
    <row r="106" spans="15:15">
      <c r="O106" s="8"/>
    </row>
    <row r="107" spans="15:15">
      <c r="O107" s="8"/>
    </row>
    <row r="108" spans="15:15">
      <c r="O108" s="8"/>
    </row>
    <row r="109" spans="15:15">
      <c r="O109" s="8"/>
    </row>
    <row r="110" spans="15:15">
      <c r="O110" s="8"/>
    </row>
    <row r="111" spans="15:15">
      <c r="O111" s="8"/>
    </row>
    <row r="112" spans="15:15">
      <c r="O112" s="8"/>
    </row>
    <row r="113" spans="15:15">
      <c r="O113" s="8"/>
    </row>
    <row r="114" spans="15:15">
      <c r="O114" s="8"/>
    </row>
    <row r="115" spans="15:15">
      <c r="O115" s="8"/>
    </row>
    <row r="116" spans="15:15">
      <c r="O116" s="8"/>
    </row>
    <row r="117" spans="15:15">
      <c r="O117" s="8"/>
    </row>
    <row r="118" spans="15:15">
      <c r="O118" s="8"/>
    </row>
    <row r="119" spans="15:15">
      <c r="O119" s="8"/>
    </row>
    <row r="120" spans="15:15">
      <c r="O120" s="8"/>
    </row>
    <row r="121" spans="15:15">
      <c r="O121" s="8"/>
    </row>
    <row r="122" spans="15:15">
      <c r="O122" s="8"/>
    </row>
    <row r="123" spans="15:15">
      <c r="O123" s="8"/>
    </row>
    <row r="124" spans="15:15">
      <c r="O124" s="8"/>
    </row>
    <row r="125" spans="15:15">
      <c r="O125" s="8"/>
    </row>
    <row r="126" spans="15:15">
      <c r="O126" s="8"/>
    </row>
    <row r="127" spans="15:15">
      <c r="O127" s="8"/>
    </row>
    <row r="128" spans="15:15">
      <c r="O128" s="8"/>
    </row>
    <row r="129" spans="15:15">
      <c r="O129" s="8"/>
    </row>
    <row r="130" spans="15:15">
      <c r="O130" s="8"/>
    </row>
    <row r="131" spans="15:15">
      <c r="O131" s="8"/>
    </row>
    <row r="132" spans="15:15">
      <c r="O132" s="8"/>
    </row>
    <row r="133" spans="15:15">
      <c r="O133" s="8"/>
    </row>
    <row r="134" spans="15:15">
      <c r="O134" s="8"/>
    </row>
    <row r="135" spans="15:15">
      <c r="O135" s="8"/>
    </row>
    <row r="136" spans="15:15">
      <c r="O136" s="8"/>
    </row>
    <row r="137" spans="15:15">
      <c r="O137" s="8"/>
    </row>
    <row r="138" spans="15:15">
      <c r="O138" s="8"/>
    </row>
    <row r="139" spans="15:15">
      <c r="O139" s="8"/>
    </row>
    <row r="140" spans="15:15">
      <c r="O140" s="8"/>
    </row>
    <row r="141" spans="15:15">
      <c r="O141" s="8"/>
    </row>
    <row r="142" spans="15:15">
      <c r="O142" s="8"/>
    </row>
    <row r="143" spans="15:15">
      <c r="O143" s="8"/>
    </row>
    <row r="144" spans="15:15">
      <c r="O144" s="8"/>
    </row>
    <row r="145" spans="15:15">
      <c r="O145" s="8"/>
    </row>
    <row r="146" spans="15:15">
      <c r="O146" s="8"/>
    </row>
    <row r="147" spans="15:15">
      <c r="O147" s="8"/>
    </row>
    <row r="148" spans="15:15">
      <c r="O148" s="8"/>
    </row>
    <row r="149" spans="15:15">
      <c r="O149" s="8"/>
    </row>
    <row r="150" spans="15:15">
      <c r="O150" s="8"/>
    </row>
    <row r="151" spans="15:15">
      <c r="O151" s="8"/>
    </row>
    <row r="152" spans="15:15">
      <c r="O152" s="8"/>
    </row>
    <row r="153" spans="15:15">
      <c r="O153" s="8"/>
    </row>
    <row r="154" spans="15:15">
      <c r="O154" s="8"/>
    </row>
    <row r="155" spans="15:15">
      <c r="O155" s="8"/>
    </row>
    <row r="156" spans="15:15">
      <c r="O156" s="8"/>
    </row>
    <row r="157" spans="15:15">
      <c r="O157" s="8"/>
    </row>
    <row r="158" spans="15:15">
      <c r="O158" s="8"/>
    </row>
    <row r="159" spans="15:15">
      <c r="O159" s="8"/>
    </row>
    <row r="160" spans="15:15">
      <c r="O160" s="8"/>
    </row>
    <row r="161" spans="15:15">
      <c r="O161" s="8"/>
    </row>
    <row r="162" spans="15:15">
      <c r="O162" s="8"/>
    </row>
    <row r="163" spans="15:15">
      <c r="O163" s="8"/>
    </row>
    <row r="164" spans="15:15">
      <c r="O164" s="8"/>
    </row>
    <row r="165" spans="15:15">
      <c r="O165" s="8"/>
    </row>
    <row r="166" spans="15:15">
      <c r="O166" s="8"/>
    </row>
    <row r="167" spans="15:15">
      <c r="O167" s="8"/>
    </row>
    <row r="168" spans="15:15">
      <c r="O168" s="8"/>
    </row>
    <row r="169" spans="15:15">
      <c r="O169" s="8"/>
    </row>
    <row r="170" spans="15:15">
      <c r="O170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Circles</vt:lpstr>
      <vt:lpstr>Images</vt:lpstr>
    </vt:vector>
  </TitlesOfParts>
  <Company>Coding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Karatal</dc:creator>
  <cp:lastModifiedBy>Kerem Karatal</cp:lastModifiedBy>
  <dcterms:created xsi:type="dcterms:W3CDTF">2013-01-24T18:55:04Z</dcterms:created>
  <dcterms:modified xsi:type="dcterms:W3CDTF">2013-02-10T17:33:23Z</dcterms:modified>
</cp:coreProperties>
</file>