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O\phuem\hangton\data\"/>
    </mc:Choice>
  </mc:AlternateContent>
  <xr:revisionPtr revIDLastSave="0" documentId="8_{91F47FEC-87C9-4526-8FBF-2D4EED1E3BA1}" xr6:coauthVersionLast="34" xr6:coauthVersionMax="34" xr10:uidLastSave="{00000000-0000-0000-0000-000000000000}"/>
  <bookViews>
    <workbookView xWindow="0" yWindow="0" windowWidth="20490" windowHeight="8790" xr2:uid="{00000000-000D-0000-FFFF-FFFF00000000}"/>
  </bookViews>
  <sheets>
    <sheet name="Sheet1" sheetId="1" r:id="rId1"/>
  </sheets>
  <definedNames>
    <definedName name="_xlnm._FilterDatabase" localSheetId="0" hidden="1">Sheet1!$A$4:$AD$460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AE18" i="1"/>
  <c r="AE5" i="1"/>
  <c r="AF5" i="1" s="1"/>
  <c r="AG328" i="1"/>
  <c r="AG326" i="1"/>
  <c r="AG324" i="1"/>
  <c r="AG322" i="1"/>
  <c r="AG316" i="1"/>
  <c r="AG284" i="1"/>
  <c r="AG280" i="1"/>
  <c r="AG276" i="1"/>
  <c r="AG274" i="1"/>
  <c r="AG266" i="1"/>
  <c r="AG264" i="1"/>
  <c r="AG262" i="1"/>
  <c r="AG258" i="1"/>
  <c r="AG256" i="1"/>
  <c r="AG254" i="1"/>
  <c r="AG252" i="1"/>
  <c r="AG250" i="1"/>
  <c r="AG239" i="1"/>
  <c r="AG229" i="1"/>
  <c r="AG227" i="1"/>
  <c r="AG223" i="1"/>
  <c r="AG221" i="1"/>
  <c r="AG218" i="1"/>
  <c r="AG213" i="1"/>
  <c r="AG192" i="1"/>
  <c r="AG190" i="1"/>
  <c r="AG188" i="1"/>
  <c r="AG175" i="1"/>
  <c r="AG156" i="1"/>
  <c r="AG145" i="1"/>
  <c r="AG143" i="1"/>
  <c r="AG140" i="1"/>
  <c r="AG138" i="1"/>
  <c r="AG136" i="1"/>
  <c r="AG134" i="1"/>
  <c r="AG130" i="1"/>
  <c r="AG128" i="1"/>
  <c r="AG126" i="1"/>
  <c r="AG124" i="1"/>
  <c r="AG122" i="1"/>
  <c r="AG120" i="1"/>
  <c r="AG117" i="1"/>
  <c r="AG110" i="1"/>
  <c r="AG107" i="1"/>
  <c r="AG103" i="1"/>
  <c r="AG101" i="1"/>
  <c r="AG99" i="1"/>
  <c r="AG97" i="1"/>
  <c r="AG93" i="1"/>
  <c r="AG90" i="1"/>
  <c r="AG87" i="1"/>
  <c r="AG85" i="1"/>
  <c r="AG83" i="1"/>
  <c r="AG81" i="1"/>
  <c r="AG74" i="1"/>
  <c r="AG63" i="1"/>
  <c r="AG60" i="1"/>
  <c r="AG58" i="1"/>
  <c r="AG56" i="1"/>
  <c r="AG51" i="1"/>
  <c r="AG48" i="1"/>
  <c r="AG44" i="1"/>
  <c r="AG40" i="1"/>
  <c r="AG37" i="1"/>
  <c r="AG35" i="1"/>
  <c r="AG26" i="1"/>
  <c r="D2" i="1"/>
  <c r="AF328" i="1"/>
  <c r="AF326" i="1"/>
  <c r="AF324" i="1"/>
  <c r="AF322" i="1"/>
  <c r="AF316" i="1"/>
  <c r="AF284" i="1"/>
  <c r="AF280" i="1"/>
  <c r="AF276" i="1"/>
  <c r="AF274" i="1"/>
  <c r="AF266" i="1"/>
  <c r="AF264" i="1"/>
  <c r="AF262" i="1"/>
  <c r="AF258" i="1"/>
  <c r="AF256" i="1"/>
  <c r="AF254" i="1"/>
  <c r="AF252" i="1"/>
  <c r="AF250" i="1"/>
  <c r="AF239" i="1"/>
  <c r="AF229" i="1"/>
  <c r="AF227" i="1"/>
  <c r="AF223" i="1"/>
  <c r="AF221" i="1"/>
  <c r="AF218" i="1"/>
  <c r="AF213" i="1"/>
  <c r="AF192" i="1"/>
  <c r="AF190" i="1"/>
  <c r="AF188" i="1"/>
  <c r="AF175" i="1"/>
  <c r="AF156" i="1"/>
  <c r="AF145" i="1"/>
  <c r="AF143" i="1"/>
  <c r="AF140" i="1"/>
  <c r="AF138" i="1"/>
  <c r="AF136" i="1"/>
  <c r="AF134" i="1"/>
  <c r="AF130" i="1"/>
  <c r="AF128" i="1"/>
  <c r="AF126" i="1"/>
  <c r="AF124" i="1"/>
  <c r="AF122" i="1"/>
  <c r="AF120" i="1"/>
  <c r="AF117" i="1"/>
  <c r="AF110" i="1"/>
  <c r="AF107" i="1"/>
  <c r="AF103" i="1"/>
  <c r="AF101" i="1"/>
  <c r="AF99" i="1"/>
  <c r="AF97" i="1"/>
  <c r="AF93" i="1"/>
  <c r="AF90" i="1"/>
  <c r="AF87" i="1"/>
  <c r="AF85" i="1"/>
  <c r="AF83" i="1"/>
  <c r="AF81" i="1"/>
  <c r="AF74" i="1"/>
  <c r="AF63" i="1"/>
  <c r="AF60" i="1"/>
  <c r="AF58" i="1"/>
  <c r="AF56" i="1"/>
  <c r="AF51" i="1"/>
  <c r="AF48" i="1"/>
  <c r="AF44" i="1"/>
  <c r="AF40" i="1"/>
  <c r="AF37" i="1"/>
  <c r="AF35" i="1"/>
  <c r="AF26" i="1"/>
  <c r="AE6" i="1"/>
  <c r="AF6" i="1"/>
  <c r="AE327" i="1"/>
  <c r="AE325" i="1"/>
  <c r="AF325" i="1" s="1"/>
  <c r="AE323" i="1"/>
  <c r="AG323" i="1"/>
  <c r="AE321" i="1"/>
  <c r="AE320" i="1"/>
  <c r="AG320" i="1"/>
  <c r="AE319" i="1"/>
  <c r="AG319" i="1"/>
  <c r="AE318" i="1"/>
  <c r="AG318" i="1"/>
  <c r="AE317" i="1"/>
  <c r="AG317" i="1" s="1"/>
  <c r="AF317" i="1"/>
  <c r="AE315" i="1"/>
  <c r="AE308" i="1"/>
  <c r="AG308" i="1"/>
  <c r="AE307" i="1"/>
  <c r="AG307" i="1"/>
  <c r="AE306" i="1"/>
  <c r="AG306" i="1"/>
  <c r="AE305" i="1"/>
  <c r="AG305" i="1"/>
  <c r="AE304" i="1"/>
  <c r="AG304" i="1"/>
  <c r="AE303" i="1"/>
  <c r="AG303" i="1"/>
  <c r="AE302" i="1"/>
  <c r="AG302" i="1"/>
  <c r="AE301" i="1"/>
  <c r="AG301" i="1"/>
  <c r="AE300" i="1"/>
  <c r="AG300" i="1"/>
  <c r="AE299" i="1"/>
  <c r="AG299" i="1"/>
  <c r="AE298" i="1"/>
  <c r="AG298" i="1"/>
  <c r="AE297" i="1"/>
  <c r="AG297" i="1"/>
  <c r="AE296" i="1"/>
  <c r="AG296" i="1"/>
  <c r="AE295" i="1"/>
  <c r="AG295" i="1"/>
  <c r="AE294" i="1"/>
  <c r="AG294" i="1"/>
  <c r="AE293" i="1"/>
  <c r="AG293" i="1"/>
  <c r="AE292" i="1"/>
  <c r="AG292" i="1"/>
  <c r="AE291" i="1"/>
  <c r="AG291" i="1"/>
  <c r="AE290" i="1"/>
  <c r="AG290" i="1"/>
  <c r="AE289" i="1"/>
  <c r="AG289" i="1"/>
  <c r="AE288" i="1"/>
  <c r="AG288" i="1"/>
  <c r="AE287" i="1"/>
  <c r="AG287" i="1"/>
  <c r="AE286" i="1"/>
  <c r="AG286" i="1"/>
  <c r="AE285" i="1"/>
  <c r="AG285" i="1"/>
  <c r="AE283" i="1"/>
  <c r="AE282" i="1"/>
  <c r="AG282" i="1"/>
  <c r="AE281" i="1"/>
  <c r="AG281" i="1"/>
  <c r="AE279" i="1"/>
  <c r="AF279" i="1"/>
  <c r="AE278" i="1"/>
  <c r="AG278" i="1"/>
  <c r="AE277" i="1"/>
  <c r="AG277" i="1"/>
  <c r="AE275" i="1"/>
  <c r="AE273" i="1"/>
  <c r="AE272" i="1"/>
  <c r="AF272" i="1" s="1"/>
  <c r="AG272" i="1"/>
  <c r="AE271" i="1"/>
  <c r="AG271" i="1"/>
  <c r="AE270" i="1"/>
  <c r="AG270" i="1"/>
  <c r="AE269" i="1"/>
  <c r="AG269" i="1"/>
  <c r="AE268" i="1"/>
  <c r="AF268" i="1"/>
  <c r="AE267" i="1"/>
  <c r="AG267" i="1"/>
  <c r="AE265" i="1"/>
  <c r="AE263" i="1"/>
  <c r="AF263" i="1" s="1"/>
  <c r="AE261" i="1"/>
  <c r="AG261" i="1" s="1"/>
  <c r="AE260" i="1"/>
  <c r="AG260" i="1"/>
  <c r="AE259" i="1"/>
  <c r="AG259" i="1"/>
  <c r="AE257" i="1"/>
  <c r="AE255" i="1"/>
  <c r="AE253" i="1"/>
  <c r="AE251" i="1"/>
  <c r="AE249" i="1"/>
  <c r="AE248" i="1"/>
  <c r="AG248" i="1"/>
  <c r="AE247" i="1"/>
  <c r="AE246" i="1"/>
  <c r="AF246" i="1" s="1"/>
  <c r="AE245" i="1"/>
  <c r="AG245" i="1" s="1"/>
  <c r="AE244" i="1"/>
  <c r="AF244" i="1" s="1"/>
  <c r="AE243" i="1"/>
  <c r="AG243" i="1"/>
  <c r="AE242" i="1"/>
  <c r="AG242" i="1"/>
  <c r="AE241" i="1"/>
  <c r="AG241" i="1"/>
  <c r="AE240" i="1"/>
  <c r="AF240" i="1"/>
  <c r="AE238" i="1"/>
  <c r="AE237" i="1"/>
  <c r="AF237" i="1" s="1"/>
  <c r="AE236" i="1"/>
  <c r="AG236" i="1" s="1"/>
  <c r="AE235" i="1"/>
  <c r="AG235" i="1" s="1"/>
  <c r="AE234" i="1"/>
  <c r="AG234" i="1" s="1"/>
  <c r="AE233" i="1"/>
  <c r="AF233" i="1" s="1"/>
  <c r="AE232" i="1"/>
  <c r="AG232" i="1" s="1"/>
  <c r="AE231" i="1"/>
  <c r="AF231" i="1" s="1"/>
  <c r="AG231" i="1"/>
  <c r="AE230" i="1"/>
  <c r="AG230" i="1"/>
  <c r="AE228" i="1"/>
  <c r="AE226" i="1"/>
  <c r="AG226" i="1" s="1"/>
  <c r="AE225" i="1"/>
  <c r="AG225" i="1"/>
  <c r="AE224" i="1"/>
  <c r="AG224" i="1"/>
  <c r="AE222" i="1"/>
  <c r="AE220" i="1"/>
  <c r="AG220" i="1" s="1"/>
  <c r="AE219" i="1"/>
  <c r="AG219" i="1" s="1"/>
  <c r="AE217" i="1"/>
  <c r="AF217" i="1" s="1"/>
  <c r="AE216" i="1"/>
  <c r="AG216" i="1"/>
  <c r="AE212" i="1"/>
  <c r="AF212" i="1"/>
  <c r="AE211" i="1"/>
  <c r="AG211" i="1"/>
  <c r="AE210" i="1"/>
  <c r="AG210" i="1"/>
  <c r="AE209" i="1"/>
  <c r="AG209" i="1"/>
  <c r="AE208" i="1"/>
  <c r="AG208" i="1"/>
  <c r="AE207" i="1"/>
  <c r="AG207" i="1"/>
  <c r="AE206" i="1"/>
  <c r="AG206" i="1"/>
  <c r="AE205" i="1"/>
  <c r="AG205" i="1"/>
  <c r="AE204" i="1"/>
  <c r="AG204" i="1" s="1"/>
  <c r="AF204" i="1"/>
  <c r="AE203" i="1"/>
  <c r="AG203" i="1" s="1"/>
  <c r="AE202" i="1"/>
  <c r="AG202" i="1" s="1"/>
  <c r="AE201" i="1"/>
  <c r="AG201" i="1" s="1"/>
  <c r="AE200" i="1"/>
  <c r="AG200" i="1" s="1"/>
  <c r="AE199" i="1"/>
  <c r="AG199" i="1" s="1"/>
  <c r="AE198" i="1"/>
  <c r="AF198" i="1" s="1"/>
  <c r="AE197" i="1"/>
  <c r="AG197" i="1" s="1"/>
  <c r="AE196" i="1"/>
  <c r="AF196" i="1" s="1"/>
  <c r="AG196" i="1"/>
  <c r="AE195" i="1"/>
  <c r="AG195" i="1"/>
  <c r="AE194" i="1"/>
  <c r="AG194" i="1"/>
  <c r="AE193" i="1"/>
  <c r="AG193" i="1"/>
  <c r="AE191" i="1"/>
  <c r="AE189" i="1"/>
  <c r="AF189" i="1"/>
  <c r="AE187" i="1"/>
  <c r="AE186" i="1"/>
  <c r="AG186" i="1" s="1"/>
  <c r="AE185" i="1"/>
  <c r="AG185" i="1" s="1"/>
  <c r="AE184" i="1"/>
  <c r="AG184" i="1" s="1"/>
  <c r="AE183" i="1"/>
  <c r="AF183" i="1" s="1"/>
  <c r="AE182" i="1"/>
  <c r="AG182" i="1" s="1"/>
  <c r="AE181" i="1"/>
  <c r="AG181" i="1" s="1"/>
  <c r="AE180" i="1"/>
  <c r="AG180" i="1" s="1"/>
  <c r="AE179" i="1"/>
  <c r="AG179" i="1" s="1"/>
  <c r="AE178" i="1"/>
  <c r="AG178" i="1" s="1"/>
  <c r="AE177" i="1"/>
  <c r="AF177" i="1" s="1"/>
  <c r="AE176" i="1"/>
  <c r="AG176" i="1" s="1"/>
  <c r="AE174" i="1"/>
  <c r="AG174" i="1" s="1"/>
  <c r="AE173" i="1"/>
  <c r="AG173" i="1" s="1"/>
  <c r="AE172" i="1"/>
  <c r="AG172" i="1" s="1"/>
  <c r="AE171" i="1"/>
  <c r="AG171" i="1" s="1"/>
  <c r="AE170" i="1"/>
  <c r="AF170" i="1" s="1"/>
  <c r="AG170" i="1"/>
  <c r="AE169" i="1"/>
  <c r="AG169" i="1"/>
  <c r="AE168" i="1"/>
  <c r="AG168" i="1"/>
  <c r="AE167" i="1"/>
  <c r="AG167" i="1"/>
  <c r="AE166" i="1"/>
  <c r="AG166" i="1"/>
  <c r="AE165" i="1"/>
  <c r="AG165" i="1"/>
  <c r="AE164" i="1"/>
  <c r="AG164" i="1"/>
  <c r="AE163" i="1"/>
  <c r="AG163" i="1"/>
  <c r="AE162" i="1"/>
  <c r="AG162" i="1" s="1"/>
  <c r="AF162" i="1"/>
  <c r="AE161" i="1"/>
  <c r="AG161" i="1" s="1"/>
  <c r="AE160" i="1"/>
  <c r="AG160" i="1" s="1"/>
  <c r="AE159" i="1"/>
  <c r="AG159" i="1" s="1"/>
  <c r="AE158" i="1"/>
  <c r="AG158" i="1" s="1"/>
  <c r="AE157" i="1"/>
  <c r="AG157" i="1" s="1"/>
  <c r="AE155" i="1"/>
  <c r="AE154" i="1"/>
  <c r="AG154" i="1"/>
  <c r="AE153" i="1"/>
  <c r="AG153" i="1"/>
  <c r="AE152" i="1"/>
  <c r="AG152" i="1"/>
  <c r="AE151" i="1"/>
  <c r="AG151" i="1"/>
  <c r="AE150" i="1"/>
  <c r="AG150" i="1"/>
  <c r="AE149" i="1"/>
  <c r="AG149" i="1"/>
  <c r="AE148" i="1"/>
  <c r="AG148" i="1"/>
  <c r="AE147" i="1"/>
  <c r="AF147" i="1"/>
  <c r="AE146" i="1"/>
  <c r="AG146" i="1"/>
  <c r="AE144" i="1"/>
  <c r="AE142" i="1"/>
  <c r="AG142" i="1" s="1"/>
  <c r="AE141" i="1"/>
  <c r="AG141" i="1" s="1"/>
  <c r="AE139" i="1"/>
  <c r="AF139" i="1" s="1"/>
  <c r="AE137" i="1"/>
  <c r="AF137" i="1" s="1"/>
  <c r="AE135" i="1"/>
  <c r="AE133" i="1"/>
  <c r="AF133" i="1" s="1"/>
  <c r="AE131" i="1"/>
  <c r="AG131" i="1" s="1"/>
  <c r="AE129" i="1"/>
  <c r="AG129" i="1" s="1"/>
  <c r="AE127" i="1"/>
  <c r="AF127" i="1" s="1"/>
  <c r="AE125" i="1"/>
  <c r="AG125" i="1"/>
  <c r="AE123" i="1"/>
  <c r="AE121" i="1"/>
  <c r="AF121" i="1" s="1"/>
  <c r="AE119" i="1"/>
  <c r="AG119" i="1"/>
  <c r="AE118" i="1"/>
  <c r="AG118" i="1"/>
  <c r="AE116" i="1"/>
  <c r="AE115" i="1"/>
  <c r="AG115" i="1"/>
  <c r="AE114" i="1"/>
  <c r="AG114" i="1"/>
  <c r="AE113" i="1"/>
  <c r="AG113" i="1"/>
  <c r="AE112" i="1"/>
  <c r="AG112" i="1" s="1"/>
  <c r="AF112" i="1"/>
  <c r="AE111" i="1"/>
  <c r="AG111" i="1" s="1"/>
  <c r="AE109" i="1"/>
  <c r="AE108" i="1"/>
  <c r="AG108" i="1"/>
  <c r="AE106" i="1"/>
  <c r="AF106" i="1"/>
  <c r="AE105" i="1"/>
  <c r="AG105" i="1"/>
  <c r="AE104" i="1"/>
  <c r="AG104" i="1"/>
  <c r="AE102" i="1"/>
  <c r="AE100" i="1"/>
  <c r="AG100" i="1" s="1"/>
  <c r="AE98" i="1"/>
  <c r="AE96" i="1"/>
  <c r="AE95" i="1"/>
  <c r="AF95" i="1" s="1"/>
  <c r="AG95" i="1"/>
  <c r="AE94" i="1"/>
  <c r="AG94" i="1"/>
  <c r="AE92" i="1"/>
  <c r="AE91" i="1"/>
  <c r="AG91" i="1" s="1"/>
  <c r="AE89" i="1"/>
  <c r="AF89" i="1" s="1"/>
  <c r="AE88" i="1"/>
  <c r="AF88" i="1"/>
  <c r="AG88" i="1"/>
  <c r="AE86" i="1"/>
  <c r="AE84" i="1"/>
  <c r="AE82" i="1"/>
  <c r="AE80" i="1"/>
  <c r="AE77" i="1"/>
  <c r="AG77" i="1"/>
  <c r="AE76" i="1"/>
  <c r="AG76" i="1"/>
  <c r="AE73" i="1"/>
  <c r="AF73" i="1"/>
  <c r="AE72" i="1"/>
  <c r="AG72" i="1"/>
  <c r="AE71" i="1"/>
  <c r="AG71" i="1"/>
  <c r="AE70" i="1"/>
  <c r="AG70" i="1"/>
  <c r="AE69" i="1"/>
  <c r="AG69" i="1"/>
  <c r="AE68" i="1"/>
  <c r="AG68" i="1"/>
  <c r="AE67" i="1"/>
  <c r="AG67" i="1"/>
  <c r="AE66" i="1"/>
  <c r="AG66" i="1" s="1"/>
  <c r="AF66" i="1"/>
  <c r="AE65" i="1"/>
  <c r="AG65" i="1" s="1"/>
  <c r="AE64" i="1"/>
  <c r="AG64" i="1" s="1"/>
  <c r="AE62" i="1"/>
  <c r="AG62" i="1" s="1"/>
  <c r="AE61" i="1"/>
  <c r="AG61" i="1" s="1"/>
  <c r="AE59" i="1"/>
  <c r="AF59" i="1" s="1"/>
  <c r="AE57" i="1"/>
  <c r="AG57" i="1" s="1"/>
  <c r="AE55" i="1"/>
  <c r="AF55" i="1"/>
  <c r="AE54" i="1"/>
  <c r="AG54" i="1"/>
  <c r="AE53" i="1"/>
  <c r="AG53" i="1"/>
  <c r="AE52" i="1"/>
  <c r="AG52" i="1" s="1"/>
  <c r="AF52" i="1"/>
  <c r="AE50" i="1"/>
  <c r="AE49" i="1"/>
  <c r="AG49" i="1"/>
  <c r="AE47" i="1"/>
  <c r="AE46" i="1"/>
  <c r="AG46" i="1" s="1"/>
  <c r="AE45" i="1"/>
  <c r="AF45" i="1" s="1"/>
  <c r="AG45" i="1"/>
  <c r="AE43" i="1"/>
  <c r="AE42" i="1"/>
  <c r="AF42" i="1" s="1"/>
  <c r="AE41" i="1"/>
  <c r="AG41" i="1" s="1"/>
  <c r="AE39" i="1"/>
  <c r="AF39" i="1" s="1"/>
  <c r="AE38" i="1"/>
  <c r="AF38" i="1"/>
  <c r="AG38" i="1"/>
  <c r="AE36" i="1"/>
  <c r="AF36" i="1" s="1"/>
  <c r="AE34" i="1"/>
  <c r="AE33" i="1"/>
  <c r="AG33" i="1"/>
  <c r="AE32" i="1"/>
  <c r="AG32" i="1"/>
  <c r="AE31" i="1"/>
  <c r="AG31" i="1" s="1"/>
  <c r="AF31" i="1"/>
  <c r="AE30" i="1"/>
  <c r="AG30" i="1" s="1"/>
  <c r="AE29" i="1"/>
  <c r="AF29" i="1" s="1"/>
  <c r="AE28" i="1"/>
  <c r="AG28" i="1" s="1"/>
  <c r="AE27" i="1"/>
  <c r="AF27" i="1" s="1"/>
  <c r="AG27" i="1"/>
  <c r="AE25" i="1"/>
  <c r="AE24" i="1"/>
  <c r="AG24" i="1" s="1"/>
  <c r="AE23" i="1"/>
  <c r="AG23" i="1" s="1"/>
  <c r="AE22" i="1"/>
  <c r="AG22" i="1" s="1"/>
  <c r="AE21" i="1"/>
  <c r="AF21" i="1" s="1"/>
  <c r="AE20" i="1"/>
  <c r="AF20" i="1" s="1"/>
  <c r="AE19" i="1"/>
  <c r="AG19" i="1" s="1"/>
  <c r="AF18" i="1"/>
  <c r="AG18" i="1"/>
  <c r="AE17" i="1"/>
  <c r="AG17" i="1" s="1"/>
  <c r="AE16" i="1"/>
  <c r="AG16" i="1" s="1"/>
  <c r="AE15" i="1"/>
  <c r="AG15" i="1" s="1"/>
  <c r="AE14" i="1"/>
  <c r="AG14" i="1" s="1"/>
  <c r="AE13" i="1"/>
  <c r="AG13" i="1" s="1"/>
  <c r="AE12" i="1"/>
  <c r="AG12" i="1" s="1"/>
  <c r="AE11" i="1"/>
  <c r="AG11" i="1" s="1"/>
  <c r="AE10" i="1"/>
  <c r="AF10" i="1" s="1"/>
  <c r="AE9" i="1"/>
  <c r="AG9" i="1" s="1"/>
  <c r="AE8" i="1"/>
  <c r="AG8" i="1" s="1"/>
  <c r="AE7" i="1"/>
  <c r="AG7" i="1"/>
  <c r="AG5" i="1"/>
  <c r="AB327" i="1"/>
  <c r="AG327" i="1" s="1"/>
  <c r="AB325" i="1"/>
  <c r="AB323" i="1"/>
  <c r="AB321" i="1"/>
  <c r="AG321" i="1" s="1"/>
  <c r="AB315" i="1"/>
  <c r="AB283" i="1"/>
  <c r="AG283" i="1" s="1"/>
  <c r="AB279" i="1"/>
  <c r="AB275" i="1"/>
  <c r="AF275" i="1" s="1"/>
  <c r="AB273" i="1"/>
  <c r="AF273" i="1"/>
  <c r="AB265" i="1"/>
  <c r="AB263" i="1"/>
  <c r="AB261" i="1"/>
  <c r="AB257" i="1"/>
  <c r="AG257" i="1" s="1"/>
  <c r="AB255" i="1"/>
  <c r="AB253" i="1"/>
  <c r="AB251" i="1"/>
  <c r="AG251" i="1"/>
  <c r="AB249" i="1"/>
  <c r="AF249" i="1"/>
  <c r="AB238" i="1"/>
  <c r="AF238" i="1"/>
  <c r="AB228" i="1"/>
  <c r="AB226" i="1"/>
  <c r="AB222" i="1"/>
  <c r="AG222" i="1"/>
  <c r="AB220" i="1"/>
  <c r="AF220" i="1"/>
  <c r="AB217" i="1"/>
  <c r="AG217" i="1"/>
  <c r="AB212" i="1"/>
  <c r="AB191" i="1"/>
  <c r="AG191" i="1" s="1"/>
  <c r="AB189" i="1"/>
  <c r="AB187" i="1"/>
  <c r="AG187" i="1" s="1"/>
  <c r="AB174" i="1"/>
  <c r="AB155" i="1"/>
  <c r="AF155" i="1"/>
  <c r="AB144" i="1"/>
  <c r="AG144" i="1"/>
  <c r="AB142" i="1"/>
  <c r="AB139" i="1"/>
  <c r="AB137" i="1"/>
  <c r="AB135" i="1"/>
  <c r="AF135" i="1" s="1"/>
  <c r="AB133" i="1"/>
  <c r="AB129" i="1"/>
  <c r="AB127" i="1"/>
  <c r="AG127" i="1"/>
  <c r="AB125" i="1"/>
  <c r="AF125" i="1"/>
  <c r="AB123" i="1"/>
  <c r="AB121" i="1"/>
  <c r="AB119" i="1"/>
  <c r="AB116" i="1"/>
  <c r="AG116" i="1" s="1"/>
  <c r="AB109" i="1"/>
  <c r="AF109" i="1"/>
  <c r="AB106" i="1"/>
  <c r="AG106" i="1"/>
  <c r="AB102" i="1"/>
  <c r="AB100" i="1"/>
  <c r="AB98" i="1"/>
  <c r="AF98" i="1" s="1"/>
  <c r="AB96" i="1"/>
  <c r="AB92" i="1"/>
  <c r="AG92" i="1" s="1"/>
  <c r="AB89" i="1"/>
  <c r="AB86" i="1"/>
  <c r="AB84" i="1"/>
  <c r="AG84" i="1" s="1"/>
  <c r="AB82" i="1"/>
  <c r="AB80" i="1"/>
  <c r="AF80" i="1" s="1"/>
  <c r="AB73" i="1"/>
  <c r="AB62" i="1"/>
  <c r="AB59" i="1"/>
  <c r="AB57" i="1"/>
  <c r="AF57" i="1"/>
  <c r="AB55" i="1"/>
  <c r="AB50" i="1"/>
  <c r="AB47" i="1"/>
  <c r="AB43" i="1"/>
  <c r="AB39" i="1"/>
  <c r="AB36" i="1"/>
  <c r="AB34" i="1"/>
  <c r="AG34" i="1" s="1"/>
  <c r="AB25" i="1"/>
  <c r="AF25" i="1"/>
  <c r="AF226" i="1"/>
  <c r="AF82" i="1"/>
  <c r="AF86" i="1"/>
  <c r="AF102" i="1"/>
  <c r="AF191" i="1"/>
  <c r="AF253" i="1"/>
  <c r="AF323" i="1"/>
  <c r="AF327" i="1"/>
  <c r="AF222" i="1"/>
  <c r="AF50" i="1"/>
  <c r="AF96" i="1"/>
  <c r="AF100" i="1"/>
  <c r="AF255" i="1"/>
  <c r="AF265" i="1"/>
  <c r="AF119" i="1"/>
  <c r="AF123" i="1"/>
  <c r="AF142" i="1"/>
  <c r="AF228" i="1"/>
  <c r="AF53" i="1"/>
  <c r="AF54" i="1"/>
  <c r="AF241" i="1"/>
  <c r="AF242" i="1"/>
  <c r="AF243" i="1"/>
  <c r="AF259" i="1"/>
  <c r="AF260" i="1"/>
  <c r="AF281" i="1"/>
  <c r="AF282" i="1"/>
  <c r="AF296" i="1"/>
  <c r="AF297" i="1"/>
  <c r="AF298" i="1"/>
  <c r="AF299" i="1"/>
  <c r="AF302" i="1"/>
  <c r="AF303" i="1"/>
  <c r="AF304" i="1"/>
  <c r="AF305" i="1"/>
  <c r="AF306" i="1"/>
  <c r="AF307" i="1"/>
  <c r="AF108" i="1"/>
  <c r="AF176" i="1"/>
  <c r="AF180" i="1"/>
  <c r="AF182" i="1"/>
  <c r="AF184" i="1"/>
  <c r="AF43" i="1"/>
  <c r="AF144" i="1"/>
  <c r="AF315" i="1"/>
  <c r="AF30" i="1"/>
  <c r="AF32" i="1"/>
  <c r="AF33" i="1"/>
  <c r="AF47" i="1"/>
  <c r="AF65" i="1"/>
  <c r="AF68" i="1"/>
  <c r="AF69" i="1"/>
  <c r="AF70" i="1"/>
  <c r="AF71" i="1"/>
  <c r="AF72" i="1"/>
  <c r="AF118" i="1"/>
  <c r="AF146" i="1"/>
  <c r="AF149" i="1"/>
  <c r="AF150" i="1"/>
  <c r="AF151" i="1"/>
  <c r="AF153" i="1"/>
  <c r="AF154" i="1"/>
  <c r="AF216" i="1"/>
  <c r="AF7" i="1"/>
  <c r="AF14" i="1"/>
  <c r="AF16" i="1"/>
  <c r="AF22" i="1"/>
  <c r="AF24" i="1"/>
  <c r="AG43" i="1"/>
  <c r="AF49" i="1"/>
  <c r="AG50" i="1"/>
  <c r="AF61" i="1"/>
  <c r="AF77" i="1"/>
  <c r="AG80" i="1"/>
  <c r="AG89" i="1"/>
  <c r="AF94" i="1"/>
  <c r="AG96" i="1"/>
  <c r="AF104" i="1"/>
  <c r="AF105" i="1"/>
  <c r="AF114" i="1"/>
  <c r="AF115" i="1"/>
  <c r="AG121" i="1"/>
  <c r="AF157" i="1"/>
  <c r="AF159" i="1"/>
  <c r="AF161" i="1"/>
  <c r="AF164" i="1"/>
  <c r="AF165" i="1"/>
  <c r="AF166" i="1"/>
  <c r="AF167" i="1"/>
  <c r="AF168" i="1"/>
  <c r="AF169" i="1"/>
  <c r="AF173" i="1"/>
  <c r="AG189" i="1"/>
  <c r="AF194" i="1"/>
  <c r="AF195" i="1"/>
  <c r="AF197" i="1"/>
  <c r="AF199" i="1"/>
  <c r="AF202" i="1"/>
  <c r="AF205" i="1"/>
  <c r="AF206" i="1"/>
  <c r="AF207" i="1"/>
  <c r="AF208" i="1"/>
  <c r="AF210" i="1"/>
  <c r="AF211" i="1"/>
  <c r="AF219" i="1"/>
  <c r="AF224" i="1"/>
  <c r="AF225" i="1"/>
  <c r="AF230" i="1"/>
  <c r="AF234" i="1"/>
  <c r="AF236" i="1"/>
  <c r="AG238" i="1"/>
  <c r="AG247" i="1"/>
  <c r="AF247" i="1"/>
  <c r="AF267" i="1"/>
  <c r="AG47" i="1"/>
  <c r="AG82" i="1"/>
  <c r="AG86" i="1"/>
  <c r="AG102" i="1"/>
  <c r="AG123" i="1"/>
  <c r="AG133" i="1"/>
  <c r="AG155" i="1"/>
  <c r="AG228" i="1"/>
  <c r="AG244" i="1"/>
  <c r="AG246" i="1"/>
  <c r="AF248" i="1"/>
  <c r="AG255" i="1"/>
  <c r="AG265" i="1"/>
  <c r="AG268" i="1"/>
  <c r="AG253" i="1"/>
  <c r="AF269" i="1"/>
  <c r="AF270" i="1"/>
  <c r="AF271" i="1"/>
  <c r="AF277" i="1"/>
  <c r="AF278" i="1"/>
  <c r="AF285" i="1"/>
  <c r="AF286" i="1"/>
  <c r="AF287" i="1"/>
  <c r="AF290" i="1"/>
  <c r="AF291" i="1"/>
  <c r="AF292" i="1"/>
  <c r="AF293" i="1"/>
  <c r="AF294" i="1"/>
  <c r="AF295" i="1"/>
  <c r="AG315" i="1"/>
  <c r="AG6" i="1"/>
  <c r="AG275" i="1"/>
  <c r="AF318" i="1"/>
  <c r="AF319" i="1"/>
  <c r="AF320" i="1"/>
  <c r="AG279" i="1"/>
  <c r="AG73" i="1"/>
  <c r="AF76" i="1"/>
  <c r="AF289" i="1"/>
  <c r="AG273" i="1"/>
  <c r="AG249" i="1"/>
  <c r="AF245" i="1"/>
  <c r="AG212" i="1"/>
  <c r="AF163" i="1"/>
  <c r="AF113" i="1"/>
  <c r="AF141" i="1"/>
  <c r="AF67" i="1"/>
  <c r="AF34" i="1"/>
  <c r="AF179" i="1"/>
  <c r="AF301" i="1"/>
  <c r="AF321" i="1"/>
  <c r="AF148" i="1"/>
  <c r="AF129" i="1"/>
  <c r="AF288" i="1"/>
  <c r="AG109" i="1"/>
  <c r="AG55" i="1"/>
  <c r="AG25" i="1"/>
  <c r="AF9" i="1"/>
  <c r="AF152" i="1"/>
  <c r="AF186" i="1"/>
  <c r="AF308" i="1"/>
  <c r="AF300" i="1"/>
  <c r="AF257" i="1"/>
  <c r="AG20" i="1"/>
  <c r="AG147" i="1"/>
  <c r="AF209" i="1"/>
  <c r="AF201" i="1"/>
  <c r="AF193" i="1"/>
  <c r="AF251" i="1"/>
  <c r="AF174" i="1"/>
  <c r="AG240" i="1"/>
  <c r="AF28" i="1"/>
  <c r="AF84" i="1" l="1"/>
  <c r="AG98" i="1"/>
  <c r="AF116" i="1"/>
  <c r="AF283" i="1"/>
  <c r="AG21" i="1"/>
  <c r="AG42" i="1"/>
  <c r="AF187" i="1"/>
  <c r="AG36" i="1"/>
  <c r="AF171" i="1"/>
  <c r="AG59" i="1"/>
  <c r="AG325" i="1"/>
  <c r="AF235" i="1"/>
  <c r="AF200" i="1"/>
  <c r="AF172" i="1"/>
  <c r="AF160" i="1"/>
  <c r="AG135" i="1"/>
  <c r="AF111" i="1"/>
  <c r="AF23" i="1"/>
  <c r="AF15" i="1"/>
  <c r="AG39" i="1"/>
  <c r="AF131" i="1"/>
  <c r="AF64" i="1"/>
  <c r="AF261" i="1"/>
  <c r="AF185" i="1"/>
  <c r="AF181" i="1"/>
  <c r="AF62" i="1"/>
  <c r="AF92" i="1"/>
  <c r="AG10" i="1"/>
  <c r="AF12" i="1"/>
  <c r="AG29" i="1"/>
  <c r="AG177" i="1"/>
  <c r="AG183" i="1"/>
  <c r="AG198" i="1"/>
  <c r="AG233" i="1"/>
  <c r="AG237" i="1"/>
  <c r="AF8" i="1"/>
  <c r="AF178" i="1"/>
  <c r="AF17" i="1"/>
  <c r="AG139" i="1"/>
  <c r="AF232" i="1"/>
  <c r="AF13" i="1"/>
  <c r="AG263" i="1"/>
  <c r="AG137" i="1"/>
  <c r="AF203" i="1"/>
  <c r="AF158" i="1"/>
  <c r="AF41" i="1"/>
  <c r="AF19" i="1"/>
  <c r="AF11" i="1"/>
  <c r="AF46" i="1"/>
  <c r="AF91" i="1"/>
</calcChain>
</file>

<file path=xl/sharedStrings.xml><?xml version="1.0" encoding="utf-8"?>
<sst xmlns="http://schemas.openxmlformats.org/spreadsheetml/2006/main" count="3678" uniqueCount="843">
  <si>
    <t>Kho</t>
  </si>
  <si>
    <t>Mã hàng</t>
  </si>
  <si>
    <t>Tên hàng</t>
  </si>
  <si>
    <t>Đvt</t>
  </si>
  <si>
    <t>Tồn đầu SL</t>
  </si>
  <si>
    <t>Tồn đầu VND</t>
  </si>
  <si>
    <t>Tổng nhập SL</t>
  </si>
  <si>
    <t>Tổng nhập VND</t>
  </si>
  <si>
    <t>Nhập - Long An (SL)</t>
  </si>
  <si>
    <t>Nhập - Long An (Tiền)</t>
  </si>
  <si>
    <t>Nhập - Bảo Châu (SL)</t>
  </si>
  <si>
    <t>Nhập - Bảo Châu (Tiền)</t>
  </si>
  <si>
    <t>Nhập - Đại Minh (SL)</t>
  </si>
  <si>
    <t>Nhập - Đại Minh (Tiền)</t>
  </si>
  <si>
    <t>Tổng xuất SL</t>
  </si>
  <si>
    <t>Tổng xuất VND</t>
  </si>
  <si>
    <t>Xuất - Phú Em (SL)</t>
  </si>
  <si>
    <t>Xuất - Phú Em (Tiền)</t>
  </si>
  <si>
    <t>Xuất - Đại Minh (SL)</t>
  </si>
  <si>
    <t>Xuất - Đại Minh (Tiền)</t>
  </si>
  <si>
    <t>Xuất - Bảo Châu (SL)</t>
  </si>
  <si>
    <t>Xuất - Bảo Châu (Tiền)</t>
  </si>
  <si>
    <t>Tồn cuối SL</t>
  </si>
  <si>
    <t>Mã nhóm hàng 1</t>
  </si>
  <si>
    <t>Mã nhóm hàng 2</t>
  </si>
  <si>
    <t>Mã nhóm hàng 3</t>
  </si>
  <si>
    <t>Mã nhóm hàng 4</t>
  </si>
  <si>
    <t>KHOLONGAN</t>
  </si>
  <si>
    <t>CR24</t>
  </si>
  <si>
    <t xml:space="preserve">  Cien 100 - Carignan </t>
  </si>
  <si>
    <t>Chai</t>
  </si>
  <si>
    <t>CHILEAN</t>
  </si>
  <si>
    <t>VINA</t>
  </si>
  <si>
    <t>LUIS</t>
  </si>
  <si>
    <t>REDWINE</t>
  </si>
  <si>
    <t>KHOPHUEM</t>
  </si>
  <si>
    <t>CR19</t>
  </si>
  <si>
    <t xml:space="preserve"> Antu   - Cabernet Sauvignon </t>
  </si>
  <si>
    <t>AGRICOLA</t>
  </si>
  <si>
    <t>MONTGRAS</t>
  </si>
  <si>
    <t>CR20</t>
  </si>
  <si>
    <t xml:space="preserve"> Antu  - Shiraz  </t>
  </si>
  <si>
    <t>CR21</t>
  </si>
  <si>
    <t xml:space="preserve"> Antu Limited - Cabernet Franc 2010 </t>
  </si>
  <si>
    <t>FR3</t>
  </si>
  <si>
    <t xml:space="preserve"> Bordeaux ANTOINE MOUEIX - 100% Merlot Red</t>
  </si>
  <si>
    <t>FRENCH</t>
  </si>
  <si>
    <t>ADVINI</t>
  </si>
  <si>
    <t>ANTOINE</t>
  </si>
  <si>
    <t>FR18</t>
  </si>
  <si>
    <t xml:space="preserve"> Bordeaux De Pierre Longue Red</t>
  </si>
  <si>
    <t>UNIVITIS</t>
  </si>
  <si>
    <t>UNI</t>
  </si>
  <si>
    <t>KK14</t>
  </si>
  <si>
    <t xml:space="preserve"> Chaâteau Au Berton </t>
  </si>
  <si>
    <t>CLEAR</t>
  </si>
  <si>
    <t/>
  </si>
  <si>
    <t>FR4</t>
  </si>
  <si>
    <t xml:space="preserve"> Chateau Grand Renom - Antoine Moueix </t>
  </si>
  <si>
    <t>FR16</t>
  </si>
  <si>
    <t xml:space="preserve"> Chateau Haut Cruzeau "Cuvee Mathilde" Regis Chevalier </t>
  </si>
  <si>
    <t xml:space="preserve">REGIS </t>
  </si>
  <si>
    <t>REGIS</t>
  </si>
  <si>
    <t>FR2</t>
  </si>
  <si>
    <t xml:space="preserve"> Chateau Les Graves de Pompeyrat  </t>
  </si>
  <si>
    <t>FR20</t>
  </si>
  <si>
    <t xml:space="preserve"> Chateau Les Vergnes  Red</t>
  </si>
  <si>
    <t>FW7</t>
  </si>
  <si>
    <t xml:space="preserve"> Chateau Les Vergnes White</t>
  </si>
  <si>
    <t>WHITE</t>
  </si>
  <si>
    <t>CR12</t>
  </si>
  <si>
    <t xml:space="preserve"> Dona Bernarda - Cabernet Sauvignon </t>
  </si>
  <si>
    <t>FW6</t>
  </si>
  <si>
    <t xml:space="preserve"> Grand Theâtre White</t>
  </si>
  <si>
    <t>CR22</t>
  </si>
  <si>
    <t xml:space="preserve"> Intriga Cabernet sauvignon 2011 </t>
  </si>
  <si>
    <t>FW1</t>
  </si>
  <si>
    <t xml:space="preserve"> Le Grand Chapelain  - Antoine Moueix - White</t>
  </si>
  <si>
    <t>CW3</t>
  </si>
  <si>
    <t xml:space="preserve"> Luis Felipe - Chardonnay </t>
  </si>
  <si>
    <t>CW1</t>
  </si>
  <si>
    <t xml:space="preserve"> Luis Felipe - Chardonnay ( 18,7 cl )</t>
  </si>
  <si>
    <t>CW4</t>
  </si>
  <si>
    <t xml:space="preserve"> Luis Felipe - Sauvignon Blanc </t>
  </si>
  <si>
    <t>CR3</t>
  </si>
  <si>
    <t xml:space="preserve"> Luis Felipe Edwards  - Cabernet Sauvignon </t>
  </si>
  <si>
    <t>CR4</t>
  </si>
  <si>
    <t xml:space="preserve"> Luis Felipe Edwards  - Merlot </t>
  </si>
  <si>
    <t>CR6</t>
  </si>
  <si>
    <t xml:space="preserve"> Luis Felipe Edwards  Reserva - Pinot Noir     </t>
  </si>
  <si>
    <t>CR10</t>
  </si>
  <si>
    <t xml:space="preserve"> Luis Felipe Edwards LFE900 - Blend </t>
  </si>
  <si>
    <t>CR11</t>
  </si>
  <si>
    <t xml:space="preserve"> Luis Felipe Edwards LFE900 - Malbec</t>
  </si>
  <si>
    <t>CR5</t>
  </si>
  <si>
    <t xml:space="preserve"> Luis Felipe Edwards Reserva - Carmenere </t>
  </si>
  <si>
    <t>CR7</t>
  </si>
  <si>
    <t xml:space="preserve"> Luis Felipe Gran Reserva - Cabernet Sauvignon </t>
  </si>
  <si>
    <t>CW6</t>
  </si>
  <si>
    <t xml:space="preserve"> Luis Felipe Gran Reserva - Chardonnay </t>
  </si>
  <si>
    <t>CW7</t>
  </si>
  <si>
    <t xml:space="preserve"> Luis Felipe Gran Reserva - Sauvignon Blanc </t>
  </si>
  <si>
    <t>CR8</t>
  </si>
  <si>
    <t xml:space="preserve"> Luis Felipe Gran Reserva - Shiraz  </t>
  </si>
  <si>
    <t>CW8</t>
  </si>
  <si>
    <t xml:space="preserve"> Luis Felipe Late Harvest - Viognier Sauvignon Blanc (375ml) </t>
  </si>
  <si>
    <t>CW5</t>
  </si>
  <si>
    <t xml:space="preserve"> Luis Felipe Reserva - Chardonnay </t>
  </si>
  <si>
    <t>CR13</t>
  </si>
  <si>
    <t xml:space="preserve"> Luis Felipe Rosa Blanca Organic -Cabernet -Carmenere </t>
  </si>
  <si>
    <t>AR9</t>
  </si>
  <si>
    <t xml:space="preserve"> McGuigan Bin 2000 - Shiraz </t>
  </si>
  <si>
    <t>AUSTRALIAN</t>
  </si>
  <si>
    <t>AUS-VINTAGE</t>
  </si>
  <si>
    <t>MC GUIGAN</t>
  </si>
  <si>
    <t>AR8</t>
  </si>
  <si>
    <t xml:space="preserve"> McGuigan Bin 4000 - Cabernet Sauvignon </t>
  </si>
  <si>
    <t>AW7</t>
  </si>
  <si>
    <t xml:space="preserve"> McGuigan Bin 7000- Chardonnay </t>
  </si>
  <si>
    <t>AW8</t>
  </si>
  <si>
    <t xml:space="preserve"> McGuigan Bin 9000 - Semillon              </t>
  </si>
  <si>
    <t>AW5</t>
  </si>
  <si>
    <t xml:space="preserve"> McGuigan Black Label - Chardonnay </t>
  </si>
  <si>
    <t>AR7</t>
  </si>
  <si>
    <t xml:space="preserve"> McGuigan Black Label - Shiraz </t>
  </si>
  <si>
    <t>AR6</t>
  </si>
  <si>
    <t xml:space="preserve"> McGuigan Black Label Merlot </t>
  </si>
  <si>
    <t>AR4</t>
  </si>
  <si>
    <t xml:space="preserve"> McGuigan Crocodile Rock - Cabernet Merlot </t>
  </si>
  <si>
    <t>AW3</t>
  </si>
  <si>
    <t xml:space="preserve"> McGuigan Crocodile Rock - Chardonnay </t>
  </si>
  <si>
    <t>AR2</t>
  </si>
  <si>
    <t xml:space="preserve"> McGuigan Private - Merlot </t>
  </si>
  <si>
    <t>AW2</t>
  </si>
  <si>
    <t xml:space="preserve"> McGuigan Private Bin  - Chardonnay </t>
  </si>
  <si>
    <t>AR3</t>
  </si>
  <si>
    <t xml:space="preserve"> McGuigan Private Bin - Shiraz </t>
  </si>
  <si>
    <t>AW9</t>
  </si>
  <si>
    <t xml:space="preserve"> McGuigan The Shortlist - Chardonnay 2011            </t>
  </si>
  <si>
    <t>CR18</t>
  </si>
  <si>
    <t xml:space="preserve"> MontGras  Quatro - Blend</t>
  </si>
  <si>
    <t>CR14</t>
  </si>
  <si>
    <t xml:space="preserve"> MontGras Estate    - Cabernet Sauvignon  </t>
  </si>
  <si>
    <t>CR25</t>
  </si>
  <si>
    <t xml:space="preserve"> MontGras Estate  - Merlot </t>
  </si>
  <si>
    <t>CW10</t>
  </si>
  <si>
    <t xml:space="preserve"> MontGras Estate  - Sauvignon Blanc </t>
  </si>
  <si>
    <t>CW9</t>
  </si>
  <si>
    <t xml:space="preserve"> MontGras Estate - Chardonnay </t>
  </si>
  <si>
    <t>CW11</t>
  </si>
  <si>
    <t xml:space="preserve"> MontGras Reserva   - Chardonnay </t>
  </si>
  <si>
    <t>CR16</t>
  </si>
  <si>
    <t xml:space="preserve"> MontGras Reserva - Cabernet Sauvignon </t>
  </si>
  <si>
    <t>CR17</t>
  </si>
  <si>
    <t xml:space="preserve"> MontGras Reserva - Carmenere </t>
  </si>
  <si>
    <t>CR15</t>
  </si>
  <si>
    <t xml:space="preserve"> MontGras Reserva - Merlot </t>
  </si>
  <si>
    <t>CR23</t>
  </si>
  <si>
    <t xml:space="preserve"> Ninquen Mountain Vineyard  - Cabernet sauvignon &amp; Syrah 2010</t>
  </si>
  <si>
    <t>FW3</t>
  </si>
  <si>
    <t xml:space="preserve"> Pure - Sauvignon blanc sec - Regis Chevalier </t>
  </si>
  <si>
    <t>FR17</t>
  </si>
  <si>
    <t xml:space="preserve"> Roc Saint Andre Red</t>
  </si>
  <si>
    <t>AR13</t>
  </si>
  <si>
    <t xml:space="preserve"> Somerton Cabernet Sauvignon </t>
  </si>
  <si>
    <t>AW11</t>
  </si>
  <si>
    <t xml:space="preserve"> Somerton Sauvignon blanc </t>
  </si>
  <si>
    <t>CR28</t>
  </si>
  <si>
    <t xml:space="preserve">1887 Cabernet Sauvignon </t>
  </si>
  <si>
    <t>1887</t>
  </si>
  <si>
    <t>CR29</t>
  </si>
  <si>
    <t xml:space="preserve">1887 Reserva Cabernet Sauvignon </t>
  </si>
  <si>
    <t>CW15</t>
  </si>
  <si>
    <t>1887 Reserva Sauvignon Blanc</t>
  </si>
  <si>
    <t>IR6</t>
  </si>
  <si>
    <t xml:space="preserve">3 Passio Rosso Bio - Organic wine </t>
  </si>
  <si>
    <t>ITALIAN</t>
  </si>
  <si>
    <t>CIELO</t>
  </si>
  <si>
    <t>CTYTDCHE</t>
  </si>
  <si>
    <t>Alcohol free Cherry Sparkling Drink</t>
  </si>
  <si>
    <t>CTYKHAC</t>
  </si>
  <si>
    <t>CTYTDNHO</t>
  </si>
  <si>
    <t>Alcohol free Grape Sparkling Drink</t>
  </si>
  <si>
    <t>CTYTDSTRAW</t>
  </si>
  <si>
    <t>Alcohol free Strawberry Sparkling Drink</t>
  </si>
  <si>
    <t>CW12</t>
  </si>
  <si>
    <t>Amaral  - Sauvignon Blanc 2011</t>
  </si>
  <si>
    <t>IW9</t>
  </si>
  <si>
    <t xml:space="preserve">Amarone Della Valpolicella </t>
  </si>
  <si>
    <t>FW16</t>
  </si>
  <si>
    <t>Argalis Blanc</t>
  </si>
  <si>
    <t>MC GROUP</t>
  </si>
  <si>
    <t>ARGALIS</t>
  </si>
  <si>
    <t>FR32</t>
  </si>
  <si>
    <t>ARGALIS Red</t>
  </si>
  <si>
    <t>KK56</t>
  </si>
  <si>
    <t>Bacardi</t>
  </si>
  <si>
    <t>CTYK</t>
  </si>
  <si>
    <t>KK45</t>
  </si>
  <si>
    <t>Balentin 21Y</t>
  </si>
  <si>
    <t>COOKIE1</t>
  </si>
  <si>
    <t>Bánh Cookie Lambertz</t>
  </si>
  <si>
    <t>hộp</t>
  </si>
  <si>
    <t>KHAC</t>
  </si>
  <si>
    <t>POS</t>
  </si>
  <si>
    <t>COOKIE3</t>
  </si>
  <si>
    <t xml:space="preserve">Bánh cookie ống tròn </t>
  </si>
  <si>
    <t>VN</t>
  </si>
  <si>
    <t>COOKIE</t>
  </si>
  <si>
    <t>Bánh Cookies Bourbon</t>
  </si>
  <si>
    <t>Hộp</t>
  </si>
  <si>
    <t>MOCHI</t>
  </si>
  <si>
    <t xml:space="preserve">Bánh Mochi </t>
  </si>
  <si>
    <t>OTTI5</t>
  </si>
  <si>
    <t>Bánh quy Grottoli Frollini alle</t>
  </si>
  <si>
    <t>Bịch</t>
  </si>
  <si>
    <t>CRACKER</t>
  </si>
  <si>
    <t>OTTI3</t>
  </si>
  <si>
    <t>Bánh quy Ottimini Al Cacao</t>
  </si>
  <si>
    <t>OTTI6</t>
  </si>
  <si>
    <t>Bánh quy Ottimini Al Limone</t>
  </si>
  <si>
    <t>OTTI1</t>
  </si>
  <si>
    <t xml:space="preserve">Bánh quy Ottimini Classici </t>
  </si>
  <si>
    <t>OTTI4</t>
  </si>
  <si>
    <t>Bánh quy Ottimini Con Riso E Mails</t>
  </si>
  <si>
    <t>OTTI2</t>
  </si>
  <si>
    <t>Bánh quy Ottimini Integrali</t>
  </si>
  <si>
    <t>KK52</t>
  </si>
  <si>
    <t>Black Label</t>
  </si>
  <si>
    <t>Cái</t>
  </si>
  <si>
    <t>FW2</t>
  </si>
  <si>
    <t xml:space="preserve">Bordeaux  ANTOINE MOUEIX - Sauvignon Blanc  </t>
  </si>
  <si>
    <t>FR19</t>
  </si>
  <si>
    <t>Bordeaux AOC Grande Theatre Red</t>
  </si>
  <si>
    <t>FW5</t>
  </si>
  <si>
    <t>Bordeaux De Pierre Longue White</t>
  </si>
  <si>
    <t>FR21</t>
  </si>
  <si>
    <t xml:space="preserve">Bordeaux Superieur Les Maurins </t>
  </si>
  <si>
    <t>FR8</t>
  </si>
  <si>
    <t xml:space="preserve">Canon Fronssac Chateau Lafond </t>
  </si>
  <si>
    <t>NE2</t>
  </si>
  <si>
    <t>Cape Mentelle Cabernet Merlot</t>
  </si>
  <si>
    <t>MOET</t>
  </si>
  <si>
    <t>NE1</t>
  </si>
  <si>
    <t>Cape Mentelle Sauvignon Blanc Semillion</t>
  </si>
  <si>
    <t>NE4</t>
  </si>
  <si>
    <t>Cape Mentelle Shiraz</t>
  </si>
  <si>
    <t>CL4</t>
  </si>
  <si>
    <t>Casa Lapostolle Alexandre Merlot</t>
  </si>
  <si>
    <t>CL2</t>
  </si>
  <si>
    <t>Casa Lapostolle Cabernet Sauvignon</t>
  </si>
  <si>
    <t>CL5</t>
  </si>
  <si>
    <t>Casa Lapostolle Cuvve Alexandre Charonnay</t>
  </si>
  <si>
    <t>KK31</t>
  </si>
  <si>
    <t xml:space="preserve">Cecchi Chianti Classico-Docg </t>
  </si>
  <si>
    <t>CHALA</t>
  </si>
  <si>
    <t>Chà là Nastaran</t>
  </si>
  <si>
    <t>CH2</t>
  </si>
  <si>
    <t xml:space="preserve">Champagne  M.Montaudon Brut Grande Rose 75cl </t>
  </si>
  <si>
    <t>CHAM</t>
  </si>
  <si>
    <t>CHAMPAGNE/SPARKLING</t>
  </si>
  <si>
    <t>CH3</t>
  </si>
  <si>
    <t>Champagne  M.Montaudon Classe Brut</t>
  </si>
  <si>
    <t>CH4</t>
  </si>
  <si>
    <t xml:space="preserve">Champagne Marquis de Pomereuil Cuvee "Brut Selection" </t>
  </si>
  <si>
    <t>AU1</t>
  </si>
  <si>
    <t>Chandon Chardonnay</t>
  </si>
  <si>
    <t>AU4</t>
  </si>
  <si>
    <t>Chandon Rose</t>
  </si>
  <si>
    <t>ROSE</t>
  </si>
  <si>
    <t>AU3</t>
  </si>
  <si>
    <t>Chandon Sparkling Brut</t>
  </si>
  <si>
    <t>KK11</t>
  </si>
  <si>
    <t xml:space="preserve">Chateau Du Levant Sauternes </t>
  </si>
  <si>
    <t>FR31</t>
  </si>
  <si>
    <t>Chateau La Tour Martillac , Grand cru classe 2006 Red</t>
  </si>
  <si>
    <t>FW10</t>
  </si>
  <si>
    <t>Chateau La Tour Martillac , grand cru classe 2006 White</t>
  </si>
  <si>
    <t>Univitis</t>
  </si>
  <si>
    <t>KK12</t>
  </si>
  <si>
    <t xml:space="preserve">Chateau La Vielle Croix </t>
  </si>
  <si>
    <t>FR37</t>
  </si>
  <si>
    <t>Chateau Olivier Grand Cru Classe de Graves 2005</t>
  </si>
  <si>
    <t>USR4</t>
  </si>
  <si>
    <t>Chateau Ste Michelle Cabernet Sauvignon</t>
  </si>
  <si>
    <t>AMERICAN</t>
  </si>
  <si>
    <t>USA</t>
  </si>
  <si>
    <t>USW2</t>
  </si>
  <si>
    <t>Chateau Ste Michelle Chardonnay</t>
  </si>
  <si>
    <t>USR5</t>
  </si>
  <si>
    <t>Chateau Ste Michelle Merlot</t>
  </si>
  <si>
    <t>USR6</t>
  </si>
  <si>
    <t>Chateau Ste Michelle Reserva Artist Series</t>
  </si>
  <si>
    <t>USW3</t>
  </si>
  <si>
    <t>Chateau Ste Michelle Riesling</t>
  </si>
  <si>
    <t>FR29</t>
  </si>
  <si>
    <t>Chateauneuf du Pape  La Fiole Du Pape (Special Bottle)</t>
  </si>
  <si>
    <t>BROTTE</t>
  </si>
  <si>
    <t>MAISON</t>
  </si>
  <si>
    <t>FR36</t>
  </si>
  <si>
    <t>Chateauneuf Du Pape Rouge " Domaine Barville" 2014</t>
  </si>
  <si>
    <t>FR34</t>
  </si>
  <si>
    <t>Chateauneuf Du Pape Rouge "La Fiole Du Pape" 1.5L</t>
  </si>
  <si>
    <t>BIB3</t>
  </si>
  <si>
    <t>Chile 79, Cabernet sauvignon</t>
  </si>
  <si>
    <t>BIB 79</t>
  </si>
  <si>
    <t>BIB</t>
  </si>
  <si>
    <t>CHIVAS12</t>
  </si>
  <si>
    <t>Chivas 12Y</t>
  </si>
  <si>
    <t>KK46</t>
  </si>
  <si>
    <t>Chivas 18Y</t>
  </si>
  <si>
    <t>KK47</t>
  </si>
  <si>
    <t>Chivas 21Y</t>
  </si>
  <si>
    <t>KK55</t>
  </si>
  <si>
    <t>Chivas 25Y</t>
  </si>
  <si>
    <t>CHOCOLAANDES</t>
  </si>
  <si>
    <t>Chocola ANDES</t>
  </si>
  <si>
    <t>Miếng</t>
  </si>
  <si>
    <t>CHOCOLATE1</t>
  </si>
  <si>
    <t>Chocolate dars</t>
  </si>
  <si>
    <t>CHOCOLATE2</t>
  </si>
  <si>
    <t>chocolate lindt</t>
  </si>
  <si>
    <t>thanh</t>
  </si>
  <si>
    <t>NE7</t>
  </si>
  <si>
    <t>Cloudy Bay Chardonnay</t>
  </si>
  <si>
    <t>NE</t>
  </si>
  <si>
    <t>NE6</t>
  </si>
  <si>
    <t>Cloudy Bay Sauvignon Blanc</t>
  </si>
  <si>
    <t>USR2</t>
  </si>
  <si>
    <t>Columbia Crest Cabernet Sauvignon Grand Estate</t>
  </si>
  <si>
    <t>USW1</t>
  </si>
  <si>
    <t>Columbia Crest Chardonnay Grand Estate</t>
  </si>
  <si>
    <t>USR3</t>
  </si>
  <si>
    <t>Columbia Crest Merlot Grand Estate</t>
  </si>
  <si>
    <t>USR1</t>
  </si>
  <si>
    <t>Columbia Crest Syrah Grand Estate</t>
  </si>
  <si>
    <t>BIB5</t>
  </si>
  <si>
    <t>Corks Cabernet Sauvignon 3L</t>
  </si>
  <si>
    <t>BIB CORKS</t>
  </si>
  <si>
    <t>RF4</t>
  </si>
  <si>
    <t xml:space="preserve">Coteaux d'Aix Provence Chateau Beaulieu </t>
  </si>
  <si>
    <t>FR7</t>
  </si>
  <si>
    <t xml:space="preserve">Cotes De Bourg  Chateau Francicot   </t>
  </si>
  <si>
    <t>FR6</t>
  </si>
  <si>
    <t xml:space="preserve">Cotes De Bourg  Chateau Mayne Berteau </t>
  </si>
  <si>
    <t>FR28</t>
  </si>
  <si>
    <t>Cotes Du Rhone La Fiole  (Special Bottle)</t>
  </si>
  <si>
    <t>FR35</t>
  </si>
  <si>
    <t>Cotes Du Rhone Rouge " Esprit Barville" 2014</t>
  </si>
  <si>
    <t>KK8</t>
  </si>
  <si>
    <t>Dalmore King Alexander III</t>
  </si>
  <si>
    <t>KK5</t>
  </si>
  <si>
    <t xml:space="preserve">Dalmore12 year </t>
  </si>
  <si>
    <t>KK6</t>
  </si>
  <si>
    <t xml:space="preserve">Dalmore15 year </t>
  </si>
  <si>
    <t>KK7</t>
  </si>
  <si>
    <t>Dalmore18 year</t>
  </si>
  <si>
    <t>DECANTER</t>
  </si>
  <si>
    <t>Decanter</t>
  </si>
  <si>
    <t>POS Wine</t>
  </si>
  <si>
    <t>BIB6</t>
  </si>
  <si>
    <t>Deor Golden Italian Red 3L</t>
  </si>
  <si>
    <t>DAO MO</t>
  </si>
  <si>
    <t>ĐỒ KHUI RƯỢU</t>
  </si>
  <si>
    <t>F12</t>
  </si>
  <si>
    <t>Dom Perignon Blanc 75cl</t>
  </si>
  <si>
    <t>F13</t>
  </si>
  <si>
    <t>Dom Perignon Rose 75 cl</t>
  </si>
  <si>
    <t>KK27</t>
  </si>
  <si>
    <t>Domaine Luxe-Methode Champagne</t>
  </si>
  <si>
    <t>SP9</t>
  </si>
  <si>
    <t>Domaine Ste Michelle Brut</t>
  </si>
  <si>
    <t>FW8</t>
  </si>
  <si>
    <t xml:space="preserve">Entres deux Mers Chateau L'oiseau              </t>
  </si>
  <si>
    <t>FW9</t>
  </si>
  <si>
    <t>Entres deux Mers Chateau Marjosse</t>
  </si>
  <si>
    <t>VOK2</t>
  </si>
  <si>
    <t>Estonia Grand Thomas Deluxe 70cl 40° ALC  (New)</t>
  </si>
  <si>
    <t>Estonia</t>
  </si>
  <si>
    <t>ESTONIA</t>
  </si>
  <si>
    <t>VODKA</t>
  </si>
  <si>
    <t>VOK1</t>
  </si>
  <si>
    <t>Estonia Ledokolov 50cl 37° ALC  (New)</t>
  </si>
  <si>
    <t>VOK3</t>
  </si>
  <si>
    <t>Estonia Saaga 70cl 40° ALC  (New)</t>
  </si>
  <si>
    <t>FR27</t>
  </si>
  <si>
    <t>Faugeres Mas Fenouillet - JeanJean</t>
  </si>
  <si>
    <t>SP1</t>
  </si>
  <si>
    <t xml:space="preserve">Freschello - Extra Dry                              </t>
  </si>
  <si>
    <t>DAB1</t>
  </si>
  <si>
    <t>Germany DAB , 1 CAN X 5 litres</t>
  </si>
  <si>
    <t>Lon</t>
  </si>
  <si>
    <t>Germany</t>
  </si>
  <si>
    <t>DAB</t>
  </si>
  <si>
    <t>BEER</t>
  </si>
  <si>
    <t>DAB2</t>
  </si>
  <si>
    <t>Germany DAB, Case of 24 cans , 500 ML</t>
  </si>
  <si>
    <t>Két</t>
  </si>
  <si>
    <t>KK50</t>
  </si>
  <si>
    <t>Gold Label Reserva</t>
  </si>
  <si>
    <t>SINGR1</t>
  </si>
  <si>
    <t>Grand Jacques Cabernet Sauvignon</t>
  </si>
  <si>
    <t>SING</t>
  </si>
  <si>
    <t>SINGW1</t>
  </si>
  <si>
    <t>Grand Jacques Sauvignon Blanc</t>
  </si>
  <si>
    <t>GUNGSAY</t>
  </si>
  <si>
    <t>Gừng sấy dẻo</t>
  </si>
  <si>
    <t>QA</t>
  </si>
  <si>
    <t>GUNGSAYHU</t>
  </si>
  <si>
    <t>Gừng sấy dẻo - hủ 50g</t>
  </si>
  <si>
    <t>Hủ</t>
  </si>
  <si>
    <t>FR11</t>
  </si>
  <si>
    <t xml:space="preserve">Haut Medoc Chateau Laborde  - Cru Bourgeois </t>
  </si>
  <si>
    <t>FR10</t>
  </si>
  <si>
    <t>Haut Medoc Chateau Tour Carmail</t>
  </si>
  <si>
    <t>HD3</t>
  </si>
  <si>
    <t>Hộp  1 chai cứng Luis</t>
  </si>
  <si>
    <t>HD7</t>
  </si>
  <si>
    <t>Hộp 1 chai cứng màu nâu</t>
  </si>
  <si>
    <t>HD2</t>
  </si>
  <si>
    <t>Hộp 1 chai cứng màu xanh dương nắp cửa sổ</t>
  </si>
  <si>
    <t>HD8</t>
  </si>
  <si>
    <t>Hộp 1 chai cứng nho</t>
  </si>
  <si>
    <t>HDVK1</t>
  </si>
  <si>
    <t>Hộp 1 chai Vodka Saaga</t>
  </si>
  <si>
    <t>HDVK2</t>
  </si>
  <si>
    <t>Hộp 1 chai Vodka Thomas</t>
  </si>
  <si>
    <t>HOPCONGIAP</t>
  </si>
  <si>
    <t>Hộp 12 con giáp</t>
  </si>
  <si>
    <t>HOPDOI4</t>
  </si>
  <si>
    <t>Hộp 2 chai màu xanh dương bật nắp 2 bên</t>
  </si>
  <si>
    <t>HBATVANG</t>
  </si>
  <si>
    <t>Hộp 2 chai nắp bật màu vàng</t>
  </si>
  <si>
    <t>Cái</t>
  </si>
  <si>
    <t>HG2</t>
  </si>
  <si>
    <t>Hộp 2 chai tổng hợp màu xanh dương</t>
  </si>
  <si>
    <t>HOPCUASO2</t>
  </si>
  <si>
    <t>Hộp Cửa Sổ 2 chai Màu Xanh Dương</t>
  </si>
  <si>
    <t>HDA1</t>
  </si>
  <si>
    <t xml:space="preserve">Hộp da 1 chai </t>
  </si>
  <si>
    <t>HOPDACC</t>
  </si>
  <si>
    <t>Hộp da 2 chai cao cấp</t>
  </si>
  <si>
    <t xml:space="preserve">Cái </t>
  </si>
  <si>
    <t>HDA2</t>
  </si>
  <si>
    <t>Hộp da 2 chai có quai</t>
  </si>
  <si>
    <t>HDA2CDS</t>
  </si>
  <si>
    <t>Hộp da 2 chai Đông Sơn</t>
  </si>
  <si>
    <t>HOPDADOI</t>
  </si>
  <si>
    <t>Hộp da đôi nâu rắn</t>
  </si>
  <si>
    <t>HDOI1</t>
  </si>
  <si>
    <t>Hộp đôi Chile màu đỏ</t>
  </si>
  <si>
    <t>HDOI3</t>
  </si>
  <si>
    <t>Hộp đôi Chile màu xanh dương</t>
  </si>
  <si>
    <t>HDOI6</t>
  </si>
  <si>
    <t>Hộp đôi Chile màu xanh lá 2017</t>
  </si>
  <si>
    <t>Hộp đôi đỏ sọc đen</t>
  </si>
  <si>
    <t>HDVK3</t>
  </si>
  <si>
    <t>Hộp đôi màu xanh Vodka Ledokolov</t>
  </si>
  <si>
    <t>HDOI5</t>
  </si>
  <si>
    <t>Hộp đôi Tổng hợp màu đỏ</t>
  </si>
  <si>
    <t>HDOI7</t>
  </si>
  <si>
    <t>Hộp đôi Tổng hợp xanh lá 2017</t>
  </si>
  <si>
    <t>HKNOTT</t>
  </si>
  <si>
    <t>Hộp đựng bánh Knott</t>
  </si>
  <si>
    <t>HBKNOTT</t>
  </si>
  <si>
    <t>Hộp đựng bánh Knott's</t>
  </si>
  <si>
    <t>HD1</t>
  </si>
  <si>
    <t>Hộp giấy 1 chai mềm</t>
  </si>
  <si>
    <t>HDOI4</t>
  </si>
  <si>
    <t>Hộp giấy 2 chai có quai xách màu đỏ con ngựa</t>
  </si>
  <si>
    <t>HOP2VANG</t>
  </si>
  <si>
    <t>Hộp giấy 2 chai màu vàng 2018</t>
  </si>
  <si>
    <t>HDOI2</t>
  </si>
  <si>
    <t>Hộp giấy 2 chai xanh dương có quai</t>
  </si>
  <si>
    <t>HOPGIAY</t>
  </si>
  <si>
    <t>Hộp giấy Hamper màu vàng 2018</t>
  </si>
  <si>
    <t>HGD1</t>
  </si>
  <si>
    <t>Hộp gỗ 1 chai</t>
  </si>
  <si>
    <t>HGDOI1</t>
  </si>
  <si>
    <t>Hộp gỗ 2 chai</t>
  </si>
  <si>
    <t>HOPFRES</t>
  </si>
  <si>
    <t>Hộp Gold Parigot đen</t>
  </si>
  <si>
    <t>KHODAIMINH</t>
  </si>
  <si>
    <t>HKING</t>
  </si>
  <si>
    <t>Hộp King Robert II</t>
  </si>
  <si>
    <t>HOPNGH</t>
  </si>
  <si>
    <t>Hộp Nguyễn Hoàng + Túi giấy + Thiệp</t>
  </si>
  <si>
    <t>HQ12CONGIAP</t>
  </si>
  <si>
    <t>Hộp quà 12 con giáp</t>
  </si>
  <si>
    <t>HOPQUAHAPPY</t>
  </si>
  <si>
    <t>Hộp quà HAPPY màu vàng 2018</t>
  </si>
  <si>
    <t>HOPMICA</t>
  </si>
  <si>
    <t>Hộp quà màu xanh ( nắp kiếng mica)</t>
  </si>
  <si>
    <t>HSENAC</t>
  </si>
  <si>
    <t>Hộp Senac</t>
  </si>
  <si>
    <t>H1CVANG</t>
  </si>
  <si>
    <t xml:space="preserve">Hộp vang 1 chai Vàng </t>
  </si>
  <si>
    <t>HVANG</t>
  </si>
  <si>
    <t>Hộp vang Vàng dùng chung 2018</t>
  </si>
  <si>
    <t>HUOCCHO</t>
  </si>
  <si>
    <t>Hủ hạt óc chó - nắp đỏ</t>
  </si>
  <si>
    <t>JACK</t>
  </si>
  <si>
    <t>Jack Daniel's Whiskey 700ml</t>
  </si>
  <si>
    <t>FR30</t>
  </si>
  <si>
    <t>Jean d'Ostals  Red</t>
  </si>
  <si>
    <t>KEOSAM</t>
  </si>
  <si>
    <t xml:space="preserve">Kẹo sâm </t>
  </si>
  <si>
    <t>KEOTC</t>
  </si>
  <si>
    <t>Kẹo trái cây</t>
  </si>
  <si>
    <t>KING</t>
  </si>
  <si>
    <t>King Robert II Blended Scotch Whisky 1 Litre 43%</t>
  </si>
  <si>
    <t>KNOT1</t>
  </si>
  <si>
    <t>Knott's Berry Farm Strawberry</t>
  </si>
  <si>
    <t>F11</t>
  </si>
  <si>
    <t>Krug Grande Cuvee 75cl</t>
  </si>
  <si>
    <t>FR14</t>
  </si>
  <si>
    <t xml:space="preserve">Lalande de Pomerol Chateau Treytins  </t>
  </si>
  <si>
    <t>FW13</t>
  </si>
  <si>
    <t xml:space="preserve">Languedoc Picpoul de Pinet Ormarine -  JeanJean </t>
  </si>
  <si>
    <t>FR1</t>
  </si>
  <si>
    <t>Le Grand Chapelain - Antoine Moueix - Signature  Red</t>
  </si>
  <si>
    <t>CR2</t>
  </si>
  <si>
    <t>Luis Felipe Edwards - Cabernet sauvignon 18,7cl</t>
  </si>
  <si>
    <t>LY3</t>
  </si>
  <si>
    <t>Ly champagne 210ml</t>
  </si>
  <si>
    <t>LY 1</t>
  </si>
  <si>
    <t xml:space="preserve">Ly vang 425ml </t>
  </si>
  <si>
    <t>LY 2</t>
  </si>
  <si>
    <t>Ly vang 600ml</t>
  </si>
  <si>
    <t>FR23</t>
  </si>
  <si>
    <t>Margaux Chateau D'Arsac Cru Bourgeois</t>
  </si>
  <si>
    <t>SOVEX</t>
  </si>
  <si>
    <t>MATONG</t>
  </si>
  <si>
    <t>Mật ong hoa 189ml</t>
  </si>
  <si>
    <t>MATONG600</t>
  </si>
  <si>
    <t>Mật ong hoa 600ml</t>
  </si>
  <si>
    <t>Hũ</t>
  </si>
  <si>
    <t>MNL</t>
  </si>
  <si>
    <t>Máy nóng lạnh R-12T</t>
  </si>
  <si>
    <t>AR15</t>
  </si>
  <si>
    <t>McGuigan Bin 3000 Merlot</t>
  </si>
  <si>
    <t>AW14</t>
  </si>
  <si>
    <t xml:space="preserve">McGuigan Bin 8000 Sauvignon Blanc </t>
  </si>
  <si>
    <t>AW15</t>
  </si>
  <si>
    <t>McGuigan Black Label Pinot Grigio</t>
  </si>
  <si>
    <t>AR17</t>
  </si>
  <si>
    <t>McGuigan Handmade Langhorne Creek Shiraz</t>
  </si>
  <si>
    <t>AR21</t>
  </si>
  <si>
    <t>McGuigan Private - Cabernet Sauvignon</t>
  </si>
  <si>
    <t>AW13</t>
  </si>
  <si>
    <t>McGuigan Private Bin Sauvignon Blanc</t>
  </si>
  <si>
    <t>AR19</t>
  </si>
  <si>
    <t>McGuigan The Philosophy Cabernet Sauvignon Shiraz</t>
  </si>
  <si>
    <t>AR11</t>
  </si>
  <si>
    <t xml:space="preserve">McGuigan The Shortlist  - Cabernet Sauvignon </t>
  </si>
  <si>
    <t>AW10</t>
  </si>
  <si>
    <t xml:space="preserve">McGuigan The Shortlist - Riesling 2011                  </t>
  </si>
  <si>
    <t>AR16</t>
  </si>
  <si>
    <t xml:space="preserve">McGuigan The Shortlist Shiraz </t>
  </si>
  <si>
    <t>FR9</t>
  </si>
  <si>
    <t xml:space="preserve">Medoc Chateau Larose Montenac </t>
  </si>
  <si>
    <t>MENU</t>
  </si>
  <si>
    <t>Tờ</t>
  </si>
  <si>
    <t>F5</t>
  </si>
  <si>
    <t>Moet &amp; Chandon Grand Vintage 75cl</t>
  </si>
  <si>
    <t>F1</t>
  </si>
  <si>
    <t>Moet &amp; Chandon Imperial Brut Box 75cl</t>
  </si>
  <si>
    <t>F4</t>
  </si>
  <si>
    <t>Moet &amp; Chandon Imperial Rose Box 75cl</t>
  </si>
  <si>
    <t>CR26</t>
  </si>
  <si>
    <t>MontGras Intriga Maxima Cabernet Sauvignon 2012</t>
  </si>
  <si>
    <t>CW13</t>
  </si>
  <si>
    <t>MontGras QUATRO Semillon, and Sauvignon Blanc</t>
  </si>
  <si>
    <t>MUTBONNE</t>
  </si>
  <si>
    <t>Mứt Bonne Maman</t>
  </si>
  <si>
    <t>WOW14</t>
  </si>
  <si>
    <t>N.uống đóng chai H2O NCB 330ml</t>
  </si>
  <si>
    <t>WOW</t>
  </si>
  <si>
    <t>WOW16</t>
  </si>
  <si>
    <t>N.uống đóng chai Mercure 330ml</t>
  </si>
  <si>
    <t>WOW13</t>
  </si>
  <si>
    <t>N.uống đóng chai MM 1.5L</t>
  </si>
  <si>
    <t>WOW11</t>
  </si>
  <si>
    <t>N.uống đóng chai MM 330ml</t>
  </si>
  <si>
    <t>WOW12</t>
  </si>
  <si>
    <t>N.uống đóng chai MM 500ml</t>
  </si>
  <si>
    <t>NAMNGHI</t>
  </si>
  <si>
    <t>Nam Nghi 330ml</t>
  </si>
  <si>
    <t>WOWWATER</t>
  </si>
  <si>
    <t>PW3</t>
  </si>
  <si>
    <t xml:space="preserve">Napa Valley, USA  Opus One 2011-Bordeaux red blends                                            </t>
  </si>
  <si>
    <t>CAOCAP</t>
  </si>
  <si>
    <t>WOW19</t>
  </si>
  <si>
    <t>Nước uống đóng chai 1 DAY 2 1500ml</t>
  </si>
  <si>
    <t>WOW17</t>
  </si>
  <si>
    <t>Nước uống đóng chai 1 DAY 2 330ml</t>
  </si>
  <si>
    <t>WOW18</t>
  </si>
  <si>
    <t>Nước uống đóng chai 1 DAY 2 500ml</t>
  </si>
  <si>
    <t>WOW8</t>
  </si>
  <si>
    <t>Nước uống đóng chai Choice L 1500ml</t>
  </si>
  <si>
    <t>WOW6</t>
  </si>
  <si>
    <t>Nước uống đóng chai Choice L 330ml</t>
  </si>
  <si>
    <t>WOW10</t>
  </si>
  <si>
    <t>Nước uống đóng chai Choice L 5 Lít</t>
  </si>
  <si>
    <t>Bình</t>
  </si>
  <si>
    <t>WOW7</t>
  </si>
  <si>
    <t>Nước uống đóng chai Choice L 500ml</t>
  </si>
  <si>
    <t>OLIVE</t>
  </si>
  <si>
    <t>Olive Fragata</t>
  </si>
  <si>
    <t>hủ</t>
  </si>
  <si>
    <t>PW7</t>
  </si>
  <si>
    <t>Opus One 2013</t>
  </si>
  <si>
    <t>KK20</t>
  </si>
  <si>
    <t>Parigot Gold</t>
  </si>
  <si>
    <t>FR15</t>
  </si>
  <si>
    <t xml:space="preserve">Pomerol Chateau St Jacques  </t>
  </si>
  <si>
    <t>WOW9</t>
  </si>
  <si>
    <t>Premier 330ml</t>
  </si>
  <si>
    <t>RF1</t>
  </si>
  <si>
    <t>Provence AOP   Opale - Regis Chevalier (special bottle)</t>
  </si>
  <si>
    <t>RF3</t>
  </si>
  <si>
    <t>Provence AOP  Chic - St Tropez - Regis Chevalier 1.5L</t>
  </si>
  <si>
    <t>RF5</t>
  </si>
  <si>
    <t>Provence AOP  Chic - St Tropez - Regis Chevalier 3L</t>
  </si>
  <si>
    <t>RF2</t>
  </si>
  <si>
    <t>Provence AOP  Chic - St Tropez - Regis Chevalier 75cl</t>
  </si>
  <si>
    <t>IR1</t>
  </si>
  <si>
    <t>Puglia Terre Allegre Sangiovese Red</t>
  </si>
  <si>
    <t>KK51</t>
  </si>
  <si>
    <t>Red Label</t>
  </si>
  <si>
    <t>KK62</t>
  </si>
  <si>
    <t>Red Label 1.125L</t>
  </si>
  <si>
    <t>REMY</t>
  </si>
  <si>
    <t>Remy Martin VSOP</t>
  </si>
  <si>
    <t>RM</t>
  </si>
  <si>
    <t>Remy Martin X.O</t>
  </si>
  <si>
    <t>RH1</t>
  </si>
  <si>
    <t>Rhum Blanc 50° 70CL Canne Bleue "Gamme Bar" Clement</t>
  </si>
  <si>
    <t>SPIRIDOM</t>
  </si>
  <si>
    <t>RHUM</t>
  </si>
  <si>
    <t>RH2</t>
  </si>
  <si>
    <t>Rhum Vieux 40° 70CL Clement "Select Barrel"</t>
  </si>
  <si>
    <t>RH3</t>
  </si>
  <si>
    <t>Rhum Vieux 42° 70CL Clement "X.O" Neos Prestige</t>
  </si>
  <si>
    <t>ROY</t>
  </si>
  <si>
    <t>Royal Salute 21Y</t>
  </si>
  <si>
    <t>FR22</t>
  </si>
  <si>
    <t xml:space="preserve">Saint Emilion Font Destiac </t>
  </si>
  <si>
    <t>FR13</t>
  </si>
  <si>
    <t xml:space="preserve">Saint Estephe Chateau Valrose 2007 </t>
  </si>
  <si>
    <t>SALINDA330</t>
  </si>
  <si>
    <t>Salinda 330ML</t>
  </si>
  <si>
    <t>SALINDA500</t>
  </si>
  <si>
    <t>Salinda 500ML</t>
  </si>
  <si>
    <t>SPAIN</t>
  </si>
  <si>
    <t>CAPEL</t>
  </si>
  <si>
    <t>SENAC</t>
  </si>
  <si>
    <t>SPARKLINGJUICE</t>
  </si>
  <si>
    <t>SP5</t>
  </si>
  <si>
    <t>Spanish Sparkling Peach Juice</t>
  </si>
  <si>
    <t>SP7</t>
  </si>
  <si>
    <t>Spanish Sparkling Red Juice</t>
  </si>
  <si>
    <t>SP6</t>
  </si>
  <si>
    <t>Spanish Sparkling Strawberry Juice</t>
  </si>
  <si>
    <t>SP4</t>
  </si>
  <si>
    <t>Spanish Sparkling White Juice</t>
  </si>
  <si>
    <t>SP3</t>
  </si>
  <si>
    <t xml:space="preserve">Sparkling Cuvee Deor The Gold collection              </t>
  </si>
  <si>
    <t>SP2</t>
  </si>
  <si>
    <t xml:space="preserve">Sparkling Prosecco PassaParola Brut                       </t>
  </si>
  <si>
    <t>FR12</t>
  </si>
  <si>
    <t xml:space="preserve">St Emilion Grand Cru Chateau Tour de Capet - Antoine Moueix </t>
  </si>
  <si>
    <t>STONE</t>
  </si>
  <si>
    <t>Stone Cellars Cabernet Sauvignon</t>
  </si>
  <si>
    <t>BIB1</t>
  </si>
  <si>
    <t xml:space="preserve">Sunnyvale Golden Gate Dry Red (4 Litre/hộp)   </t>
  </si>
  <si>
    <t>BIB4</t>
  </si>
  <si>
    <t>Sunnyvale Golden Gate Dry White (4 Litre/hộp)</t>
  </si>
  <si>
    <t>TEM</t>
  </si>
  <si>
    <t>Temcarrd</t>
  </si>
  <si>
    <t>KK30</t>
  </si>
  <si>
    <t xml:space="preserve">Tempus Two Chardonay </t>
  </si>
  <si>
    <t>AR12</t>
  </si>
  <si>
    <t xml:space="preserve">Tempus Two Copper Series  - Cabernet Merlot   </t>
  </si>
  <si>
    <t>Tempus Two</t>
  </si>
  <si>
    <t>AR10</t>
  </si>
  <si>
    <t>Tempus Two Pewter Shiraz -Barossa Valley</t>
  </si>
  <si>
    <t>AR20</t>
  </si>
  <si>
    <t>Tempus Two Pewter Uno</t>
  </si>
  <si>
    <t>KK58</t>
  </si>
  <si>
    <t>Tempus Two Pinot Gris</t>
  </si>
  <si>
    <t>TEMGI</t>
  </si>
  <si>
    <t>Tempus Two Shiraz varietal</t>
  </si>
  <si>
    <t>ARE2</t>
  </si>
  <si>
    <t>Terrazas Altos Cabernet Sauvignon</t>
  </si>
  <si>
    <t>ARGENTINA</t>
  </si>
  <si>
    <t>ARE3</t>
  </si>
  <si>
    <t>Terrazas Altos Chardonnay</t>
  </si>
  <si>
    <t>ARE1</t>
  </si>
  <si>
    <t>Terrazas Altos Malbec</t>
  </si>
  <si>
    <t>AGE6</t>
  </si>
  <si>
    <t>Terrazas Altos Reserva Cabernet Sauvignon 75cl</t>
  </si>
  <si>
    <t>AW12</t>
  </si>
  <si>
    <t>Terrazas Reserva Chardonnay 75cl</t>
  </si>
  <si>
    <t>ARE5</t>
  </si>
  <si>
    <t>Terrazas Reserva Malbec 150cl</t>
  </si>
  <si>
    <t>ARE4</t>
  </si>
  <si>
    <t>Terrazas Reserva Malbec 75cl</t>
  </si>
  <si>
    <t>IW1</t>
  </si>
  <si>
    <t>Terre Allegre Trebbiano White</t>
  </si>
  <si>
    <t>THEANAM</t>
  </si>
  <si>
    <t>The Anam 500ml</t>
  </si>
  <si>
    <t>KK65</t>
  </si>
  <si>
    <t>The Glenlivet Single malt Scotch Whisky XXV</t>
  </si>
  <si>
    <t>MACALLANR</t>
  </si>
  <si>
    <t>The Macallan Double Cask Single Malt 12YO, 40% 70cl</t>
  </si>
  <si>
    <t>MACALLANW</t>
  </si>
  <si>
    <t>The Macallan Fine Oak Single Malt 12YO, 40% 70cl</t>
  </si>
  <si>
    <t>TONO</t>
  </si>
  <si>
    <t>Thùng Tono</t>
  </si>
  <si>
    <t>TIRAMISU</t>
  </si>
  <si>
    <t>Tiramisu 100gr</t>
  </si>
  <si>
    <t>IR5</t>
  </si>
  <si>
    <t xml:space="preserve">Toscana Passaia Rosso Toscana </t>
  </si>
  <si>
    <t>TRAAHMAH</t>
  </si>
  <si>
    <t>Trà Ahmah 50g</t>
  </si>
  <si>
    <t>TRANHAI</t>
  </si>
  <si>
    <t>Trà nhài hộp thiếc</t>
  </si>
  <si>
    <t>TRATRAICAY</t>
  </si>
  <si>
    <t>Trà trái cây 40g</t>
  </si>
  <si>
    <t>TURUOU</t>
  </si>
  <si>
    <t xml:space="preserve">Tủ Rượu Alaska </t>
  </si>
  <si>
    <t>TUUOP4</t>
  </si>
  <si>
    <t>Tủ ướp màu đen 18 chai</t>
  </si>
  <si>
    <t>TUUOP2</t>
  </si>
  <si>
    <t>Tủ ướp màu đen 48 chai</t>
  </si>
  <si>
    <t>TUUOP5</t>
  </si>
  <si>
    <t>Tủ ướp rượu màu đen 100chaii</t>
  </si>
  <si>
    <t>TU78</t>
  </si>
  <si>
    <t>Tủ ướp rượu màu đen 78chai</t>
  </si>
  <si>
    <t>TGD1</t>
  </si>
  <si>
    <t>Túi giấy 1 chai màu nâu</t>
  </si>
  <si>
    <t>TVD4</t>
  </si>
  <si>
    <t>Túi vải 1 chai Gold Parigot</t>
  </si>
  <si>
    <t>TVD5</t>
  </si>
  <si>
    <t>Túi vải 1 chai màu nâu</t>
  </si>
  <si>
    <t>TVD2</t>
  </si>
  <si>
    <t>Túi vải 1 chai màu trắng Thomas</t>
  </si>
  <si>
    <t>TVD1</t>
  </si>
  <si>
    <t>Túi vài 1 chai màu xanh Saaga</t>
  </si>
  <si>
    <t>TUICONGIAP</t>
  </si>
  <si>
    <t>Túi vải 12 con giáp màu đỏ</t>
  </si>
  <si>
    <t>TV2CHAI</t>
  </si>
  <si>
    <t>Túi vài đôi 2018</t>
  </si>
  <si>
    <t>TVDOI4</t>
  </si>
  <si>
    <t>Túi vải đôi màu vàng có địa chỉ</t>
  </si>
  <si>
    <t>TVDOI3</t>
  </si>
  <si>
    <t>Túi vải đôi màu vàng không địa chỉ</t>
  </si>
  <si>
    <t>TVDOI1</t>
  </si>
  <si>
    <t>Túi vải đôi màu xanh dương không địa chỉ</t>
  </si>
  <si>
    <t>TVAIDOI3</t>
  </si>
  <si>
    <t>Túi vải đôi màu xanh lá 2017 có địa chỉ</t>
  </si>
  <si>
    <t>TVAIDOI4</t>
  </si>
  <si>
    <t>Túi vải đôi màu xanh lá 2017 không địa chỉ</t>
  </si>
  <si>
    <t>TV1CHAI</t>
  </si>
  <si>
    <t>Túi vài đơn 2018</t>
  </si>
  <si>
    <t>TVKR</t>
  </si>
  <si>
    <t>Túi vải King Robert II</t>
  </si>
  <si>
    <t>TVD8</t>
  </si>
  <si>
    <t>Túi vải màu đỏ Happy</t>
  </si>
  <si>
    <t>TUIVCODC</t>
  </si>
  <si>
    <t>Túi vải vàng đôi 2018 có địa chỉ</t>
  </si>
  <si>
    <t>TUIVKODC</t>
  </si>
  <si>
    <t>Túi vải vàng đôi 2018 không địa chỉ</t>
  </si>
  <si>
    <t>IW5</t>
  </si>
  <si>
    <t>Veneto Baccolo Bianco White</t>
  </si>
  <si>
    <t>IR2</t>
  </si>
  <si>
    <t>Veneto Baccolo Rosso Red</t>
  </si>
  <si>
    <t>IR3</t>
  </si>
  <si>
    <t xml:space="preserve">Veneto Cielo Bardolino , DOC </t>
  </si>
  <si>
    <t>IW2</t>
  </si>
  <si>
    <t>Veneto Cielo Soave , DOC</t>
  </si>
  <si>
    <t>IR4</t>
  </si>
  <si>
    <t xml:space="preserve">Veneto Ripasso Valpolicella Cent'Anni ,  DOC </t>
  </si>
  <si>
    <t>IW4</t>
  </si>
  <si>
    <t>Vernaccia di San Gimignano 2009</t>
  </si>
  <si>
    <t>F10</t>
  </si>
  <si>
    <t>Veuve Clicquot Rose NV 75cl</t>
  </si>
  <si>
    <t>F8</t>
  </si>
  <si>
    <t>Veuve Clicquot Yellow Label 75cl</t>
  </si>
  <si>
    <t>KK39</t>
  </si>
  <si>
    <t>Vino Cacao Chocolat Ivoire White 75cl</t>
  </si>
  <si>
    <t>KK38</t>
  </si>
  <si>
    <t>Vino Cacao Chocolat Noir Red 37.5cl</t>
  </si>
  <si>
    <t>SINGR2</t>
  </si>
  <si>
    <t>Vino Fernandez Cabernet Sauvignon</t>
  </si>
  <si>
    <t>SINGW2</t>
  </si>
  <si>
    <t>Vino Fernandez Sauvignon Blanc</t>
  </si>
  <si>
    <t>VOD1</t>
  </si>
  <si>
    <t>Vodka Flirt Premium Spirit Drink 500ml</t>
  </si>
  <si>
    <t>JIM</t>
  </si>
  <si>
    <t xml:space="preserve">Whiskey, Bourbon, Jimbeam </t>
  </si>
  <si>
    <t>KK2</t>
  </si>
  <si>
    <t>Whyte &amp; Mackay19 year</t>
  </si>
  <si>
    <t>WL</t>
  </si>
  <si>
    <t>Wine List</t>
  </si>
  <si>
    <t>Cuốn</t>
  </si>
  <si>
    <t>WOW5</t>
  </si>
  <si>
    <t>WOW LUXURY 1,5L</t>
  </si>
  <si>
    <t>WOW3</t>
  </si>
  <si>
    <t>WOW LUXURY 19L Nóng lạnh</t>
  </si>
  <si>
    <t>WOW4</t>
  </si>
  <si>
    <t xml:space="preserve">WOW LUXURY 20L </t>
  </si>
  <si>
    <t>WOW1</t>
  </si>
  <si>
    <t>WOW LUXURY 330ML</t>
  </si>
  <si>
    <t>WOW2</t>
  </si>
  <si>
    <t>WOW LUXURY 500ML</t>
  </si>
  <si>
    <t>XODA</t>
  </si>
  <si>
    <t xml:space="preserve">Xô đá </t>
  </si>
  <si>
    <t>KK21</t>
  </si>
  <si>
    <t>Yaldara Sparkling Red</t>
  </si>
  <si>
    <t>Giá Horeca</t>
  </si>
  <si>
    <t>Bán trung bình tháng</t>
  </si>
  <si>
    <t>Tổng 2 kho</t>
  </si>
  <si>
    <t>số lượng cần đầu kỳ</t>
  </si>
  <si>
    <t xml:space="preserve">Số lượng cần hiện tại
</t>
  </si>
  <si>
    <t>1. Báo cáo hàng tồn cần đẩy (số âm) 2. Báo cáo hàng nhập không cần thiết (tổng nhập nhiều hơn Số Lượng Cần)</t>
  </si>
  <si>
    <t>Quý:</t>
  </si>
  <si>
    <t>Hôm nay:</t>
  </si>
  <si>
    <t>vào quý</t>
  </si>
  <si>
    <t>ROSEWINE</t>
  </si>
  <si>
    <t>WHITEWINE</t>
  </si>
  <si>
    <t>1887  Sauvignon Blanc</t>
  </si>
  <si>
    <t>MontGras Late Harves Rose         New</t>
  </si>
  <si>
    <t>MontGras Late Harves                  New</t>
  </si>
  <si>
    <t>Cotes Du Rhone La Fiole Rose (Special Bottle)      New</t>
  </si>
  <si>
    <t>Cotes Du Rhone La Fiole Blanc (Special Bottle)      New</t>
  </si>
  <si>
    <t xml:space="preserve"> Luis Felipe Gran Reserva - Malbec</t>
  </si>
  <si>
    <t>Arriving-Brotte
Đang ở
Cảng VN</t>
  </si>
  <si>
    <t>Arriving-MontGras
Dự kiến về
18.08.2018</t>
  </si>
  <si>
    <t>Arriving-LUIS 
dự kiến về 
25.09.2018</t>
  </si>
  <si>
    <t>ước lượng bán 4 tháng</t>
  </si>
  <si>
    <t>Arriving-Lưu 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</si>
</sst>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 x14ac:knownFonts="1">
    <font>
      <sz val="10"/>
      <color indexed="19"/>
      <name val="Arial"/>
    </font>
    <font>
      <sz val="8.25"/>
      <name val="Arial"/>
    </font>
    <font>
      <sz val="8.25"/>
      <color indexed="15"/>
      <name val="Arial"/>
    </font>
    <font>
      <sz val="8.25"/>
      <color indexed="10"/>
      <name val="Arial"/>
    </font>
    <font>
      <sz val="8.25"/>
      <color indexed="13"/>
      <name val="Arial"/>
    </font>
    <font>
      <sz val="8.25"/>
      <name val="Arial"/>
      <family val="2"/>
    </font>
    <font>
      <sz val="10"/>
      <color indexed="1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19"/>
      </patternFill>
    </fill>
    <fill>
      <patternFill patternType="solid">
        <fgColor indexed="14"/>
        <bgColor indexed="19"/>
      </patternFill>
    </fill>
    <fill>
      <patternFill patternType="solid">
        <fgColor indexed="8"/>
        <bgColor indexed="1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59">
    <xf numFmtId="0" fontId="0" fillId="0" borderId="0" xfId="0"/>
    <xf numFmtId="0" fontId="1" fillId="0" borderId="2" xfId="0" applyNumberFormat="1" applyFont="1" applyFill="1" applyBorder="1" applyAlignment="1" applyProtection="1">
      <alignment horizontal="left" vertical="top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4" fillId="2" borderId="2" xfId="0" applyNumberFormat="1" applyFont="1" applyFill="1" applyBorder="1" applyAlignment="1" applyProtection="1">
      <alignment horizontal="right" vertical="center"/>
    </xf>
    <xf numFmtId="0" fontId="1" fillId="3" borderId="2" xfId="0" applyNumberFormat="1" applyFont="1" applyFill="1" applyBorder="1" applyAlignment="1" applyProtection="1">
      <alignment horizontal="right" vertical="top"/>
    </xf>
    <xf numFmtId="0" fontId="1" fillId="0" borderId="2" xfId="0" applyNumberFormat="1" applyFont="1" applyFill="1" applyBorder="1" applyAlignment="1" applyProtection="1">
      <alignment horizontal="right" vertical="top"/>
    </xf>
    <xf numFmtId="0" fontId="1" fillId="2" borderId="2" xfId="0" applyNumberFormat="1" applyFont="1" applyFill="1" applyBorder="1" applyAlignment="1" applyProtection="1">
      <alignment horizontal="right" vertical="top"/>
    </xf>
    <xf numFmtId="0" fontId="2" fillId="0" borderId="2" xfId="0" applyNumberFormat="1" applyFont="1" applyFill="1" applyBorder="1" applyAlignment="1" applyProtection="1">
      <alignment horizontal="left" vertical="top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right" vertical="top"/>
    </xf>
    <xf numFmtId="0" fontId="2" fillId="0" borderId="2" xfId="0" applyNumberFormat="1" applyFont="1" applyFill="1" applyBorder="1" applyAlignment="1" applyProtection="1">
      <alignment horizontal="right" vertical="top"/>
    </xf>
    <xf numFmtId="0" fontId="2" fillId="2" borderId="2" xfId="0" applyNumberFormat="1" applyFont="1" applyFill="1" applyBorder="1" applyAlignment="1" applyProtection="1">
      <alignment horizontal="right" vertical="top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/>
    <xf numFmtId="0" fontId="1" fillId="3" borderId="2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/>
    </xf>
    <xf numFmtId="3" fontId="1" fillId="0" borderId="2" xfId="0" applyNumberFormat="1" applyFont="1" applyFill="1" applyBorder="1" applyAlignment="1" applyProtection="1">
      <alignment horizontal="right" vertical="top"/>
    </xf>
    <xf numFmtId="3" fontId="2" fillId="0" borderId="2" xfId="0" applyNumberFormat="1" applyFont="1" applyFill="1" applyBorder="1" applyAlignment="1" applyProtection="1">
      <alignment horizontal="right" vertical="top"/>
    </xf>
    <xf numFmtId="3" fontId="0" fillId="0" borderId="0" xfId="0" applyNumberFormat="1" applyFill="1" applyAlignment="1"/>
    <xf numFmtId="3" fontId="0" fillId="0" borderId="0" xfId="0" applyNumberFormat="1"/>
    <xf numFmtId="0" fontId="1" fillId="0" borderId="2" xfId="0" applyNumberFormat="1" applyFont="1" applyFill="1" applyBorder="1" applyAlignment="1" applyProtection="1">
      <alignment horizontal="center" vertical="top"/>
    </xf>
    <xf numFmtId="0" fontId="2" fillId="0" borderId="2" xfId="0" applyNumberFormat="1" applyFont="1" applyFill="1" applyBorder="1" applyAlignment="1" applyProtection="1">
      <alignment horizontal="center" vertical="top"/>
    </xf>
    <xf numFmtId="0" fontId="6" fillId="5" borderId="3" xfId="2" applyFont="1" applyFill="1" applyBorder="1" applyAlignment="1">
      <alignment horizontal="center" vertical="center" wrapText="1"/>
    </xf>
    <xf numFmtId="0" fontId="6" fillId="6" borderId="3" xfId="3" applyFont="1" applyFill="1" applyBorder="1" applyAlignment="1">
      <alignment horizontal="center" vertical="center" wrapText="1"/>
    </xf>
    <xf numFmtId="0" fontId="6" fillId="5" borderId="3" xfId="3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1" applyFont="1" applyFill="1" applyBorder="1" applyAlignment="1">
      <alignment horizontal="left" vertical="center" wrapText="1"/>
    </xf>
    <xf numFmtId="164" fontId="8" fillId="0" borderId="3" xfId="1" applyNumberFormat="1" applyFont="1" applyFill="1" applyBorder="1" applyAlignment="1">
      <alignment horizontal="left" vertical="center" wrapText="1"/>
    </xf>
    <xf numFmtId="1" fontId="8" fillId="0" borderId="3" xfId="1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right" vertical="center"/>
    </xf>
    <xf numFmtId="0" fontId="1" fillId="0" borderId="6" xfId="0" applyNumberFormat="1" applyFont="1" applyFill="1" applyBorder="1" applyAlignment="1" applyProtection="1">
      <alignment horizontal="left" vertical="top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3" borderId="6" xfId="0" applyNumberFormat="1" applyFont="1" applyFill="1" applyBorder="1" applyAlignment="1" applyProtection="1">
      <alignment horizontal="center" vertical="center"/>
    </xf>
    <xf numFmtId="3" fontId="1" fillId="0" borderId="6" xfId="0" applyNumberFormat="1" applyFont="1" applyFill="1" applyBorder="1" applyAlignment="1" applyProtection="1">
      <alignment horizontal="right" vertical="top"/>
    </xf>
    <xf numFmtId="0" fontId="1" fillId="0" borderId="6" xfId="0" applyNumberFormat="1" applyFont="1" applyFill="1" applyBorder="1" applyAlignment="1" applyProtection="1">
      <alignment horizontal="center" vertical="top"/>
    </xf>
    <xf numFmtId="0" fontId="0" fillId="0" borderId="3" xfId="0" applyBorder="1"/>
    <xf numFmtId="0" fontId="5" fillId="4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left" vertical="top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/>
    </xf>
    <xf numFmtId="3" fontId="0" fillId="0" borderId="3" xfId="0" applyNumberFormat="1" applyBorder="1"/>
    <xf numFmtId="0" fontId="0" fillId="0" borderId="3" xfId="0" applyBorder="1" applyAlignment="1">
      <alignment horizontal="center" vertical="center"/>
    </xf>
    <xf numFmtId="3" fontId="5" fillId="4" borderId="3" xfId="0" applyNumberFormat="1" applyFont="1" applyFill="1" applyBorder="1" applyAlignment="1" applyProtection="1">
      <alignment horizontal="center" vertical="center" wrapText="1"/>
    </xf>
    <xf numFmtId="0" fontId="5" fillId="3" borderId="3" xfId="0" applyNumberFormat="1" applyFont="1" applyFill="1" applyBorder="1" applyAlignment="1" applyProtection="1">
      <alignment horizontal="center" vertical="center"/>
    </xf>
    <xf numFmtId="3" fontId="5" fillId="0" borderId="3" xfId="0" applyNumberFormat="1" applyFont="1" applyFill="1" applyBorder="1" applyAlignment="1" applyProtection="1">
      <alignment horizontal="right" vertical="top"/>
    </xf>
    <xf numFmtId="0" fontId="5" fillId="0" borderId="3" xfId="0" applyNumberFormat="1" applyFont="1" applyFill="1" applyBorder="1" applyAlignment="1" applyProtection="1">
      <alignment horizontal="center" vertical="top"/>
    </xf>
    <xf numFmtId="1" fontId="0" fillId="0" borderId="3" xfId="0" applyNumberFormat="1" applyBorder="1" applyAlignment="1">
      <alignment horizontal="center" vertical="center"/>
    </xf>
    <xf numFmtId="1" fontId="0" fillId="0" borderId="3" xfId="0" applyNumberFormat="1" applyBorder="1"/>
    <xf numFmtId="0" fontId="0" fillId="0" borderId="3" xfId="0" applyBorder="1" applyAlignment="1">
      <alignment horizontal="center" wrapText="1"/>
    </xf>
    <xf numFmtId="1" fontId="0" fillId="0" borderId="3" xfId="0" applyNumberFormat="1" applyBorder="1" applyAlignment="1">
      <alignment horizontal="center" vertical="center"/>
    </xf>
    <xf numFmtId="0" fontId="7" fillId="7" borderId="7" xfId="1" applyFont="1" applyFill="1" applyBorder="1" applyAlignment="1">
      <alignment horizontal="center" vertical="center"/>
    </xf>
    <xf numFmtId="0" fontId="7" fillId="7" borderId="8" xfId="1" applyFont="1" applyFill="1" applyBorder="1" applyAlignment="1">
      <alignment horizontal="center" vertical="center"/>
    </xf>
    <xf numFmtId="0" fontId="7" fillId="7" borderId="9" xfId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808080"/>
      <rgbColor rgb="00000000"/>
      <rgbColor rgb="00C0C0C0"/>
      <rgbColor rgb="00C0FFFF"/>
      <rgbColor rgb="000000FF"/>
      <rgbColor rgb="00FFFFC0"/>
      <rgbColor rgb="00FF0000"/>
      <rgbColor rgb="00808080"/>
      <rgbColor rgb="00D7D7D7"/>
      <rgbColor rgb="00000000"/>
      <rgbColor rgb="00000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462"/>
  <sheetViews>
    <sheetView tabSelected="1" topLeftCell="E4" workbookViewId="0">
      <selection activeCell="AC10" sqref="AC10"/>
    </sheetView>
  </sheetViews>
  <sheetFormatPr defaultColWidth="10.28515625" defaultRowHeight="12.75" customHeight="1" x14ac:dyDescent="0.2"/>
  <cols>
    <col min="1" max="4" width="15.42578125" customWidth="1"/>
    <col min="5" max="5" width="13.85546875" customWidth="1"/>
    <col min="6" max="6" width="15.7109375" customWidth="1"/>
    <col min="7" max="7" width="42.85546875" customWidth="1"/>
    <col min="8" max="8" width="4.28515625" customWidth="1"/>
    <col min="9" max="9" width="11.42578125" hidden="1" customWidth="1"/>
    <col min="10" max="10" width="12.85546875" hidden="1" customWidth="1"/>
    <col min="11" max="11" width="13.140625" hidden="1" customWidth="1"/>
    <col min="12" max="12" width="14.5703125" hidden="1" customWidth="1"/>
    <col min="13" max="13" width="18" hidden="1" customWidth="1"/>
    <col min="14" max="14" width="19.28515625" hidden="1" customWidth="1"/>
    <col min="15" max="15" width="18.85546875" hidden="1" customWidth="1"/>
    <col min="16" max="16" width="20.28515625" hidden="1" customWidth="1"/>
    <col min="17" max="17" width="18.42578125" hidden="1" customWidth="1"/>
    <col min="18" max="18" width="19.7109375" hidden="1" customWidth="1"/>
    <col min="19" max="19" width="12.7109375" hidden="1" customWidth="1"/>
    <col min="20" max="20" width="14.140625" hidden="1" customWidth="1"/>
    <col min="21" max="21" width="17" hidden="1" customWidth="1"/>
    <col min="22" max="22" width="18.42578125" hidden="1" customWidth="1"/>
    <col min="23" max="23" width="17.85546875" hidden="1" customWidth="1"/>
    <col min="24" max="24" width="19.28515625" hidden="1" customWidth="1"/>
    <col min="25" max="25" width="18.42578125" hidden="1" customWidth="1"/>
    <col min="26" max="26" width="19.7109375" hidden="1" customWidth="1"/>
    <col min="27" max="28" width="11.42578125" style="13" customWidth="1"/>
    <col min="29" max="29" width="10.28515625" style="22" bestFit="1" customWidth="1"/>
    <col min="30" max="30" width="8.85546875" style="13" bestFit="1" customWidth="1"/>
    <col min="31" max="31" width="5.5703125" style="29" bestFit="1" customWidth="1"/>
    <col min="32" max="33" width="6.5703125" bestFit="1" customWidth="1"/>
  </cols>
  <sheetData>
    <row r="1" spans="1:37" ht="12.75" customHeight="1" x14ac:dyDescent="0.2">
      <c r="A1" s="55" t="s">
        <v>826</v>
      </c>
      <c r="B1" s="56"/>
      <c r="C1" s="56"/>
      <c r="D1" s="56"/>
      <c r="E1" s="56"/>
      <c r="F1" s="56"/>
      <c r="G1" s="57"/>
      <c r="H1" s="40"/>
      <c r="AA1" s="44"/>
      <c r="AB1" s="44"/>
      <c r="AC1" s="45"/>
      <c r="AD1" s="44"/>
      <c r="AE1" s="46"/>
      <c r="AF1" s="40"/>
      <c r="AG1" s="40"/>
      <c r="AH1" s="40"/>
    </row>
    <row r="2" spans="1:37" ht="12.75" customHeight="1" x14ac:dyDescent="0.2">
      <c r="A2" s="30" t="s">
        <v>827</v>
      </c>
      <c r="B2" s="31">
        <v>43252</v>
      </c>
      <c r="C2" s="31">
        <v>43343</v>
      </c>
      <c r="D2" s="32">
        <f>DATEDIF(B2,C2,"d")</f>
        <v>91</v>
      </c>
      <c r="E2" s="40"/>
      <c r="F2" s="40"/>
      <c r="G2" s="40"/>
      <c r="H2" s="40"/>
      <c r="AA2" s="44"/>
      <c r="AB2" s="44"/>
      <c r="AC2" s="45"/>
      <c r="AD2" s="44"/>
      <c r="AE2" s="46"/>
      <c r="AF2" s="40"/>
      <c r="AG2" s="40"/>
      <c r="AH2" s="40"/>
    </row>
    <row r="3" spans="1:37" ht="12.75" customHeight="1" x14ac:dyDescent="0.2">
      <c r="A3" s="30" t="s">
        <v>828</v>
      </c>
      <c r="B3" s="31">
        <v>43308</v>
      </c>
      <c r="C3" s="31" t="s">
        <v>829</v>
      </c>
      <c r="D3" s="32">
        <f>DATEDIF(B2,B3,"d")</f>
        <v>56</v>
      </c>
      <c r="E3" s="40"/>
      <c r="F3" s="40"/>
      <c r="G3" s="40"/>
      <c r="H3" s="40"/>
      <c r="AA3" s="44"/>
      <c r="AB3" s="44"/>
      <c r="AC3" s="45"/>
      <c r="AD3" s="44"/>
      <c r="AE3" s="46"/>
      <c r="AF3" s="40"/>
      <c r="AG3" s="40"/>
      <c r="AH3" s="40"/>
    </row>
    <row r="4" spans="1:37" s="14" customFormat="1" ht="77.25" customHeight="1" x14ac:dyDescent="0.2">
      <c r="A4" s="41" t="s">
        <v>23</v>
      </c>
      <c r="B4" s="41" t="s">
        <v>24</v>
      </c>
      <c r="C4" s="41" t="s">
        <v>25</v>
      </c>
      <c r="D4" s="41" t="s">
        <v>26</v>
      </c>
      <c r="E4" s="41" t="s">
        <v>0</v>
      </c>
      <c r="F4" s="41" t="s">
        <v>1</v>
      </c>
      <c r="G4" s="41" t="s">
        <v>2</v>
      </c>
      <c r="H4" s="41" t="s">
        <v>3</v>
      </c>
      <c r="I4" s="33" t="s">
        <v>4</v>
      </c>
      <c r="J4" s="12" t="s">
        <v>5</v>
      </c>
      <c r="K4" s="12" t="s">
        <v>6</v>
      </c>
      <c r="L4" s="12" t="s">
        <v>7</v>
      </c>
      <c r="M4" s="12" t="s">
        <v>8</v>
      </c>
      <c r="N4" s="12" t="s">
        <v>9</v>
      </c>
      <c r="O4" s="12" t="s">
        <v>10</v>
      </c>
      <c r="P4" s="12" t="s">
        <v>11</v>
      </c>
      <c r="Q4" s="12" t="s">
        <v>12</v>
      </c>
      <c r="R4" s="12" t="s">
        <v>13</v>
      </c>
      <c r="S4" s="12" t="s">
        <v>14</v>
      </c>
      <c r="T4" s="12" t="s">
        <v>15</v>
      </c>
      <c r="U4" s="12" t="s">
        <v>16</v>
      </c>
      <c r="V4" s="12" t="s">
        <v>17</v>
      </c>
      <c r="W4" s="12" t="s">
        <v>18</v>
      </c>
      <c r="X4" s="12" t="s">
        <v>19</v>
      </c>
      <c r="Y4" s="12" t="s">
        <v>20</v>
      </c>
      <c r="Z4" s="12" t="s">
        <v>21</v>
      </c>
      <c r="AA4" s="41" t="s">
        <v>22</v>
      </c>
      <c r="AB4" s="41" t="s">
        <v>823</v>
      </c>
      <c r="AC4" s="47" t="s">
        <v>821</v>
      </c>
      <c r="AD4" s="41" t="s">
        <v>822</v>
      </c>
      <c r="AE4" s="27" t="s">
        <v>841</v>
      </c>
      <c r="AF4" s="25" t="s">
        <v>824</v>
      </c>
      <c r="AG4" s="27" t="s">
        <v>825</v>
      </c>
      <c r="AH4" s="26" t="s">
        <v>838</v>
      </c>
      <c r="AI4" s="53" t="s">
        <v>839</v>
      </c>
      <c r="AJ4" s="53" t="s">
        <v>840</v>
      </c>
      <c r="AK4" s="14" t="s">
        <v>842</v>
      </c>
    </row>
    <row r="5" spans="1:37" ht="14.25" customHeight="1" x14ac:dyDescent="0.2">
      <c r="A5" s="42" t="s">
        <v>285</v>
      </c>
      <c r="B5" s="42" t="s">
        <v>197</v>
      </c>
      <c r="C5" s="42" t="s">
        <v>56</v>
      </c>
      <c r="D5" s="42" t="s">
        <v>216</v>
      </c>
      <c r="E5" s="42" t="s">
        <v>35</v>
      </c>
      <c r="F5" s="42" t="s">
        <v>511</v>
      </c>
      <c r="G5" s="42" t="s">
        <v>512</v>
      </c>
      <c r="H5" s="43" t="s">
        <v>215</v>
      </c>
      <c r="I5" s="34">
        <v>3</v>
      </c>
      <c r="J5" s="3">
        <v>0</v>
      </c>
      <c r="K5" s="4">
        <v>0</v>
      </c>
      <c r="L5" s="4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6">
        <v>3</v>
      </c>
      <c r="T5" s="6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8">
        <v>0</v>
      </c>
      <c r="AB5" s="48">
        <v>0</v>
      </c>
      <c r="AC5" s="49">
        <v>0</v>
      </c>
      <c r="AD5" s="50">
        <v>169</v>
      </c>
      <c r="AE5" s="51">
        <f>AD5*4*1.2</f>
        <v>811.19999999999993</v>
      </c>
      <c r="AF5" s="51">
        <f>AE5-AB5</f>
        <v>811.19999999999993</v>
      </c>
      <c r="AG5" s="52">
        <f t="shared" ref="AG5:AG68" si="0">(AE5/91)*(91-56)-AB5</f>
        <v>311.99999999999994</v>
      </c>
      <c r="AH5" s="40"/>
      <c r="AI5" s="40"/>
      <c r="AJ5" s="40"/>
    </row>
    <row r="6" spans="1:37" ht="14.25" customHeight="1" x14ac:dyDescent="0.2">
      <c r="A6" s="42" t="s">
        <v>285</v>
      </c>
      <c r="B6" s="42" t="s">
        <v>197</v>
      </c>
      <c r="C6" s="42" t="s">
        <v>591</v>
      </c>
      <c r="D6" s="42" t="s">
        <v>34</v>
      </c>
      <c r="E6" s="42" t="s">
        <v>35</v>
      </c>
      <c r="F6" s="42" t="s">
        <v>589</v>
      </c>
      <c r="G6" s="42" t="s">
        <v>590</v>
      </c>
      <c r="H6" s="43" t="s">
        <v>30</v>
      </c>
      <c r="I6" s="34">
        <v>0</v>
      </c>
      <c r="J6" s="3">
        <v>13756000</v>
      </c>
      <c r="K6" s="4">
        <v>0</v>
      </c>
      <c r="L6" s="4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6">
        <v>0</v>
      </c>
      <c r="T6" s="6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8">
        <v>0</v>
      </c>
      <c r="AB6" s="48">
        <v>0</v>
      </c>
      <c r="AC6" s="49">
        <v>0</v>
      </c>
      <c r="AD6" s="50">
        <v>0</v>
      </c>
      <c r="AE6" s="51">
        <f>AD6*4*1.2</f>
        <v>0</v>
      </c>
      <c r="AF6" s="51">
        <f t="shared" ref="AF6:AF68" si="1">AE6-AB6</f>
        <v>0</v>
      </c>
      <c r="AG6" s="52">
        <f t="shared" si="0"/>
        <v>0</v>
      </c>
      <c r="AH6" s="40"/>
      <c r="AI6" s="40"/>
      <c r="AJ6" s="40"/>
    </row>
    <row r="7" spans="1:37" ht="14.25" customHeight="1" x14ac:dyDescent="0.2">
      <c r="A7" s="42" t="s">
        <v>285</v>
      </c>
      <c r="B7" s="42" t="s">
        <v>197</v>
      </c>
      <c r="C7" s="42" t="s">
        <v>591</v>
      </c>
      <c r="D7" s="42" t="s">
        <v>34</v>
      </c>
      <c r="E7" s="42" t="s">
        <v>35</v>
      </c>
      <c r="F7" s="42" t="s">
        <v>610</v>
      </c>
      <c r="G7" s="42" t="s">
        <v>611</v>
      </c>
      <c r="H7" s="43" t="s">
        <v>30</v>
      </c>
      <c r="I7" s="34">
        <v>0</v>
      </c>
      <c r="J7" s="3">
        <v>42780000</v>
      </c>
      <c r="K7" s="4">
        <v>0</v>
      </c>
      <c r="L7" s="4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6">
        <v>0</v>
      </c>
      <c r="T7" s="6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8">
        <v>0</v>
      </c>
      <c r="AB7" s="48">
        <v>0</v>
      </c>
      <c r="AC7" s="49">
        <v>0</v>
      </c>
      <c r="AD7" s="50">
        <v>1</v>
      </c>
      <c r="AE7" s="51">
        <f t="shared" ref="AE7:AE68" si="2">AD7*4*1.2</f>
        <v>4.8</v>
      </c>
      <c r="AF7" s="51">
        <f t="shared" si="1"/>
        <v>4.8</v>
      </c>
      <c r="AG7" s="52">
        <f t="shared" si="0"/>
        <v>1.8461538461538463</v>
      </c>
      <c r="AH7" s="40"/>
      <c r="AI7" s="40"/>
      <c r="AJ7" s="40"/>
    </row>
    <row r="8" spans="1:37" ht="14.25" customHeight="1" x14ac:dyDescent="0.2">
      <c r="A8" s="42" t="s">
        <v>285</v>
      </c>
      <c r="B8" s="42" t="s">
        <v>286</v>
      </c>
      <c r="C8" s="42" t="s">
        <v>286</v>
      </c>
      <c r="D8" s="42" t="s">
        <v>260</v>
      </c>
      <c r="E8" s="42" t="s">
        <v>35</v>
      </c>
      <c r="F8" s="42" t="s">
        <v>370</v>
      </c>
      <c r="G8" s="42" t="s">
        <v>371</v>
      </c>
      <c r="H8" s="43" t="s">
        <v>30</v>
      </c>
      <c r="I8" s="34">
        <v>178</v>
      </c>
      <c r="J8" s="3">
        <v>0</v>
      </c>
      <c r="K8" s="4">
        <v>0</v>
      </c>
      <c r="L8" s="4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v>12</v>
      </c>
      <c r="T8" s="6">
        <v>0</v>
      </c>
      <c r="U8" s="5">
        <v>0</v>
      </c>
      <c r="V8" s="5">
        <v>0</v>
      </c>
      <c r="W8" s="5">
        <v>0</v>
      </c>
      <c r="X8" s="5">
        <v>0</v>
      </c>
      <c r="Y8" s="5">
        <v>12</v>
      </c>
      <c r="Z8" s="5">
        <v>0</v>
      </c>
      <c r="AA8" s="48">
        <v>166</v>
      </c>
      <c r="AB8" s="48">
        <v>166</v>
      </c>
      <c r="AC8" s="49">
        <v>660000</v>
      </c>
      <c r="AD8" s="50">
        <v>0</v>
      </c>
      <c r="AE8" s="51">
        <f t="shared" si="2"/>
        <v>0</v>
      </c>
      <c r="AF8" s="51">
        <f>AE8-AB8</f>
        <v>-166</v>
      </c>
      <c r="AG8" s="52">
        <f>(AE8/91)*(91-56)-AB8</f>
        <v>-166</v>
      </c>
      <c r="AH8" s="40"/>
      <c r="AI8" s="40"/>
      <c r="AJ8" s="40"/>
    </row>
    <row r="9" spans="1:37" ht="14.25" customHeight="1" x14ac:dyDescent="0.2">
      <c r="A9" s="42" t="s">
        <v>285</v>
      </c>
      <c r="B9" s="42" t="s">
        <v>286</v>
      </c>
      <c r="C9" s="42" t="s">
        <v>286</v>
      </c>
      <c r="D9" s="42" t="s">
        <v>34</v>
      </c>
      <c r="E9" s="42" t="s">
        <v>35</v>
      </c>
      <c r="F9" s="42" t="s">
        <v>334</v>
      </c>
      <c r="G9" s="42" t="s">
        <v>335</v>
      </c>
      <c r="H9" s="43" t="s">
        <v>30</v>
      </c>
      <c r="I9" s="34">
        <v>389</v>
      </c>
      <c r="J9" s="3">
        <v>0</v>
      </c>
      <c r="K9" s="4">
        <v>0</v>
      </c>
      <c r="L9" s="4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6">
        <v>64</v>
      </c>
      <c r="T9" s="6">
        <v>0</v>
      </c>
      <c r="U9" s="5">
        <v>0</v>
      </c>
      <c r="V9" s="5">
        <v>0</v>
      </c>
      <c r="W9" s="5">
        <v>0</v>
      </c>
      <c r="X9" s="5">
        <v>0</v>
      </c>
      <c r="Y9" s="5">
        <v>60</v>
      </c>
      <c r="Z9" s="5">
        <v>0</v>
      </c>
      <c r="AA9" s="48">
        <v>325</v>
      </c>
      <c r="AB9" s="48">
        <v>325</v>
      </c>
      <c r="AC9" s="49">
        <v>646000</v>
      </c>
      <c r="AD9" s="50">
        <v>0</v>
      </c>
      <c r="AE9" s="51">
        <f t="shared" si="2"/>
        <v>0</v>
      </c>
      <c r="AF9" s="51">
        <f t="shared" si="1"/>
        <v>-325</v>
      </c>
      <c r="AG9" s="52">
        <f t="shared" si="0"/>
        <v>-325</v>
      </c>
      <c r="AH9" s="40"/>
      <c r="AI9" s="40"/>
      <c r="AJ9" s="40"/>
    </row>
    <row r="10" spans="1:37" ht="14.25" customHeight="1" x14ac:dyDescent="0.2">
      <c r="A10" s="42" t="s">
        <v>285</v>
      </c>
      <c r="B10" s="42" t="s">
        <v>286</v>
      </c>
      <c r="C10" s="42" t="s">
        <v>286</v>
      </c>
      <c r="D10" s="42" t="s">
        <v>34</v>
      </c>
      <c r="E10" s="42" t="s">
        <v>35</v>
      </c>
      <c r="F10" s="42" t="s">
        <v>328</v>
      </c>
      <c r="G10" s="42" t="s">
        <v>329</v>
      </c>
      <c r="H10" s="43" t="s">
        <v>30</v>
      </c>
      <c r="I10" s="34">
        <v>626</v>
      </c>
      <c r="J10" s="3">
        <v>0</v>
      </c>
      <c r="K10" s="4">
        <v>4</v>
      </c>
      <c r="L10" s="4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v>63</v>
      </c>
      <c r="T10" s="6">
        <v>0</v>
      </c>
      <c r="U10" s="5">
        <v>0</v>
      </c>
      <c r="V10" s="5">
        <v>0</v>
      </c>
      <c r="W10" s="5">
        <v>0</v>
      </c>
      <c r="X10" s="5">
        <v>0</v>
      </c>
      <c r="Y10" s="5">
        <v>60</v>
      </c>
      <c r="Z10" s="5">
        <v>0</v>
      </c>
      <c r="AA10" s="48">
        <v>567</v>
      </c>
      <c r="AB10" s="48">
        <v>567</v>
      </c>
      <c r="AC10" s="49">
        <v>646000</v>
      </c>
      <c r="AD10" s="50">
        <v>0</v>
      </c>
      <c r="AE10" s="51">
        <f t="shared" si="2"/>
        <v>0</v>
      </c>
      <c r="AF10" s="51">
        <f>AE10-AB10</f>
        <v>-567</v>
      </c>
      <c r="AG10" s="52">
        <f t="shared" si="0"/>
        <v>-567</v>
      </c>
      <c r="AH10" s="40"/>
      <c r="AI10" s="40"/>
      <c r="AJ10" s="40"/>
    </row>
    <row r="11" spans="1:37" ht="14.25" customHeight="1" x14ac:dyDescent="0.2">
      <c r="A11" s="42" t="s">
        <v>285</v>
      </c>
      <c r="B11" s="42" t="s">
        <v>286</v>
      </c>
      <c r="C11" s="42" t="s">
        <v>286</v>
      </c>
      <c r="D11" s="42" t="s">
        <v>34</v>
      </c>
      <c r="E11" s="42" t="s">
        <v>35</v>
      </c>
      <c r="F11" s="42" t="s">
        <v>332</v>
      </c>
      <c r="G11" s="42" t="s">
        <v>333</v>
      </c>
      <c r="H11" s="43" t="s">
        <v>30</v>
      </c>
      <c r="I11" s="34">
        <v>392</v>
      </c>
      <c r="J11" s="3">
        <v>0</v>
      </c>
      <c r="K11" s="4">
        <v>0</v>
      </c>
      <c r="L11" s="4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6">
        <v>63</v>
      </c>
      <c r="T11" s="6">
        <v>0</v>
      </c>
      <c r="U11" s="5">
        <v>0</v>
      </c>
      <c r="V11" s="5">
        <v>0</v>
      </c>
      <c r="W11" s="5">
        <v>0</v>
      </c>
      <c r="X11" s="5">
        <v>0</v>
      </c>
      <c r="Y11" s="5">
        <v>60</v>
      </c>
      <c r="Z11" s="5">
        <v>0</v>
      </c>
      <c r="AA11" s="48">
        <v>329</v>
      </c>
      <c r="AB11" s="48">
        <v>329</v>
      </c>
      <c r="AC11" s="49">
        <v>646000</v>
      </c>
      <c r="AD11" s="50">
        <v>0</v>
      </c>
      <c r="AE11" s="51">
        <f t="shared" si="2"/>
        <v>0</v>
      </c>
      <c r="AF11" s="51">
        <f t="shared" si="1"/>
        <v>-329</v>
      </c>
      <c r="AG11" s="52">
        <f t="shared" si="0"/>
        <v>-329</v>
      </c>
      <c r="AH11" s="40"/>
      <c r="AI11" s="40"/>
      <c r="AJ11" s="40"/>
    </row>
    <row r="12" spans="1:37" ht="14.25" customHeight="1" x14ac:dyDescent="0.2">
      <c r="A12" s="42" t="s">
        <v>285</v>
      </c>
      <c r="B12" s="42" t="s">
        <v>286</v>
      </c>
      <c r="C12" s="42" t="s">
        <v>286</v>
      </c>
      <c r="D12" s="42" t="s">
        <v>34</v>
      </c>
      <c r="E12" s="42" t="s">
        <v>35</v>
      </c>
      <c r="F12" s="42" t="s">
        <v>283</v>
      </c>
      <c r="G12" s="42" t="s">
        <v>284</v>
      </c>
      <c r="H12" s="43" t="s">
        <v>30</v>
      </c>
      <c r="I12" s="34">
        <v>335</v>
      </c>
      <c r="J12" s="3">
        <v>0</v>
      </c>
      <c r="K12" s="4">
        <v>0</v>
      </c>
      <c r="L12" s="4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6">
        <v>71</v>
      </c>
      <c r="T12" s="6">
        <v>0</v>
      </c>
      <c r="U12" s="5">
        <v>0</v>
      </c>
      <c r="V12" s="5">
        <v>0</v>
      </c>
      <c r="W12" s="5">
        <v>0</v>
      </c>
      <c r="X12" s="5">
        <v>0</v>
      </c>
      <c r="Y12" s="5">
        <v>60</v>
      </c>
      <c r="Z12" s="5">
        <v>0</v>
      </c>
      <c r="AA12" s="48">
        <v>264</v>
      </c>
      <c r="AB12" s="48">
        <v>264</v>
      </c>
      <c r="AC12" s="49">
        <v>828000</v>
      </c>
      <c r="AD12" s="50">
        <v>0</v>
      </c>
      <c r="AE12" s="51">
        <f t="shared" si="2"/>
        <v>0</v>
      </c>
      <c r="AF12" s="51">
        <f t="shared" si="1"/>
        <v>-264</v>
      </c>
      <c r="AG12" s="52">
        <f t="shared" si="0"/>
        <v>-264</v>
      </c>
      <c r="AH12" s="40"/>
      <c r="AI12" s="40"/>
      <c r="AJ12" s="40"/>
    </row>
    <row r="13" spans="1:37" ht="14.25" customHeight="1" x14ac:dyDescent="0.2">
      <c r="A13" s="42" t="s">
        <v>285</v>
      </c>
      <c r="B13" s="42" t="s">
        <v>286</v>
      </c>
      <c r="C13" s="42" t="s">
        <v>286</v>
      </c>
      <c r="D13" s="42" t="s">
        <v>34</v>
      </c>
      <c r="E13" s="42" t="s">
        <v>35</v>
      </c>
      <c r="F13" s="42" t="s">
        <v>289</v>
      </c>
      <c r="G13" s="42" t="s">
        <v>290</v>
      </c>
      <c r="H13" s="43" t="s">
        <v>30</v>
      </c>
      <c r="I13" s="34">
        <v>388</v>
      </c>
      <c r="J13" s="3">
        <v>0</v>
      </c>
      <c r="K13" s="4">
        <v>0</v>
      </c>
      <c r="L13" s="4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6">
        <v>60</v>
      </c>
      <c r="T13" s="6">
        <v>0</v>
      </c>
      <c r="U13" s="5">
        <v>0</v>
      </c>
      <c r="V13" s="5">
        <v>0</v>
      </c>
      <c r="W13" s="5">
        <v>0</v>
      </c>
      <c r="X13" s="5">
        <v>0</v>
      </c>
      <c r="Y13" s="5">
        <v>60</v>
      </c>
      <c r="Z13" s="5">
        <v>0</v>
      </c>
      <c r="AA13" s="48">
        <v>328</v>
      </c>
      <c r="AB13" s="48">
        <v>328</v>
      </c>
      <c r="AC13" s="49">
        <v>828000</v>
      </c>
      <c r="AD13" s="50">
        <v>0</v>
      </c>
      <c r="AE13" s="51">
        <f t="shared" si="2"/>
        <v>0</v>
      </c>
      <c r="AF13" s="51">
        <f t="shared" si="1"/>
        <v>-328</v>
      </c>
      <c r="AG13" s="52">
        <f t="shared" si="0"/>
        <v>-328</v>
      </c>
      <c r="AH13" s="40"/>
      <c r="AI13" s="40"/>
      <c r="AJ13" s="40"/>
    </row>
    <row r="14" spans="1:37" ht="14.25" customHeight="1" x14ac:dyDescent="0.2">
      <c r="A14" s="42" t="s">
        <v>285</v>
      </c>
      <c r="B14" s="42" t="s">
        <v>286</v>
      </c>
      <c r="C14" s="42" t="s">
        <v>286</v>
      </c>
      <c r="D14" s="42" t="s">
        <v>34</v>
      </c>
      <c r="E14" s="42" t="s">
        <v>35</v>
      </c>
      <c r="F14" s="42" t="s">
        <v>291</v>
      </c>
      <c r="G14" s="42" t="s">
        <v>292</v>
      </c>
      <c r="H14" s="43" t="s">
        <v>30</v>
      </c>
      <c r="I14" s="34">
        <v>4</v>
      </c>
      <c r="J14" s="3">
        <v>0</v>
      </c>
      <c r="K14" s="4">
        <v>0</v>
      </c>
      <c r="L14" s="4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6">
        <v>1</v>
      </c>
      <c r="T14" s="6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8">
        <v>3</v>
      </c>
      <c r="AB14" s="48">
        <v>3</v>
      </c>
      <c r="AC14" s="49">
        <v>2100000</v>
      </c>
      <c r="AD14" s="50">
        <v>0</v>
      </c>
      <c r="AE14" s="51">
        <f t="shared" si="2"/>
        <v>0</v>
      </c>
      <c r="AF14" s="51">
        <f t="shared" si="1"/>
        <v>-3</v>
      </c>
      <c r="AG14" s="52">
        <f t="shared" si="0"/>
        <v>-3</v>
      </c>
      <c r="AH14" s="40"/>
      <c r="AI14" s="40"/>
      <c r="AJ14" s="40"/>
    </row>
    <row r="15" spans="1:37" ht="14.25" customHeight="1" x14ac:dyDescent="0.2">
      <c r="A15" s="42" t="s">
        <v>285</v>
      </c>
      <c r="B15" s="42" t="s">
        <v>286</v>
      </c>
      <c r="C15" s="42" t="s">
        <v>286</v>
      </c>
      <c r="D15" s="42" t="s">
        <v>69</v>
      </c>
      <c r="E15" s="42" t="s">
        <v>35</v>
      </c>
      <c r="F15" s="42" t="s">
        <v>330</v>
      </c>
      <c r="G15" s="42" t="s">
        <v>331</v>
      </c>
      <c r="H15" s="43" t="s">
        <v>30</v>
      </c>
      <c r="I15" s="34">
        <v>156</v>
      </c>
      <c r="J15" s="3">
        <v>0</v>
      </c>
      <c r="K15" s="4">
        <v>2</v>
      </c>
      <c r="L15" s="4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6">
        <v>43</v>
      </c>
      <c r="T15" s="6">
        <v>0</v>
      </c>
      <c r="U15" s="5">
        <v>0</v>
      </c>
      <c r="V15" s="5">
        <v>0</v>
      </c>
      <c r="W15" s="5">
        <v>0</v>
      </c>
      <c r="X15" s="5">
        <v>0</v>
      </c>
      <c r="Y15" s="5">
        <v>36</v>
      </c>
      <c r="Z15" s="5">
        <v>0</v>
      </c>
      <c r="AA15" s="48">
        <v>115</v>
      </c>
      <c r="AB15" s="48">
        <v>115</v>
      </c>
      <c r="AC15" s="49">
        <v>646000</v>
      </c>
      <c r="AD15" s="50">
        <v>0</v>
      </c>
      <c r="AE15" s="51">
        <f t="shared" si="2"/>
        <v>0</v>
      </c>
      <c r="AF15" s="51">
        <f t="shared" si="1"/>
        <v>-115</v>
      </c>
      <c r="AG15" s="52">
        <f t="shared" si="0"/>
        <v>-115</v>
      </c>
      <c r="AH15" s="40"/>
      <c r="AI15" s="40"/>
      <c r="AJ15" s="40"/>
    </row>
    <row r="16" spans="1:37" ht="14.25" customHeight="1" x14ac:dyDescent="0.2">
      <c r="A16" s="42" t="s">
        <v>285</v>
      </c>
      <c r="B16" s="42" t="s">
        <v>286</v>
      </c>
      <c r="C16" s="42" t="s">
        <v>286</v>
      </c>
      <c r="D16" s="42" t="s">
        <v>69</v>
      </c>
      <c r="E16" s="42" t="s">
        <v>35</v>
      </c>
      <c r="F16" s="42" t="s">
        <v>287</v>
      </c>
      <c r="G16" s="42" t="s">
        <v>288</v>
      </c>
      <c r="H16" s="43" t="s">
        <v>30</v>
      </c>
      <c r="I16" s="34">
        <v>156</v>
      </c>
      <c r="J16" s="3">
        <v>0</v>
      </c>
      <c r="K16" s="4">
        <v>2</v>
      </c>
      <c r="L16" s="4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6">
        <v>45</v>
      </c>
      <c r="T16" s="6">
        <v>0</v>
      </c>
      <c r="U16" s="5">
        <v>0</v>
      </c>
      <c r="V16" s="5">
        <v>0</v>
      </c>
      <c r="W16" s="5">
        <v>0</v>
      </c>
      <c r="X16" s="5">
        <v>0</v>
      </c>
      <c r="Y16" s="5">
        <v>36</v>
      </c>
      <c r="Z16" s="5">
        <v>0</v>
      </c>
      <c r="AA16" s="48">
        <v>113</v>
      </c>
      <c r="AB16" s="48">
        <v>113</v>
      </c>
      <c r="AC16" s="49">
        <v>719000</v>
      </c>
      <c r="AD16" s="50">
        <v>0</v>
      </c>
      <c r="AE16" s="51">
        <f t="shared" si="2"/>
        <v>0</v>
      </c>
      <c r="AF16" s="51">
        <f t="shared" si="1"/>
        <v>-113</v>
      </c>
      <c r="AG16" s="52">
        <f t="shared" si="0"/>
        <v>-113</v>
      </c>
      <c r="AH16" s="40"/>
      <c r="AI16" s="40"/>
      <c r="AJ16" s="40"/>
    </row>
    <row r="17" spans="1:36" ht="14.25" customHeight="1" x14ac:dyDescent="0.2">
      <c r="A17" s="42" t="s">
        <v>285</v>
      </c>
      <c r="B17" s="42" t="s">
        <v>286</v>
      </c>
      <c r="C17" s="42" t="s">
        <v>286</v>
      </c>
      <c r="D17" s="42" t="s">
        <v>69</v>
      </c>
      <c r="E17" s="42" t="s">
        <v>35</v>
      </c>
      <c r="F17" s="42" t="s">
        <v>293</v>
      </c>
      <c r="G17" s="42" t="s">
        <v>294</v>
      </c>
      <c r="H17" s="43" t="s">
        <v>30</v>
      </c>
      <c r="I17" s="34">
        <v>269</v>
      </c>
      <c r="J17" s="3">
        <v>0</v>
      </c>
      <c r="K17" s="4">
        <v>1</v>
      </c>
      <c r="L17" s="4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6">
        <v>92</v>
      </c>
      <c r="T17" s="6">
        <v>0</v>
      </c>
      <c r="U17" s="5">
        <v>0</v>
      </c>
      <c r="V17" s="5">
        <v>0</v>
      </c>
      <c r="W17" s="5">
        <v>0</v>
      </c>
      <c r="X17" s="5">
        <v>0</v>
      </c>
      <c r="Y17" s="5">
        <v>60</v>
      </c>
      <c r="Z17" s="5">
        <v>0</v>
      </c>
      <c r="AA17" s="48">
        <v>178</v>
      </c>
      <c r="AB17" s="48">
        <v>178</v>
      </c>
      <c r="AC17" s="49">
        <v>631000</v>
      </c>
      <c r="AD17" s="50">
        <v>0</v>
      </c>
      <c r="AE17" s="51">
        <f t="shared" si="2"/>
        <v>0</v>
      </c>
      <c r="AF17" s="51">
        <f t="shared" si="1"/>
        <v>-178</v>
      </c>
      <c r="AG17" s="52">
        <f t="shared" si="0"/>
        <v>-178</v>
      </c>
      <c r="AH17" s="40"/>
      <c r="AI17" s="40"/>
      <c r="AJ17" s="40"/>
    </row>
    <row r="18" spans="1:36" ht="14.25" customHeight="1" x14ac:dyDescent="0.2">
      <c r="A18" s="42" t="s">
        <v>695</v>
      </c>
      <c r="B18" s="42" t="s">
        <v>242</v>
      </c>
      <c r="C18" s="42" t="s">
        <v>56</v>
      </c>
      <c r="D18" s="42" t="s">
        <v>34</v>
      </c>
      <c r="E18" s="42" t="s">
        <v>35</v>
      </c>
      <c r="F18" s="42" t="s">
        <v>698</v>
      </c>
      <c r="G18" s="42" t="s">
        <v>699</v>
      </c>
      <c r="H18" s="43" t="s">
        <v>30</v>
      </c>
      <c r="I18" s="34">
        <v>1</v>
      </c>
      <c r="J18" s="3">
        <v>26501760</v>
      </c>
      <c r="K18" s="4">
        <v>0</v>
      </c>
      <c r="L18" s="4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6">
        <v>0</v>
      </c>
      <c r="T18" s="6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8">
        <v>1</v>
      </c>
      <c r="AB18" s="48">
        <v>1</v>
      </c>
      <c r="AC18" s="49">
        <v>0</v>
      </c>
      <c r="AD18" s="50">
        <v>4</v>
      </c>
      <c r="AE18" s="51">
        <f>AD18*4*1.2</f>
        <v>19.2</v>
      </c>
      <c r="AF18" s="51">
        <f t="shared" si="1"/>
        <v>18.2</v>
      </c>
      <c r="AG18" s="52">
        <f t="shared" si="0"/>
        <v>6.384615384615385</v>
      </c>
      <c r="AH18" s="40"/>
      <c r="AI18" s="40"/>
      <c r="AJ18" s="40"/>
    </row>
    <row r="19" spans="1:36" ht="14.25" customHeight="1" x14ac:dyDescent="0.2">
      <c r="A19" s="42" t="s">
        <v>695</v>
      </c>
      <c r="B19" s="42" t="s">
        <v>242</v>
      </c>
      <c r="C19" s="42" t="s">
        <v>56</v>
      </c>
      <c r="D19" s="42" t="s">
        <v>34</v>
      </c>
      <c r="E19" s="42" t="s">
        <v>35</v>
      </c>
      <c r="F19" s="42" t="s">
        <v>693</v>
      </c>
      <c r="G19" s="42" t="s">
        <v>694</v>
      </c>
      <c r="H19" s="43" t="s">
        <v>30</v>
      </c>
      <c r="I19" s="34">
        <v>24</v>
      </c>
      <c r="J19" s="3">
        <v>0</v>
      </c>
      <c r="K19" s="4">
        <v>0</v>
      </c>
      <c r="L19" s="4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6">
        <v>0</v>
      </c>
      <c r="T19" s="6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8">
        <v>24</v>
      </c>
      <c r="AB19" s="48">
        <v>24</v>
      </c>
      <c r="AC19" s="49">
        <v>0</v>
      </c>
      <c r="AD19" s="50">
        <v>3</v>
      </c>
      <c r="AE19" s="51">
        <f t="shared" si="2"/>
        <v>14.399999999999999</v>
      </c>
      <c r="AF19" s="51">
        <f t="shared" si="1"/>
        <v>-9.6000000000000014</v>
      </c>
      <c r="AG19" s="52">
        <f t="shared" si="0"/>
        <v>-18.46153846153846</v>
      </c>
      <c r="AH19" s="40"/>
      <c r="AI19" s="40"/>
      <c r="AJ19" s="40"/>
    </row>
    <row r="20" spans="1:36" ht="14.25" customHeight="1" x14ac:dyDescent="0.2">
      <c r="A20" s="42" t="s">
        <v>695</v>
      </c>
      <c r="B20" s="42" t="s">
        <v>242</v>
      </c>
      <c r="C20" s="42" t="s">
        <v>56</v>
      </c>
      <c r="D20" s="42" t="s">
        <v>34</v>
      </c>
      <c r="E20" s="42" t="s">
        <v>35</v>
      </c>
      <c r="F20" s="42" t="s">
        <v>706</v>
      </c>
      <c r="G20" s="42" t="s">
        <v>707</v>
      </c>
      <c r="H20" s="43" t="s">
        <v>30</v>
      </c>
      <c r="I20" s="34">
        <v>0</v>
      </c>
      <c r="J20" s="3">
        <v>4623360</v>
      </c>
      <c r="K20" s="4">
        <v>0</v>
      </c>
      <c r="L20" s="4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6">
        <v>0</v>
      </c>
      <c r="T20" s="6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8">
        <v>0</v>
      </c>
      <c r="AB20" s="48">
        <v>0</v>
      </c>
      <c r="AC20" s="49">
        <v>0</v>
      </c>
      <c r="AD20" s="50">
        <v>0</v>
      </c>
      <c r="AE20" s="51">
        <f t="shared" si="2"/>
        <v>0</v>
      </c>
      <c r="AF20" s="51">
        <f t="shared" si="1"/>
        <v>0</v>
      </c>
      <c r="AG20" s="52">
        <f t="shared" si="0"/>
        <v>0</v>
      </c>
      <c r="AH20" s="40"/>
      <c r="AI20" s="40"/>
      <c r="AJ20" s="40"/>
    </row>
    <row r="21" spans="1:36" ht="14.25" customHeight="1" x14ac:dyDescent="0.2">
      <c r="A21" s="42" t="s">
        <v>695</v>
      </c>
      <c r="B21" s="42" t="s">
        <v>242</v>
      </c>
      <c r="C21" s="42" t="s">
        <v>56</v>
      </c>
      <c r="D21" s="42" t="s">
        <v>34</v>
      </c>
      <c r="E21" s="42" t="s">
        <v>35</v>
      </c>
      <c r="F21" s="42" t="s">
        <v>704</v>
      </c>
      <c r="G21" s="42" t="s">
        <v>705</v>
      </c>
      <c r="H21" s="43" t="s">
        <v>30</v>
      </c>
      <c r="I21" s="34">
        <v>0</v>
      </c>
      <c r="J21" s="3">
        <v>90730000</v>
      </c>
      <c r="K21" s="4">
        <v>0</v>
      </c>
      <c r="L21" s="4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6">
        <v>0</v>
      </c>
      <c r="T21" s="6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8">
        <v>0</v>
      </c>
      <c r="AB21" s="48">
        <v>0</v>
      </c>
      <c r="AC21" s="49">
        <v>0</v>
      </c>
      <c r="AD21" s="50">
        <v>10</v>
      </c>
      <c r="AE21" s="51">
        <f t="shared" si="2"/>
        <v>48</v>
      </c>
      <c r="AF21" s="51">
        <f t="shared" si="1"/>
        <v>48</v>
      </c>
      <c r="AG21" s="52">
        <f t="shared" si="0"/>
        <v>18.461538461538463</v>
      </c>
      <c r="AH21" s="40"/>
      <c r="AI21" s="40"/>
      <c r="AJ21" s="40"/>
    </row>
    <row r="22" spans="1:36" ht="14.25" customHeight="1" x14ac:dyDescent="0.2">
      <c r="A22" s="42" t="s">
        <v>695</v>
      </c>
      <c r="B22" s="42" t="s">
        <v>242</v>
      </c>
      <c r="C22" s="42" t="s">
        <v>56</v>
      </c>
      <c r="D22" s="42" t="s">
        <v>69</v>
      </c>
      <c r="E22" s="42" t="s">
        <v>35</v>
      </c>
      <c r="F22" s="42" t="s">
        <v>696</v>
      </c>
      <c r="G22" s="42" t="s">
        <v>697</v>
      </c>
      <c r="H22" s="43" t="s">
        <v>30</v>
      </c>
      <c r="I22" s="34">
        <v>0</v>
      </c>
      <c r="J22" s="3">
        <v>685014</v>
      </c>
      <c r="K22" s="4">
        <v>0</v>
      </c>
      <c r="L22" s="4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6">
        <v>0</v>
      </c>
      <c r="T22" s="6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8">
        <v>0</v>
      </c>
      <c r="AB22" s="48">
        <v>0</v>
      </c>
      <c r="AC22" s="49">
        <v>0</v>
      </c>
      <c r="AD22" s="50">
        <v>2</v>
      </c>
      <c r="AE22" s="51">
        <f t="shared" si="2"/>
        <v>9.6</v>
      </c>
      <c r="AF22" s="51">
        <f t="shared" si="1"/>
        <v>9.6</v>
      </c>
      <c r="AG22" s="52">
        <f t="shared" si="0"/>
        <v>3.6923076923076925</v>
      </c>
      <c r="AH22" s="40"/>
      <c r="AI22" s="40"/>
      <c r="AJ22" s="40"/>
    </row>
    <row r="23" spans="1:36" ht="14.25" customHeight="1" x14ac:dyDescent="0.2">
      <c r="A23" s="42" t="s">
        <v>695</v>
      </c>
      <c r="B23" s="42" t="s">
        <v>242</v>
      </c>
      <c r="C23" s="42" t="s">
        <v>56</v>
      </c>
      <c r="D23" s="42" t="s">
        <v>69</v>
      </c>
      <c r="E23" s="42" t="s">
        <v>35</v>
      </c>
      <c r="F23" s="42" t="s">
        <v>702</v>
      </c>
      <c r="G23" s="42" t="s">
        <v>703</v>
      </c>
      <c r="H23" s="43" t="s">
        <v>30</v>
      </c>
      <c r="I23" s="34">
        <v>12</v>
      </c>
      <c r="J23" s="3">
        <v>4623360</v>
      </c>
      <c r="K23" s="4">
        <v>0</v>
      </c>
      <c r="L23" s="4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6">
        <v>0</v>
      </c>
      <c r="T23" s="6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8">
        <v>12</v>
      </c>
      <c r="AB23" s="48">
        <v>12</v>
      </c>
      <c r="AC23" s="49">
        <v>0</v>
      </c>
      <c r="AD23" s="50">
        <v>0</v>
      </c>
      <c r="AE23" s="51">
        <f t="shared" si="2"/>
        <v>0</v>
      </c>
      <c r="AF23" s="51">
        <f t="shared" si="1"/>
        <v>-12</v>
      </c>
      <c r="AG23" s="52">
        <f t="shared" si="0"/>
        <v>-12</v>
      </c>
      <c r="AH23" s="40"/>
      <c r="AI23" s="40"/>
      <c r="AJ23" s="40"/>
    </row>
    <row r="24" spans="1:36" ht="14.25" customHeight="1" x14ac:dyDescent="0.2">
      <c r="A24" s="42" t="s">
        <v>112</v>
      </c>
      <c r="B24" s="42" t="s">
        <v>113</v>
      </c>
      <c r="C24" s="42" t="s">
        <v>56</v>
      </c>
      <c r="D24" s="42" t="s">
        <v>34</v>
      </c>
      <c r="E24" s="42" t="s">
        <v>35</v>
      </c>
      <c r="F24" s="42" t="s">
        <v>691</v>
      </c>
      <c r="G24" s="42" t="s">
        <v>692</v>
      </c>
      <c r="H24" s="43" t="s">
        <v>30</v>
      </c>
      <c r="I24" s="34">
        <v>19</v>
      </c>
      <c r="J24" s="3">
        <v>0</v>
      </c>
      <c r="K24" s="4">
        <v>19</v>
      </c>
      <c r="L24" s="4">
        <v>0</v>
      </c>
      <c r="M24" s="5">
        <v>0</v>
      </c>
      <c r="N24" s="5">
        <v>0</v>
      </c>
      <c r="O24" s="5">
        <v>13</v>
      </c>
      <c r="P24" s="5">
        <v>0</v>
      </c>
      <c r="Q24" s="5">
        <v>0</v>
      </c>
      <c r="R24" s="5">
        <v>0</v>
      </c>
      <c r="S24" s="6">
        <v>22</v>
      </c>
      <c r="T24" s="6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8">
        <v>16</v>
      </c>
      <c r="AB24" s="48">
        <v>16</v>
      </c>
      <c r="AC24" s="49">
        <v>600000</v>
      </c>
      <c r="AD24" s="50">
        <v>0</v>
      </c>
      <c r="AE24" s="51">
        <f t="shared" si="2"/>
        <v>0</v>
      </c>
      <c r="AF24" s="51">
        <f t="shared" si="1"/>
        <v>-16</v>
      </c>
      <c r="AG24" s="52">
        <f t="shared" si="0"/>
        <v>-16</v>
      </c>
      <c r="AH24" s="40"/>
      <c r="AI24" s="40"/>
      <c r="AJ24" s="40"/>
    </row>
    <row r="25" spans="1:36" ht="14.25" customHeight="1" x14ac:dyDescent="0.2">
      <c r="A25" s="42" t="s">
        <v>112</v>
      </c>
      <c r="B25" s="42" t="s">
        <v>113</v>
      </c>
      <c r="C25" s="42" t="s">
        <v>306</v>
      </c>
      <c r="D25" s="42" t="s">
        <v>34</v>
      </c>
      <c r="E25" s="42" t="s">
        <v>27</v>
      </c>
      <c r="F25" s="42" t="s">
        <v>674</v>
      </c>
      <c r="G25" s="42" t="s">
        <v>675</v>
      </c>
      <c r="H25" s="43" t="s">
        <v>210</v>
      </c>
      <c r="I25" s="34">
        <v>186</v>
      </c>
      <c r="J25" s="3">
        <v>0</v>
      </c>
      <c r="K25" s="4">
        <v>0</v>
      </c>
      <c r="L25" s="4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6">
        <v>120</v>
      </c>
      <c r="T25" s="6">
        <v>0</v>
      </c>
      <c r="U25" s="5">
        <v>120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8">
        <v>66</v>
      </c>
      <c r="AB25" s="58">
        <f>AA25+AA26</f>
        <v>317</v>
      </c>
      <c r="AC25" s="49">
        <v>424000</v>
      </c>
      <c r="AD25" s="50">
        <v>130</v>
      </c>
      <c r="AE25" s="54">
        <f t="shared" si="2"/>
        <v>624</v>
      </c>
      <c r="AF25" s="51">
        <f t="shared" si="1"/>
        <v>307</v>
      </c>
      <c r="AG25" s="52">
        <f t="shared" si="0"/>
        <v>-77</v>
      </c>
      <c r="AH25" s="40"/>
      <c r="AI25" s="40"/>
      <c r="AJ25" s="40"/>
    </row>
    <row r="26" spans="1:36" ht="14.25" customHeight="1" x14ac:dyDescent="0.2">
      <c r="A26" s="42" t="s">
        <v>112</v>
      </c>
      <c r="B26" s="42" t="s">
        <v>113</v>
      </c>
      <c r="C26" s="42" t="s">
        <v>306</v>
      </c>
      <c r="D26" s="42" t="s">
        <v>34</v>
      </c>
      <c r="E26" s="42" t="s">
        <v>35</v>
      </c>
      <c r="F26" s="42" t="s">
        <v>674</v>
      </c>
      <c r="G26" s="42" t="s">
        <v>675</v>
      </c>
      <c r="H26" s="43" t="s">
        <v>210</v>
      </c>
      <c r="I26" s="34">
        <v>352</v>
      </c>
      <c r="J26" s="3">
        <v>0</v>
      </c>
      <c r="K26" s="4">
        <v>124</v>
      </c>
      <c r="L26" s="4">
        <v>0</v>
      </c>
      <c r="M26" s="5">
        <v>120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6">
        <v>225</v>
      </c>
      <c r="T26" s="6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8">
        <v>251</v>
      </c>
      <c r="AB26" s="58"/>
      <c r="AC26" s="49">
        <v>424000</v>
      </c>
      <c r="AD26" s="50">
        <v>130</v>
      </c>
      <c r="AE26" s="54"/>
      <c r="AF26" s="51">
        <f t="shared" si="1"/>
        <v>0</v>
      </c>
      <c r="AG26" s="52">
        <f t="shared" si="0"/>
        <v>0</v>
      </c>
      <c r="AH26" s="40"/>
      <c r="AI26" s="40"/>
      <c r="AJ26" s="40"/>
    </row>
    <row r="27" spans="1:36" ht="14.25" customHeight="1" x14ac:dyDescent="0.2">
      <c r="A27" s="42" t="s">
        <v>112</v>
      </c>
      <c r="B27" s="42" t="s">
        <v>113</v>
      </c>
      <c r="C27" s="42" t="s">
        <v>306</v>
      </c>
      <c r="D27" s="42" t="s">
        <v>69</v>
      </c>
      <c r="E27" s="42" t="s">
        <v>35</v>
      </c>
      <c r="F27" s="42" t="s">
        <v>676</v>
      </c>
      <c r="G27" s="42" t="s">
        <v>677</v>
      </c>
      <c r="H27" s="43" t="s">
        <v>210</v>
      </c>
      <c r="I27" s="34">
        <v>9</v>
      </c>
      <c r="J27" s="3">
        <v>0</v>
      </c>
      <c r="K27" s="4">
        <v>2</v>
      </c>
      <c r="L27" s="4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6">
        <v>11</v>
      </c>
      <c r="T27" s="6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8">
        <v>0</v>
      </c>
      <c r="AB27" s="48">
        <v>0</v>
      </c>
      <c r="AC27" s="49">
        <v>424000</v>
      </c>
      <c r="AD27" s="50">
        <v>35</v>
      </c>
      <c r="AE27" s="51">
        <f t="shared" si="2"/>
        <v>168</v>
      </c>
      <c r="AF27" s="51">
        <f t="shared" si="1"/>
        <v>168</v>
      </c>
      <c r="AG27" s="52">
        <f t="shared" si="0"/>
        <v>64.615384615384613</v>
      </c>
      <c r="AH27" s="40"/>
      <c r="AI27" s="40"/>
      <c r="AJ27" s="40"/>
    </row>
    <row r="28" spans="1:36" ht="14.25" customHeight="1" x14ac:dyDescent="0.2">
      <c r="A28" s="42" t="s">
        <v>112</v>
      </c>
      <c r="B28" s="42" t="s">
        <v>113</v>
      </c>
      <c r="C28" s="42" t="s">
        <v>114</v>
      </c>
      <c r="D28" s="42" t="s">
        <v>34</v>
      </c>
      <c r="E28" s="42" t="s">
        <v>35</v>
      </c>
      <c r="F28" s="42" t="s">
        <v>553</v>
      </c>
      <c r="G28" s="42" t="s">
        <v>554</v>
      </c>
      <c r="H28" s="43" t="s">
        <v>30</v>
      </c>
      <c r="I28" s="34">
        <v>110</v>
      </c>
      <c r="J28" s="3">
        <v>0</v>
      </c>
      <c r="K28" s="4">
        <v>0</v>
      </c>
      <c r="L28" s="4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6">
        <v>12</v>
      </c>
      <c r="T28" s="6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8">
        <v>98</v>
      </c>
      <c r="AB28" s="48">
        <v>98</v>
      </c>
      <c r="AC28" s="49">
        <v>1398000</v>
      </c>
      <c r="AD28" s="50">
        <v>0</v>
      </c>
      <c r="AE28" s="51">
        <f t="shared" si="2"/>
        <v>0</v>
      </c>
      <c r="AF28" s="51">
        <f t="shared" si="1"/>
        <v>-98</v>
      </c>
      <c r="AG28" s="52">
        <f t="shared" si="0"/>
        <v>-98</v>
      </c>
      <c r="AH28" s="40"/>
      <c r="AI28" s="40"/>
      <c r="AJ28" s="40"/>
    </row>
    <row r="29" spans="1:36" ht="14.25" customHeight="1" x14ac:dyDescent="0.2">
      <c r="A29" s="42" t="s">
        <v>112</v>
      </c>
      <c r="B29" s="42" t="s">
        <v>113</v>
      </c>
      <c r="C29" s="42" t="s">
        <v>114</v>
      </c>
      <c r="D29" s="42" t="s">
        <v>34</v>
      </c>
      <c r="E29" s="42" t="s">
        <v>35</v>
      </c>
      <c r="F29" s="42" t="s">
        <v>163</v>
      </c>
      <c r="G29" s="42" t="s">
        <v>164</v>
      </c>
      <c r="H29" s="43" t="s">
        <v>30</v>
      </c>
      <c r="I29" s="34">
        <v>31</v>
      </c>
      <c r="J29" s="3">
        <v>0</v>
      </c>
      <c r="K29" s="4">
        <v>1</v>
      </c>
      <c r="L29" s="4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6">
        <v>29</v>
      </c>
      <c r="T29" s="6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8">
        <v>3</v>
      </c>
      <c r="AB29" s="48">
        <v>3</v>
      </c>
      <c r="AC29" s="49">
        <v>254000</v>
      </c>
      <c r="AD29" s="50">
        <v>124</v>
      </c>
      <c r="AE29" s="51">
        <f t="shared" si="2"/>
        <v>595.19999999999993</v>
      </c>
      <c r="AF29" s="51">
        <f t="shared" si="1"/>
        <v>592.19999999999993</v>
      </c>
      <c r="AG29" s="52">
        <f t="shared" si="0"/>
        <v>225.92307692307688</v>
      </c>
      <c r="AH29" s="40"/>
      <c r="AI29" s="40"/>
      <c r="AJ29" s="40"/>
    </row>
    <row r="30" spans="1:36" ht="14.25" customHeight="1" x14ac:dyDescent="0.2">
      <c r="A30" s="42" t="s">
        <v>112</v>
      </c>
      <c r="B30" s="42" t="s">
        <v>113</v>
      </c>
      <c r="C30" s="42" t="s">
        <v>114</v>
      </c>
      <c r="D30" s="42" t="s">
        <v>34</v>
      </c>
      <c r="E30" s="42" t="s">
        <v>35</v>
      </c>
      <c r="F30" s="42" t="s">
        <v>539</v>
      </c>
      <c r="G30" s="42" t="s">
        <v>540</v>
      </c>
      <c r="H30" s="43" t="s">
        <v>30</v>
      </c>
      <c r="I30" s="34">
        <v>92</v>
      </c>
      <c r="J30" s="3">
        <v>0</v>
      </c>
      <c r="K30" s="4">
        <v>23</v>
      </c>
      <c r="L30" s="4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6">
        <v>3</v>
      </c>
      <c r="T30" s="6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8">
        <v>112</v>
      </c>
      <c r="AB30" s="48">
        <v>112</v>
      </c>
      <c r="AC30" s="49">
        <v>498000</v>
      </c>
      <c r="AD30" s="50">
        <v>6</v>
      </c>
      <c r="AE30" s="51">
        <f t="shared" si="2"/>
        <v>28.799999999999997</v>
      </c>
      <c r="AF30" s="51">
        <f t="shared" si="1"/>
        <v>-83.2</v>
      </c>
      <c r="AG30" s="52">
        <f t="shared" si="0"/>
        <v>-100.92307692307692</v>
      </c>
      <c r="AH30" s="40"/>
      <c r="AI30" s="40"/>
      <c r="AJ30" s="40"/>
    </row>
    <row r="31" spans="1:36" ht="14.25" customHeight="1" x14ac:dyDescent="0.2">
      <c r="A31" s="42" t="s">
        <v>112</v>
      </c>
      <c r="B31" s="42" t="s">
        <v>113</v>
      </c>
      <c r="C31" s="42" t="s">
        <v>114</v>
      </c>
      <c r="D31" s="42" t="s">
        <v>34</v>
      </c>
      <c r="E31" s="42" t="s">
        <v>35</v>
      </c>
      <c r="F31" s="42" t="s">
        <v>557</v>
      </c>
      <c r="G31" s="42" t="s">
        <v>558</v>
      </c>
      <c r="H31" s="43" t="s">
        <v>30</v>
      </c>
      <c r="I31" s="34">
        <v>21</v>
      </c>
      <c r="J31" s="3">
        <v>0</v>
      </c>
      <c r="K31" s="4">
        <v>0</v>
      </c>
      <c r="L31" s="4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6">
        <v>0</v>
      </c>
      <c r="T31" s="6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8">
        <v>21</v>
      </c>
      <c r="AB31" s="48">
        <v>21</v>
      </c>
      <c r="AC31" s="49">
        <v>1398000</v>
      </c>
      <c r="AD31" s="50">
        <v>3</v>
      </c>
      <c r="AE31" s="51">
        <f t="shared" si="2"/>
        <v>14.399999999999999</v>
      </c>
      <c r="AF31" s="51">
        <f t="shared" si="1"/>
        <v>-6.6000000000000014</v>
      </c>
      <c r="AG31" s="52">
        <f t="shared" si="0"/>
        <v>-15.461538461538462</v>
      </c>
      <c r="AH31" s="40"/>
      <c r="AI31" s="40"/>
      <c r="AJ31" s="40"/>
    </row>
    <row r="32" spans="1:36" ht="14.25" customHeight="1" x14ac:dyDescent="0.2">
      <c r="A32" s="42" t="s">
        <v>112</v>
      </c>
      <c r="B32" s="42" t="s">
        <v>113</v>
      </c>
      <c r="C32" s="42" t="s">
        <v>114</v>
      </c>
      <c r="D32" s="42" t="s">
        <v>34</v>
      </c>
      <c r="E32" s="42" t="s">
        <v>35</v>
      </c>
      <c r="F32" s="42" t="s">
        <v>545</v>
      </c>
      <c r="G32" s="42" t="s">
        <v>546</v>
      </c>
      <c r="H32" s="43" t="s">
        <v>30</v>
      </c>
      <c r="I32" s="34">
        <v>25</v>
      </c>
      <c r="J32" s="3">
        <v>0</v>
      </c>
      <c r="K32" s="4">
        <v>0</v>
      </c>
      <c r="L32" s="4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6">
        <v>0</v>
      </c>
      <c r="T32" s="6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8">
        <v>25</v>
      </c>
      <c r="AB32" s="48">
        <v>25</v>
      </c>
      <c r="AC32" s="49">
        <v>1980000</v>
      </c>
      <c r="AD32" s="50">
        <v>6</v>
      </c>
      <c r="AE32" s="51">
        <f t="shared" si="2"/>
        <v>28.799999999999997</v>
      </c>
      <c r="AF32" s="51">
        <f t="shared" si="1"/>
        <v>3.7999999999999972</v>
      </c>
      <c r="AG32" s="52">
        <f t="shared" si="0"/>
        <v>-13.923076923076923</v>
      </c>
      <c r="AH32" s="40"/>
      <c r="AI32" s="40"/>
      <c r="AJ32" s="40"/>
    </row>
    <row r="33" spans="1:36" ht="14.25" customHeight="1" x14ac:dyDescent="0.2">
      <c r="A33" s="42" t="s">
        <v>112</v>
      </c>
      <c r="B33" s="42" t="s">
        <v>113</v>
      </c>
      <c r="C33" s="42" t="s">
        <v>114</v>
      </c>
      <c r="D33" s="42" t="s">
        <v>34</v>
      </c>
      <c r="E33" s="42" t="s">
        <v>35</v>
      </c>
      <c r="F33" s="42" t="s">
        <v>551</v>
      </c>
      <c r="G33" s="42" t="s">
        <v>552</v>
      </c>
      <c r="H33" s="43" t="s">
        <v>30</v>
      </c>
      <c r="I33" s="34">
        <v>3</v>
      </c>
      <c r="J33" s="3">
        <v>0</v>
      </c>
      <c r="K33" s="4">
        <v>0</v>
      </c>
      <c r="L33" s="4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6">
        <v>3</v>
      </c>
      <c r="T33" s="6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8">
        <v>0</v>
      </c>
      <c r="AB33" s="48">
        <v>0</v>
      </c>
      <c r="AC33" s="49">
        <v>6160000</v>
      </c>
      <c r="AD33" s="50">
        <v>0</v>
      </c>
      <c r="AE33" s="51">
        <f t="shared" si="2"/>
        <v>0</v>
      </c>
      <c r="AF33" s="51">
        <f t="shared" si="1"/>
        <v>0</v>
      </c>
      <c r="AG33" s="52">
        <f t="shared" si="0"/>
        <v>0</v>
      </c>
      <c r="AH33" s="40"/>
      <c r="AI33" s="40"/>
      <c r="AJ33" s="40"/>
    </row>
    <row r="34" spans="1:36" ht="14.25" customHeight="1" x14ac:dyDescent="0.2">
      <c r="A34" s="42" t="s">
        <v>112</v>
      </c>
      <c r="B34" s="42" t="s">
        <v>113</v>
      </c>
      <c r="C34" s="42" t="s">
        <v>114</v>
      </c>
      <c r="D34" s="42" t="s">
        <v>34</v>
      </c>
      <c r="E34" s="42" t="s">
        <v>27</v>
      </c>
      <c r="F34" s="42" t="s">
        <v>131</v>
      </c>
      <c r="G34" s="42" t="s">
        <v>132</v>
      </c>
      <c r="H34" s="43" t="s">
        <v>30</v>
      </c>
      <c r="I34" s="34">
        <v>1284</v>
      </c>
      <c r="J34" s="3">
        <v>0</v>
      </c>
      <c r="K34" s="4">
        <v>0</v>
      </c>
      <c r="L34" s="4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6">
        <v>0</v>
      </c>
      <c r="T34" s="6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8">
        <v>1284</v>
      </c>
      <c r="AB34" s="58">
        <f>AA34+AA35</f>
        <v>1338</v>
      </c>
      <c r="AC34" s="49">
        <v>289000</v>
      </c>
      <c r="AD34" s="50">
        <v>54</v>
      </c>
      <c r="AE34" s="54">
        <f t="shared" si="2"/>
        <v>259.2</v>
      </c>
      <c r="AF34" s="51">
        <f t="shared" si="1"/>
        <v>-1078.8</v>
      </c>
      <c r="AG34" s="52">
        <f t="shared" si="0"/>
        <v>-1238.3076923076924</v>
      </c>
      <c r="AH34" s="40"/>
      <c r="AI34" s="40"/>
      <c r="AJ34" s="40"/>
    </row>
    <row r="35" spans="1:36" ht="14.25" customHeight="1" x14ac:dyDescent="0.2">
      <c r="A35" s="42" t="s">
        <v>112</v>
      </c>
      <c r="B35" s="42" t="s">
        <v>113</v>
      </c>
      <c r="C35" s="42" t="s">
        <v>114</v>
      </c>
      <c r="D35" s="42" t="s">
        <v>34</v>
      </c>
      <c r="E35" s="42" t="s">
        <v>35</v>
      </c>
      <c r="F35" s="42" t="s">
        <v>131</v>
      </c>
      <c r="G35" s="42" t="s">
        <v>132</v>
      </c>
      <c r="H35" s="43" t="s">
        <v>30</v>
      </c>
      <c r="I35" s="34">
        <v>204</v>
      </c>
      <c r="J35" s="3">
        <v>0</v>
      </c>
      <c r="K35" s="4">
        <v>186</v>
      </c>
      <c r="L35" s="4">
        <v>0</v>
      </c>
      <c r="M35" s="5">
        <v>180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6">
        <v>336</v>
      </c>
      <c r="T35" s="6">
        <v>0</v>
      </c>
      <c r="U35" s="5">
        <v>180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8">
        <v>54</v>
      </c>
      <c r="AB35" s="58"/>
      <c r="AC35" s="49">
        <v>289000</v>
      </c>
      <c r="AD35" s="50">
        <v>54</v>
      </c>
      <c r="AE35" s="54"/>
      <c r="AF35" s="51">
        <f t="shared" si="1"/>
        <v>0</v>
      </c>
      <c r="AG35" s="52">
        <f t="shared" si="0"/>
        <v>0</v>
      </c>
      <c r="AH35" s="40"/>
      <c r="AI35" s="40"/>
      <c r="AJ35" s="40"/>
    </row>
    <row r="36" spans="1:36" ht="14.25" customHeight="1" x14ac:dyDescent="0.2">
      <c r="A36" s="42" t="s">
        <v>112</v>
      </c>
      <c r="B36" s="42" t="s">
        <v>113</v>
      </c>
      <c r="C36" s="42" t="s">
        <v>114</v>
      </c>
      <c r="D36" s="42" t="s">
        <v>34</v>
      </c>
      <c r="E36" s="42" t="s">
        <v>27</v>
      </c>
      <c r="F36" s="42" t="s">
        <v>547</v>
      </c>
      <c r="G36" s="42" t="s">
        <v>548</v>
      </c>
      <c r="H36" s="43" t="s">
        <v>30</v>
      </c>
      <c r="I36" s="34">
        <v>264</v>
      </c>
      <c r="J36" s="3">
        <v>0</v>
      </c>
      <c r="K36" s="4">
        <v>0</v>
      </c>
      <c r="L36" s="4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6">
        <v>0</v>
      </c>
      <c r="T36" s="6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8">
        <v>264</v>
      </c>
      <c r="AB36" s="58">
        <f>AA36+AA37</f>
        <v>455</v>
      </c>
      <c r="AC36" s="49">
        <v>289000</v>
      </c>
      <c r="AD36" s="50">
        <v>0</v>
      </c>
      <c r="AE36" s="54">
        <f t="shared" si="2"/>
        <v>0</v>
      </c>
      <c r="AF36" s="51">
        <f t="shared" si="1"/>
        <v>-455</v>
      </c>
      <c r="AG36" s="52">
        <f t="shared" si="0"/>
        <v>-455</v>
      </c>
      <c r="AH36" s="40"/>
      <c r="AI36" s="40"/>
      <c r="AJ36" s="40"/>
    </row>
    <row r="37" spans="1:36" ht="14.25" customHeight="1" x14ac:dyDescent="0.2">
      <c r="A37" s="42" t="s">
        <v>112</v>
      </c>
      <c r="B37" s="42" t="s">
        <v>113</v>
      </c>
      <c r="C37" s="42" t="s">
        <v>114</v>
      </c>
      <c r="D37" s="42" t="s">
        <v>34</v>
      </c>
      <c r="E37" s="42" t="s">
        <v>35</v>
      </c>
      <c r="F37" s="42" t="s">
        <v>547</v>
      </c>
      <c r="G37" s="42" t="s">
        <v>548</v>
      </c>
      <c r="H37" s="43" t="s">
        <v>30</v>
      </c>
      <c r="I37" s="34">
        <v>197</v>
      </c>
      <c r="J37" s="3">
        <v>0</v>
      </c>
      <c r="K37" s="4">
        <v>0</v>
      </c>
      <c r="L37" s="4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6">
        <v>6</v>
      </c>
      <c r="T37" s="6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8">
        <v>191</v>
      </c>
      <c r="AB37" s="58"/>
      <c r="AC37" s="49">
        <v>289000</v>
      </c>
      <c r="AD37" s="50">
        <v>0</v>
      </c>
      <c r="AE37" s="54"/>
      <c r="AF37" s="51">
        <f t="shared" si="1"/>
        <v>0</v>
      </c>
      <c r="AG37" s="52">
        <f t="shared" si="0"/>
        <v>0</v>
      </c>
      <c r="AH37" s="40"/>
      <c r="AI37" s="40"/>
      <c r="AJ37" s="40"/>
    </row>
    <row r="38" spans="1:36" ht="14.25" customHeight="1" x14ac:dyDescent="0.2">
      <c r="A38" s="42" t="s">
        <v>112</v>
      </c>
      <c r="B38" s="42" t="s">
        <v>113</v>
      </c>
      <c r="C38" s="42" t="s">
        <v>114</v>
      </c>
      <c r="D38" s="42" t="s">
        <v>34</v>
      </c>
      <c r="E38" s="42" t="s">
        <v>35</v>
      </c>
      <c r="F38" s="42" t="s">
        <v>135</v>
      </c>
      <c r="G38" s="42" t="s">
        <v>136</v>
      </c>
      <c r="H38" s="43" t="s">
        <v>30</v>
      </c>
      <c r="I38" s="34">
        <v>229</v>
      </c>
      <c r="J38" s="3">
        <v>3072000</v>
      </c>
      <c r="K38" s="4">
        <v>9</v>
      </c>
      <c r="L38" s="4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6">
        <v>120</v>
      </c>
      <c r="T38" s="6">
        <v>0</v>
      </c>
      <c r="U38" s="5">
        <v>0</v>
      </c>
      <c r="V38" s="5">
        <v>0</v>
      </c>
      <c r="W38" s="5">
        <v>24</v>
      </c>
      <c r="X38" s="5">
        <v>0</v>
      </c>
      <c r="Y38" s="5">
        <v>0</v>
      </c>
      <c r="Z38" s="5">
        <v>0</v>
      </c>
      <c r="AA38" s="48">
        <v>118</v>
      </c>
      <c r="AB38" s="48">
        <v>118</v>
      </c>
      <c r="AC38" s="49">
        <v>289000</v>
      </c>
      <c r="AD38" s="50">
        <v>148</v>
      </c>
      <c r="AE38" s="51">
        <f t="shared" si="2"/>
        <v>710.4</v>
      </c>
      <c r="AF38" s="51">
        <f t="shared" si="1"/>
        <v>592.4</v>
      </c>
      <c r="AG38" s="52">
        <f t="shared" si="0"/>
        <v>155.23076923076923</v>
      </c>
      <c r="AH38" s="40"/>
      <c r="AI38" s="40"/>
      <c r="AJ38" s="40"/>
    </row>
    <row r="39" spans="1:36" ht="14.25" customHeight="1" x14ac:dyDescent="0.2">
      <c r="A39" s="42" t="s">
        <v>112</v>
      </c>
      <c r="B39" s="42" t="s">
        <v>113</v>
      </c>
      <c r="C39" s="42" t="s">
        <v>114</v>
      </c>
      <c r="D39" s="42" t="s">
        <v>34</v>
      </c>
      <c r="E39" s="42" t="s">
        <v>27</v>
      </c>
      <c r="F39" s="42" t="s">
        <v>125</v>
      </c>
      <c r="G39" s="42" t="s">
        <v>126</v>
      </c>
      <c r="H39" s="43" t="s">
        <v>30</v>
      </c>
      <c r="I39" s="34">
        <v>885</v>
      </c>
      <c r="J39" s="3">
        <v>0</v>
      </c>
      <c r="K39" s="4">
        <v>0</v>
      </c>
      <c r="L39" s="4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6">
        <v>0</v>
      </c>
      <c r="T39" s="6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8">
        <v>885</v>
      </c>
      <c r="AB39" s="58">
        <f>AA39+AA40</f>
        <v>1128</v>
      </c>
      <c r="AC39" s="49">
        <v>454000</v>
      </c>
      <c r="AD39" s="50">
        <v>1</v>
      </c>
      <c r="AE39" s="54">
        <f t="shared" si="2"/>
        <v>4.8</v>
      </c>
      <c r="AF39" s="51">
        <f t="shared" si="1"/>
        <v>-1123.2</v>
      </c>
      <c r="AG39" s="52">
        <f t="shared" si="0"/>
        <v>-1126.1538461538462</v>
      </c>
      <c r="AH39" s="40"/>
      <c r="AI39" s="40"/>
      <c r="AJ39" s="40"/>
    </row>
    <row r="40" spans="1:36" ht="14.25" customHeight="1" x14ac:dyDescent="0.2">
      <c r="A40" s="42" t="s">
        <v>112</v>
      </c>
      <c r="B40" s="42" t="s">
        <v>113</v>
      </c>
      <c r="C40" s="42" t="s">
        <v>114</v>
      </c>
      <c r="D40" s="42" t="s">
        <v>34</v>
      </c>
      <c r="E40" s="42" t="s">
        <v>35</v>
      </c>
      <c r="F40" s="42" t="s">
        <v>125</v>
      </c>
      <c r="G40" s="42" t="s">
        <v>126</v>
      </c>
      <c r="H40" s="43" t="s">
        <v>30</v>
      </c>
      <c r="I40" s="34">
        <v>231</v>
      </c>
      <c r="J40" s="3">
        <v>0</v>
      </c>
      <c r="K40" s="4">
        <v>33</v>
      </c>
      <c r="L40" s="4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6">
        <v>21</v>
      </c>
      <c r="T40" s="6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8">
        <v>243</v>
      </c>
      <c r="AB40" s="58"/>
      <c r="AC40" s="49">
        <v>454000</v>
      </c>
      <c r="AD40" s="50">
        <v>1</v>
      </c>
      <c r="AE40" s="54"/>
      <c r="AF40" s="51">
        <f t="shared" si="1"/>
        <v>0</v>
      </c>
      <c r="AG40" s="52">
        <f t="shared" si="0"/>
        <v>0</v>
      </c>
      <c r="AH40" s="40"/>
      <c r="AI40" s="40"/>
      <c r="AJ40" s="40"/>
    </row>
    <row r="41" spans="1:36" ht="14.25" customHeight="1" x14ac:dyDescent="0.2">
      <c r="A41" s="42" t="s">
        <v>112</v>
      </c>
      <c r="B41" s="42" t="s">
        <v>113</v>
      </c>
      <c r="C41" s="42" t="s">
        <v>114</v>
      </c>
      <c r="D41" s="42" t="s">
        <v>34</v>
      </c>
      <c r="E41" s="42" t="s">
        <v>35</v>
      </c>
      <c r="F41" s="42" t="s">
        <v>123</v>
      </c>
      <c r="G41" s="42" t="s">
        <v>124</v>
      </c>
      <c r="H41" s="43" t="s">
        <v>30</v>
      </c>
      <c r="I41" s="34">
        <v>16</v>
      </c>
      <c r="J41" s="3">
        <v>0</v>
      </c>
      <c r="K41" s="4">
        <v>11</v>
      </c>
      <c r="L41" s="4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6">
        <v>27</v>
      </c>
      <c r="T41" s="6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8">
        <v>0</v>
      </c>
      <c r="AB41" s="48">
        <v>0</v>
      </c>
      <c r="AC41" s="49">
        <v>454000</v>
      </c>
      <c r="AD41" s="50">
        <v>15</v>
      </c>
      <c r="AE41" s="51">
        <f t="shared" si="2"/>
        <v>72</v>
      </c>
      <c r="AF41" s="51">
        <f t="shared" si="1"/>
        <v>72</v>
      </c>
      <c r="AG41" s="52">
        <f t="shared" si="0"/>
        <v>27.69230769230769</v>
      </c>
      <c r="AH41" s="40"/>
      <c r="AI41" s="40"/>
      <c r="AJ41" s="40"/>
    </row>
    <row r="42" spans="1:36" ht="14.25" customHeight="1" x14ac:dyDescent="0.2">
      <c r="A42" s="42" t="s">
        <v>112</v>
      </c>
      <c r="B42" s="42" t="s">
        <v>113</v>
      </c>
      <c r="C42" s="42" t="s">
        <v>114</v>
      </c>
      <c r="D42" s="42" t="s">
        <v>34</v>
      </c>
      <c r="E42" s="42" t="s">
        <v>35</v>
      </c>
      <c r="F42" s="42" t="s">
        <v>115</v>
      </c>
      <c r="G42" s="42" t="s">
        <v>116</v>
      </c>
      <c r="H42" s="43" t="s">
        <v>30</v>
      </c>
      <c r="I42" s="34">
        <v>64</v>
      </c>
      <c r="J42" s="3">
        <v>7242000</v>
      </c>
      <c r="K42" s="4">
        <v>135</v>
      </c>
      <c r="L42" s="4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6">
        <v>192</v>
      </c>
      <c r="T42" s="6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8">
        <v>7</v>
      </c>
      <c r="AB42" s="48">
        <v>7</v>
      </c>
      <c r="AC42" s="49">
        <v>498000</v>
      </c>
      <c r="AD42" s="50">
        <v>234</v>
      </c>
      <c r="AE42" s="51">
        <f t="shared" si="2"/>
        <v>1123.2</v>
      </c>
      <c r="AF42" s="51">
        <f t="shared" si="1"/>
        <v>1116.2</v>
      </c>
      <c r="AG42" s="52">
        <f t="shared" si="0"/>
        <v>425</v>
      </c>
      <c r="AH42" s="40"/>
      <c r="AI42" s="40"/>
      <c r="AJ42" s="40"/>
    </row>
    <row r="43" spans="1:36" ht="14.25" customHeight="1" x14ac:dyDescent="0.2">
      <c r="A43" s="42" t="s">
        <v>112</v>
      </c>
      <c r="B43" s="42" t="s">
        <v>113</v>
      </c>
      <c r="C43" s="42" t="s">
        <v>114</v>
      </c>
      <c r="D43" s="42" t="s">
        <v>34</v>
      </c>
      <c r="E43" s="42" t="s">
        <v>27</v>
      </c>
      <c r="F43" s="42" t="s">
        <v>110</v>
      </c>
      <c r="G43" s="42" t="s">
        <v>111</v>
      </c>
      <c r="H43" s="43" t="s">
        <v>30</v>
      </c>
      <c r="I43" s="34">
        <v>1548</v>
      </c>
      <c r="J43" s="3">
        <v>0</v>
      </c>
      <c r="K43" s="4">
        <v>0</v>
      </c>
      <c r="L43" s="4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6">
        <v>0</v>
      </c>
      <c r="T43" s="6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8">
        <v>1548</v>
      </c>
      <c r="AB43" s="58">
        <f>AA43+AA44</f>
        <v>1697</v>
      </c>
      <c r="AC43" s="49">
        <v>498000</v>
      </c>
      <c r="AD43" s="50">
        <v>92</v>
      </c>
      <c r="AE43" s="54">
        <f t="shared" si="2"/>
        <v>441.59999999999997</v>
      </c>
      <c r="AF43" s="51">
        <f t="shared" si="1"/>
        <v>-1255.4000000000001</v>
      </c>
      <c r="AG43" s="52">
        <f t="shared" si="0"/>
        <v>-1527.1538461538462</v>
      </c>
      <c r="AH43" s="40"/>
      <c r="AI43" s="40"/>
      <c r="AJ43" s="40"/>
    </row>
    <row r="44" spans="1:36" ht="14.25" customHeight="1" x14ac:dyDescent="0.2">
      <c r="A44" s="42" t="s">
        <v>112</v>
      </c>
      <c r="B44" s="42" t="s">
        <v>113</v>
      </c>
      <c r="C44" s="42" t="s">
        <v>114</v>
      </c>
      <c r="D44" s="42" t="s">
        <v>34</v>
      </c>
      <c r="E44" s="42" t="s">
        <v>35</v>
      </c>
      <c r="F44" s="42" t="s">
        <v>110</v>
      </c>
      <c r="G44" s="42" t="s">
        <v>111</v>
      </c>
      <c r="H44" s="43" t="s">
        <v>30</v>
      </c>
      <c r="I44" s="34">
        <v>345</v>
      </c>
      <c r="J44" s="3">
        <v>13590000</v>
      </c>
      <c r="K44" s="4">
        <v>240</v>
      </c>
      <c r="L44" s="4">
        <v>0</v>
      </c>
      <c r="M44" s="5">
        <v>240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6">
        <v>436</v>
      </c>
      <c r="T44" s="6">
        <v>0</v>
      </c>
      <c r="U44" s="5">
        <v>240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8">
        <v>149</v>
      </c>
      <c r="AB44" s="58"/>
      <c r="AC44" s="49">
        <v>498000</v>
      </c>
      <c r="AD44" s="50">
        <v>92</v>
      </c>
      <c r="AE44" s="54"/>
      <c r="AF44" s="51">
        <f t="shared" si="1"/>
        <v>0</v>
      </c>
      <c r="AG44" s="52">
        <f t="shared" si="0"/>
        <v>0</v>
      </c>
      <c r="AH44" s="40"/>
      <c r="AI44" s="40"/>
      <c r="AJ44" s="40"/>
    </row>
    <row r="45" spans="1:36" ht="14.25" customHeight="1" x14ac:dyDescent="0.2">
      <c r="A45" s="42" t="s">
        <v>112</v>
      </c>
      <c r="B45" s="42" t="s">
        <v>113</v>
      </c>
      <c r="C45" s="42" t="s">
        <v>114</v>
      </c>
      <c r="D45" s="42" t="s">
        <v>69</v>
      </c>
      <c r="E45" s="42" t="s">
        <v>35</v>
      </c>
      <c r="F45" s="42" t="s">
        <v>127</v>
      </c>
      <c r="G45" s="42" t="s">
        <v>128</v>
      </c>
      <c r="H45" s="43" t="s">
        <v>30</v>
      </c>
      <c r="I45" s="34">
        <v>28</v>
      </c>
      <c r="J45" s="3">
        <v>0</v>
      </c>
      <c r="K45" s="4">
        <v>43</v>
      </c>
      <c r="L45" s="4">
        <v>0</v>
      </c>
      <c r="M45" s="5">
        <v>0</v>
      </c>
      <c r="N45" s="5">
        <v>0</v>
      </c>
      <c r="O45" s="5">
        <v>43</v>
      </c>
      <c r="P45" s="5">
        <v>0</v>
      </c>
      <c r="Q45" s="5">
        <v>0</v>
      </c>
      <c r="R45" s="5">
        <v>0</v>
      </c>
      <c r="S45" s="6">
        <v>24</v>
      </c>
      <c r="T45" s="6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8">
        <v>47</v>
      </c>
      <c r="AB45" s="48">
        <v>47</v>
      </c>
      <c r="AC45" s="49">
        <v>328000</v>
      </c>
      <c r="AD45" s="50">
        <v>114</v>
      </c>
      <c r="AE45" s="51">
        <f t="shared" si="2"/>
        <v>547.19999999999993</v>
      </c>
      <c r="AF45" s="51">
        <f t="shared" si="1"/>
        <v>500.19999999999993</v>
      </c>
      <c r="AG45" s="52">
        <f t="shared" si="0"/>
        <v>163.46153846153842</v>
      </c>
      <c r="AH45" s="40"/>
      <c r="AI45" s="40"/>
      <c r="AJ45" s="40"/>
    </row>
    <row r="46" spans="1:36" ht="14.25" customHeight="1" x14ac:dyDescent="0.2">
      <c r="A46" s="42" t="s">
        <v>112</v>
      </c>
      <c r="B46" s="42" t="s">
        <v>113</v>
      </c>
      <c r="C46" s="42" t="s">
        <v>114</v>
      </c>
      <c r="D46" s="42" t="s">
        <v>69</v>
      </c>
      <c r="E46" s="42" t="s">
        <v>35</v>
      </c>
      <c r="F46" s="42" t="s">
        <v>555</v>
      </c>
      <c r="G46" s="42" t="s">
        <v>556</v>
      </c>
      <c r="H46" s="43" t="s">
        <v>30</v>
      </c>
      <c r="I46" s="34">
        <v>89</v>
      </c>
      <c r="J46" s="3">
        <v>0</v>
      </c>
      <c r="K46" s="4">
        <v>0</v>
      </c>
      <c r="L46" s="4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6">
        <v>0</v>
      </c>
      <c r="T46" s="6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8">
        <v>89</v>
      </c>
      <c r="AB46" s="48">
        <v>89</v>
      </c>
      <c r="AC46" s="49">
        <v>1466000</v>
      </c>
      <c r="AD46" s="50">
        <v>0</v>
      </c>
      <c r="AE46" s="51">
        <f t="shared" si="2"/>
        <v>0</v>
      </c>
      <c r="AF46" s="51">
        <f t="shared" si="1"/>
        <v>-89</v>
      </c>
      <c r="AG46" s="52">
        <f t="shared" si="0"/>
        <v>-89</v>
      </c>
      <c r="AH46" s="40"/>
      <c r="AI46" s="40"/>
      <c r="AJ46" s="40"/>
    </row>
    <row r="47" spans="1:36" ht="14.25" customHeight="1" x14ac:dyDescent="0.2">
      <c r="A47" s="42" t="s">
        <v>112</v>
      </c>
      <c r="B47" s="42" t="s">
        <v>113</v>
      </c>
      <c r="C47" s="42" t="s">
        <v>114</v>
      </c>
      <c r="D47" s="42" t="s">
        <v>69</v>
      </c>
      <c r="E47" s="42" t="s">
        <v>27</v>
      </c>
      <c r="F47" s="42" t="s">
        <v>165</v>
      </c>
      <c r="G47" s="42" t="s">
        <v>166</v>
      </c>
      <c r="H47" s="43" t="s">
        <v>30</v>
      </c>
      <c r="I47" s="34">
        <v>2</v>
      </c>
      <c r="J47" s="3">
        <v>0</v>
      </c>
      <c r="K47" s="4">
        <v>0</v>
      </c>
      <c r="L47" s="4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6">
        <v>0</v>
      </c>
      <c r="T47" s="6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8">
        <v>2</v>
      </c>
      <c r="AB47" s="58">
        <f>AA47+AA48</f>
        <v>5</v>
      </c>
      <c r="AC47" s="49">
        <v>254000</v>
      </c>
      <c r="AD47" s="50">
        <v>50</v>
      </c>
      <c r="AE47" s="54">
        <f t="shared" si="2"/>
        <v>240</v>
      </c>
      <c r="AF47" s="51">
        <f t="shared" si="1"/>
        <v>235</v>
      </c>
      <c r="AG47" s="52">
        <f t="shared" si="0"/>
        <v>87.307692307692307</v>
      </c>
      <c r="AH47" s="40"/>
      <c r="AI47" s="40"/>
      <c r="AJ47" s="40"/>
    </row>
    <row r="48" spans="1:36" ht="14.25" customHeight="1" x14ac:dyDescent="0.2">
      <c r="A48" s="42" t="s">
        <v>112</v>
      </c>
      <c r="B48" s="42" t="s">
        <v>113</v>
      </c>
      <c r="C48" s="42" t="s">
        <v>114</v>
      </c>
      <c r="D48" s="42" t="s">
        <v>69</v>
      </c>
      <c r="E48" s="42" t="s">
        <v>35</v>
      </c>
      <c r="F48" s="42" t="s">
        <v>165</v>
      </c>
      <c r="G48" s="42" t="s">
        <v>166</v>
      </c>
      <c r="H48" s="43" t="s">
        <v>30</v>
      </c>
      <c r="I48" s="34">
        <v>10</v>
      </c>
      <c r="J48" s="3">
        <v>0</v>
      </c>
      <c r="K48" s="4">
        <v>0</v>
      </c>
      <c r="L48" s="4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6">
        <v>7</v>
      </c>
      <c r="T48" s="6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8">
        <v>3</v>
      </c>
      <c r="AB48" s="58"/>
      <c r="AC48" s="49">
        <v>254000</v>
      </c>
      <c r="AD48" s="50">
        <v>50</v>
      </c>
      <c r="AE48" s="54"/>
      <c r="AF48" s="51">
        <f t="shared" si="1"/>
        <v>0</v>
      </c>
      <c r="AG48" s="52">
        <f t="shared" si="0"/>
        <v>0</v>
      </c>
      <c r="AH48" s="40"/>
      <c r="AI48" s="40"/>
      <c r="AJ48" s="40"/>
    </row>
    <row r="49" spans="1:36" ht="14.25" customHeight="1" x14ac:dyDescent="0.2">
      <c r="A49" s="42" t="s">
        <v>112</v>
      </c>
      <c r="B49" s="42" t="s">
        <v>113</v>
      </c>
      <c r="C49" s="42" t="s">
        <v>114</v>
      </c>
      <c r="D49" s="42" t="s">
        <v>69</v>
      </c>
      <c r="E49" s="42" t="s">
        <v>35</v>
      </c>
      <c r="F49" s="42" t="s">
        <v>549</v>
      </c>
      <c r="G49" s="42" t="s">
        <v>550</v>
      </c>
      <c r="H49" s="43" t="s">
        <v>30</v>
      </c>
      <c r="I49" s="34">
        <v>101</v>
      </c>
      <c r="J49" s="3">
        <v>0</v>
      </c>
      <c r="K49" s="4">
        <v>0</v>
      </c>
      <c r="L49" s="4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6">
        <v>21</v>
      </c>
      <c r="T49" s="6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8">
        <v>80</v>
      </c>
      <c r="AB49" s="48">
        <v>80</v>
      </c>
      <c r="AC49" s="49">
        <v>289000</v>
      </c>
      <c r="AD49" s="50">
        <v>66</v>
      </c>
      <c r="AE49" s="51">
        <f t="shared" si="2"/>
        <v>316.8</v>
      </c>
      <c r="AF49" s="51">
        <f t="shared" si="1"/>
        <v>236.8</v>
      </c>
      <c r="AG49" s="52">
        <f t="shared" si="0"/>
        <v>41.846153846153854</v>
      </c>
      <c r="AH49" s="40"/>
      <c r="AI49" s="40"/>
      <c r="AJ49" s="40"/>
    </row>
    <row r="50" spans="1:36" ht="14.25" customHeight="1" x14ac:dyDescent="0.2">
      <c r="A50" s="42" t="s">
        <v>112</v>
      </c>
      <c r="B50" s="42" t="s">
        <v>113</v>
      </c>
      <c r="C50" s="42" t="s">
        <v>114</v>
      </c>
      <c r="D50" s="42" t="s">
        <v>69</v>
      </c>
      <c r="E50" s="42" t="s">
        <v>27</v>
      </c>
      <c r="F50" s="42" t="s">
        <v>541</v>
      </c>
      <c r="G50" s="42" t="s">
        <v>542</v>
      </c>
      <c r="H50" s="43" t="s">
        <v>30</v>
      </c>
      <c r="I50" s="34">
        <v>6</v>
      </c>
      <c r="J50" s="3">
        <v>0</v>
      </c>
      <c r="K50" s="4">
        <v>0</v>
      </c>
      <c r="L50" s="4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6">
        <v>0</v>
      </c>
      <c r="T50" s="6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8">
        <v>6</v>
      </c>
      <c r="AB50" s="58">
        <f>AA50+AA51</f>
        <v>78</v>
      </c>
      <c r="AC50" s="49">
        <v>498000</v>
      </c>
      <c r="AD50" s="50">
        <v>8</v>
      </c>
      <c r="AE50" s="54">
        <f t="shared" si="2"/>
        <v>38.4</v>
      </c>
      <c r="AF50" s="51">
        <f t="shared" si="1"/>
        <v>-39.6</v>
      </c>
      <c r="AG50" s="52">
        <f t="shared" si="0"/>
        <v>-63.230769230769226</v>
      </c>
      <c r="AH50" s="40"/>
      <c r="AI50" s="40"/>
      <c r="AJ50" s="40"/>
    </row>
    <row r="51" spans="1:36" ht="14.25" customHeight="1" x14ac:dyDescent="0.2">
      <c r="A51" s="42" t="s">
        <v>112</v>
      </c>
      <c r="B51" s="42" t="s">
        <v>113</v>
      </c>
      <c r="C51" s="42" t="s">
        <v>114</v>
      </c>
      <c r="D51" s="42" t="s">
        <v>69</v>
      </c>
      <c r="E51" s="42" t="s">
        <v>35</v>
      </c>
      <c r="F51" s="42" t="s">
        <v>541</v>
      </c>
      <c r="G51" s="42" t="s">
        <v>542</v>
      </c>
      <c r="H51" s="43" t="s">
        <v>30</v>
      </c>
      <c r="I51" s="34">
        <v>80</v>
      </c>
      <c r="J51" s="3">
        <v>0</v>
      </c>
      <c r="K51" s="4">
        <v>0</v>
      </c>
      <c r="L51" s="4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6">
        <v>8</v>
      </c>
      <c r="T51" s="6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48">
        <v>72</v>
      </c>
      <c r="AB51" s="58"/>
      <c r="AC51" s="49">
        <v>498000</v>
      </c>
      <c r="AD51" s="50">
        <v>8</v>
      </c>
      <c r="AE51" s="54"/>
      <c r="AF51" s="51">
        <f t="shared" si="1"/>
        <v>0</v>
      </c>
      <c r="AG51" s="52">
        <f t="shared" si="0"/>
        <v>0</v>
      </c>
      <c r="AH51" s="40"/>
      <c r="AI51" s="40"/>
      <c r="AJ51" s="40"/>
    </row>
    <row r="52" spans="1:36" ht="14.25" customHeight="1" x14ac:dyDescent="0.2">
      <c r="A52" s="42" t="s">
        <v>112</v>
      </c>
      <c r="B52" s="42" t="s">
        <v>113</v>
      </c>
      <c r="C52" s="42" t="s">
        <v>114</v>
      </c>
      <c r="D52" s="42" t="s">
        <v>69</v>
      </c>
      <c r="E52" s="42" t="s">
        <v>35</v>
      </c>
      <c r="F52" s="42" t="s">
        <v>543</v>
      </c>
      <c r="G52" s="42" t="s">
        <v>544</v>
      </c>
      <c r="H52" s="43" t="s">
        <v>30</v>
      </c>
      <c r="I52" s="34">
        <v>61</v>
      </c>
      <c r="J52" s="3">
        <v>0</v>
      </c>
      <c r="K52" s="4">
        <v>24</v>
      </c>
      <c r="L52" s="4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6">
        <v>33</v>
      </c>
      <c r="T52" s="6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48">
        <v>52</v>
      </c>
      <c r="AB52" s="48">
        <v>52</v>
      </c>
      <c r="AC52" s="49">
        <v>454000</v>
      </c>
      <c r="AD52" s="50">
        <v>93</v>
      </c>
      <c r="AE52" s="51">
        <f t="shared" si="2"/>
        <v>446.4</v>
      </c>
      <c r="AF52" s="51">
        <f t="shared" si="1"/>
        <v>394.4</v>
      </c>
      <c r="AG52" s="52">
        <f t="shared" si="0"/>
        <v>119.69230769230768</v>
      </c>
      <c r="AH52" s="40"/>
      <c r="AI52" s="40"/>
      <c r="AJ52" s="40"/>
    </row>
    <row r="53" spans="1:36" ht="14.25" customHeight="1" x14ac:dyDescent="0.2">
      <c r="A53" s="42" t="s">
        <v>112</v>
      </c>
      <c r="B53" s="42" t="s">
        <v>113</v>
      </c>
      <c r="C53" s="42" t="s">
        <v>114</v>
      </c>
      <c r="D53" s="42" t="s">
        <v>69</v>
      </c>
      <c r="E53" s="42" t="s">
        <v>35</v>
      </c>
      <c r="F53" s="42" t="s">
        <v>133</v>
      </c>
      <c r="G53" s="42" t="s">
        <v>134</v>
      </c>
      <c r="H53" s="43" t="s">
        <v>30</v>
      </c>
      <c r="I53" s="34">
        <v>0</v>
      </c>
      <c r="J53" s="3">
        <v>0</v>
      </c>
      <c r="K53" s="4">
        <v>34</v>
      </c>
      <c r="L53" s="4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6">
        <v>30</v>
      </c>
      <c r="T53" s="6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48">
        <v>4</v>
      </c>
      <c r="AB53" s="48">
        <v>4</v>
      </c>
      <c r="AC53" s="49">
        <v>289000</v>
      </c>
      <c r="AD53" s="50">
        <v>114</v>
      </c>
      <c r="AE53" s="51">
        <f t="shared" si="2"/>
        <v>547.19999999999993</v>
      </c>
      <c r="AF53" s="51">
        <f t="shared" si="1"/>
        <v>543.19999999999993</v>
      </c>
      <c r="AG53" s="52">
        <f t="shared" si="0"/>
        <v>206.46153846153842</v>
      </c>
      <c r="AH53" s="40"/>
      <c r="AI53" s="40"/>
      <c r="AJ53" s="40"/>
    </row>
    <row r="54" spans="1:36" ht="14.25" customHeight="1" x14ac:dyDescent="0.2">
      <c r="A54" s="42" t="s">
        <v>112</v>
      </c>
      <c r="B54" s="42" t="s">
        <v>113</v>
      </c>
      <c r="C54" s="42" t="s">
        <v>114</v>
      </c>
      <c r="D54" s="42" t="s">
        <v>69</v>
      </c>
      <c r="E54" s="42" t="s">
        <v>35</v>
      </c>
      <c r="F54" s="42" t="s">
        <v>129</v>
      </c>
      <c r="G54" s="42" t="s">
        <v>130</v>
      </c>
      <c r="H54" s="43" t="s">
        <v>30</v>
      </c>
      <c r="I54" s="34">
        <v>0</v>
      </c>
      <c r="J54" s="3">
        <v>651000</v>
      </c>
      <c r="K54" s="4">
        <v>10</v>
      </c>
      <c r="L54" s="4">
        <v>0</v>
      </c>
      <c r="M54" s="5">
        <v>0</v>
      </c>
      <c r="N54" s="5">
        <v>0</v>
      </c>
      <c r="O54" s="5">
        <v>10</v>
      </c>
      <c r="P54" s="5">
        <v>0</v>
      </c>
      <c r="Q54" s="5">
        <v>0</v>
      </c>
      <c r="R54" s="5">
        <v>0</v>
      </c>
      <c r="S54" s="6">
        <v>0</v>
      </c>
      <c r="T54" s="6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48">
        <v>10</v>
      </c>
      <c r="AB54" s="48">
        <v>10</v>
      </c>
      <c r="AC54" s="49">
        <v>328000</v>
      </c>
      <c r="AD54" s="50">
        <v>0</v>
      </c>
      <c r="AE54" s="51">
        <f t="shared" si="2"/>
        <v>0</v>
      </c>
      <c r="AF54" s="51">
        <f t="shared" si="1"/>
        <v>-10</v>
      </c>
      <c r="AG54" s="52">
        <f t="shared" si="0"/>
        <v>-10</v>
      </c>
      <c r="AH54" s="40"/>
      <c r="AI54" s="40"/>
      <c r="AJ54" s="40"/>
    </row>
    <row r="55" spans="1:36" ht="14.25" customHeight="1" x14ac:dyDescent="0.2">
      <c r="A55" s="42" t="s">
        <v>112</v>
      </c>
      <c r="B55" s="42" t="s">
        <v>113</v>
      </c>
      <c r="C55" s="42" t="s">
        <v>114</v>
      </c>
      <c r="D55" s="42" t="s">
        <v>69</v>
      </c>
      <c r="E55" s="42" t="s">
        <v>27</v>
      </c>
      <c r="F55" s="42" t="s">
        <v>121</v>
      </c>
      <c r="G55" s="42" t="s">
        <v>122</v>
      </c>
      <c r="H55" s="43" t="s">
        <v>30</v>
      </c>
      <c r="I55" s="34">
        <v>2</v>
      </c>
      <c r="J55" s="3">
        <v>0</v>
      </c>
      <c r="K55" s="4">
        <v>0</v>
      </c>
      <c r="L55" s="4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6">
        <v>0</v>
      </c>
      <c r="T55" s="6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48">
        <v>2</v>
      </c>
      <c r="AB55" s="58">
        <f>AA55+AA56</f>
        <v>32</v>
      </c>
      <c r="AC55" s="49">
        <v>454000</v>
      </c>
      <c r="AD55" s="50">
        <v>64</v>
      </c>
      <c r="AE55" s="54">
        <f t="shared" si="2"/>
        <v>307.2</v>
      </c>
      <c r="AF55" s="51">
        <f t="shared" si="1"/>
        <v>275.2</v>
      </c>
      <c r="AG55" s="52">
        <f t="shared" si="0"/>
        <v>86.15384615384616</v>
      </c>
      <c r="AH55" s="40"/>
      <c r="AI55" s="40"/>
      <c r="AJ55" s="40"/>
    </row>
    <row r="56" spans="1:36" ht="14.25" customHeight="1" x14ac:dyDescent="0.2">
      <c r="A56" s="42" t="s">
        <v>112</v>
      </c>
      <c r="B56" s="42" t="s">
        <v>113</v>
      </c>
      <c r="C56" s="42" t="s">
        <v>114</v>
      </c>
      <c r="D56" s="42" t="s">
        <v>69</v>
      </c>
      <c r="E56" s="42" t="s">
        <v>35</v>
      </c>
      <c r="F56" s="42" t="s">
        <v>121</v>
      </c>
      <c r="G56" s="42" t="s">
        <v>122</v>
      </c>
      <c r="H56" s="43" t="s">
        <v>30</v>
      </c>
      <c r="I56" s="34">
        <v>12</v>
      </c>
      <c r="J56" s="3">
        <v>1536000</v>
      </c>
      <c r="K56" s="4">
        <v>23</v>
      </c>
      <c r="L56" s="4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6">
        <v>5</v>
      </c>
      <c r="T56" s="6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48">
        <v>30</v>
      </c>
      <c r="AB56" s="58"/>
      <c r="AC56" s="49">
        <v>454000</v>
      </c>
      <c r="AD56" s="50">
        <v>64</v>
      </c>
      <c r="AE56" s="54"/>
      <c r="AF56" s="51">
        <f t="shared" si="1"/>
        <v>0</v>
      </c>
      <c r="AG56" s="52">
        <f t="shared" si="0"/>
        <v>0</v>
      </c>
      <c r="AH56" s="40"/>
      <c r="AI56" s="40"/>
      <c r="AJ56" s="40"/>
    </row>
    <row r="57" spans="1:36" ht="14.25" customHeight="1" x14ac:dyDescent="0.2">
      <c r="A57" s="42" t="s">
        <v>112</v>
      </c>
      <c r="B57" s="42" t="s">
        <v>113</v>
      </c>
      <c r="C57" s="42" t="s">
        <v>114</v>
      </c>
      <c r="D57" s="42" t="s">
        <v>69</v>
      </c>
      <c r="E57" s="42" t="s">
        <v>27</v>
      </c>
      <c r="F57" s="42" t="s">
        <v>117</v>
      </c>
      <c r="G57" s="42" t="s">
        <v>118</v>
      </c>
      <c r="H57" s="43" t="s">
        <v>30</v>
      </c>
      <c r="I57" s="34">
        <v>204</v>
      </c>
      <c r="J57" s="3">
        <v>0</v>
      </c>
      <c r="K57" s="4">
        <v>0</v>
      </c>
      <c r="L57" s="4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6">
        <v>0</v>
      </c>
      <c r="T57" s="6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48">
        <v>204</v>
      </c>
      <c r="AB57" s="58">
        <f>AA57+AA58</f>
        <v>286</v>
      </c>
      <c r="AC57" s="49">
        <v>498000</v>
      </c>
      <c r="AD57" s="50">
        <v>78</v>
      </c>
      <c r="AE57" s="54">
        <f t="shared" si="2"/>
        <v>374.4</v>
      </c>
      <c r="AF57" s="51">
        <f t="shared" si="1"/>
        <v>88.399999999999977</v>
      </c>
      <c r="AG57" s="52">
        <f t="shared" si="0"/>
        <v>-142</v>
      </c>
      <c r="AH57" s="40"/>
      <c r="AI57" s="40"/>
      <c r="AJ57" s="40"/>
    </row>
    <row r="58" spans="1:36" ht="14.25" customHeight="1" x14ac:dyDescent="0.2">
      <c r="A58" s="42" t="s">
        <v>112</v>
      </c>
      <c r="B58" s="42" t="s">
        <v>113</v>
      </c>
      <c r="C58" s="42" t="s">
        <v>114</v>
      </c>
      <c r="D58" s="42" t="s">
        <v>69</v>
      </c>
      <c r="E58" s="42" t="s">
        <v>35</v>
      </c>
      <c r="F58" s="42" t="s">
        <v>117</v>
      </c>
      <c r="G58" s="42" t="s">
        <v>118</v>
      </c>
      <c r="H58" s="43" t="s">
        <v>30</v>
      </c>
      <c r="I58" s="34">
        <v>165</v>
      </c>
      <c r="J58" s="3">
        <v>0</v>
      </c>
      <c r="K58" s="4">
        <v>0</v>
      </c>
      <c r="L58" s="4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6">
        <v>83</v>
      </c>
      <c r="T58" s="6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48">
        <v>82</v>
      </c>
      <c r="AB58" s="58"/>
      <c r="AC58" s="49">
        <v>498000</v>
      </c>
      <c r="AD58" s="50">
        <v>78</v>
      </c>
      <c r="AE58" s="54"/>
      <c r="AF58" s="51">
        <f t="shared" si="1"/>
        <v>0</v>
      </c>
      <c r="AG58" s="52">
        <f t="shared" si="0"/>
        <v>0</v>
      </c>
      <c r="AH58" s="40"/>
      <c r="AI58" s="40"/>
      <c r="AJ58" s="40"/>
    </row>
    <row r="59" spans="1:36" ht="14.25" customHeight="1" x14ac:dyDescent="0.2">
      <c r="A59" s="42" t="s">
        <v>112</v>
      </c>
      <c r="B59" s="42" t="s">
        <v>113</v>
      </c>
      <c r="C59" s="42" t="s">
        <v>114</v>
      </c>
      <c r="D59" s="42" t="s">
        <v>69</v>
      </c>
      <c r="E59" s="42" t="s">
        <v>27</v>
      </c>
      <c r="F59" s="42" t="s">
        <v>119</v>
      </c>
      <c r="G59" s="42" t="s">
        <v>120</v>
      </c>
      <c r="H59" s="43" t="s">
        <v>30</v>
      </c>
      <c r="I59" s="34">
        <v>391</v>
      </c>
      <c r="J59" s="3">
        <v>0</v>
      </c>
      <c r="K59" s="4">
        <v>0</v>
      </c>
      <c r="L59" s="4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6">
        <v>0</v>
      </c>
      <c r="T59" s="6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48">
        <v>391</v>
      </c>
      <c r="AB59" s="58">
        <f>AA59+AA60</f>
        <v>524</v>
      </c>
      <c r="AC59" s="49">
        <v>498000</v>
      </c>
      <c r="AD59" s="50">
        <v>15</v>
      </c>
      <c r="AE59" s="54">
        <f t="shared" si="2"/>
        <v>72</v>
      </c>
      <c r="AF59" s="51">
        <f t="shared" si="1"/>
        <v>-452</v>
      </c>
      <c r="AG59" s="52">
        <f t="shared" si="0"/>
        <v>-496.30769230769232</v>
      </c>
      <c r="AH59" s="40"/>
      <c r="AI59" s="40"/>
      <c r="AJ59" s="40"/>
    </row>
    <row r="60" spans="1:36" ht="14.25" customHeight="1" x14ac:dyDescent="0.2">
      <c r="A60" s="42" t="s">
        <v>112</v>
      </c>
      <c r="B60" s="42" t="s">
        <v>113</v>
      </c>
      <c r="C60" s="42" t="s">
        <v>114</v>
      </c>
      <c r="D60" s="42" t="s">
        <v>69</v>
      </c>
      <c r="E60" s="42" t="s">
        <v>35</v>
      </c>
      <c r="F60" s="42" t="s">
        <v>119</v>
      </c>
      <c r="G60" s="42" t="s">
        <v>120</v>
      </c>
      <c r="H60" s="43" t="s">
        <v>30</v>
      </c>
      <c r="I60" s="34">
        <v>127</v>
      </c>
      <c r="J60" s="3">
        <v>0</v>
      </c>
      <c r="K60" s="4">
        <v>12</v>
      </c>
      <c r="L60" s="4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6">
        <v>6</v>
      </c>
      <c r="T60" s="6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48">
        <v>133</v>
      </c>
      <c r="AB60" s="58"/>
      <c r="AC60" s="49">
        <v>498000</v>
      </c>
      <c r="AD60" s="50">
        <v>15</v>
      </c>
      <c r="AE60" s="54"/>
      <c r="AF60" s="51">
        <f t="shared" si="1"/>
        <v>0</v>
      </c>
      <c r="AG60" s="52">
        <f t="shared" si="0"/>
        <v>0</v>
      </c>
      <c r="AH60" s="40"/>
      <c r="AI60" s="40"/>
      <c r="AJ60" s="40"/>
    </row>
    <row r="61" spans="1:36" ht="14.25" customHeight="1" x14ac:dyDescent="0.2">
      <c r="A61" s="42" t="s">
        <v>112</v>
      </c>
      <c r="B61" s="42" t="s">
        <v>113</v>
      </c>
      <c r="C61" s="42" t="s">
        <v>114</v>
      </c>
      <c r="D61" s="42" t="s">
        <v>69</v>
      </c>
      <c r="E61" s="42" t="s">
        <v>35</v>
      </c>
      <c r="F61" s="42" t="s">
        <v>137</v>
      </c>
      <c r="G61" s="42" t="s">
        <v>138</v>
      </c>
      <c r="H61" s="43" t="s">
        <v>30</v>
      </c>
      <c r="I61" s="34">
        <v>24</v>
      </c>
      <c r="J61" s="3">
        <v>0</v>
      </c>
      <c r="K61" s="4">
        <v>0</v>
      </c>
      <c r="L61" s="4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6">
        <v>4</v>
      </c>
      <c r="T61" s="6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48">
        <v>20</v>
      </c>
      <c r="AB61" s="48">
        <v>20</v>
      </c>
      <c r="AC61" s="49">
        <v>1466000</v>
      </c>
      <c r="AD61" s="50">
        <v>0</v>
      </c>
      <c r="AE61" s="51">
        <f t="shared" si="2"/>
        <v>0</v>
      </c>
      <c r="AF61" s="51">
        <f t="shared" si="1"/>
        <v>-20</v>
      </c>
      <c r="AG61" s="52">
        <f t="shared" si="0"/>
        <v>-20</v>
      </c>
      <c r="AH61" s="40"/>
      <c r="AI61" s="40"/>
      <c r="AJ61" s="40"/>
    </row>
    <row r="62" spans="1:36" ht="14.25" customHeight="1" x14ac:dyDescent="0.2">
      <c r="A62" s="42" t="s">
        <v>112</v>
      </c>
      <c r="B62" s="42" t="s">
        <v>113</v>
      </c>
      <c r="C62" s="42" t="s">
        <v>684</v>
      </c>
      <c r="D62" s="42" t="s">
        <v>34</v>
      </c>
      <c r="E62" s="42" t="s">
        <v>27</v>
      </c>
      <c r="F62" s="42" t="s">
        <v>685</v>
      </c>
      <c r="G62" s="42" t="s">
        <v>686</v>
      </c>
      <c r="H62" s="43" t="s">
        <v>30</v>
      </c>
      <c r="I62" s="34">
        <v>127</v>
      </c>
      <c r="J62" s="3">
        <v>0</v>
      </c>
      <c r="K62" s="4">
        <v>0</v>
      </c>
      <c r="L62" s="4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6">
        <v>0</v>
      </c>
      <c r="T62" s="6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48">
        <v>127</v>
      </c>
      <c r="AB62" s="58">
        <f>AA62+AA63</f>
        <v>384</v>
      </c>
      <c r="AC62" s="49">
        <v>1520000</v>
      </c>
      <c r="AD62" s="50">
        <v>34</v>
      </c>
      <c r="AE62" s="54">
        <f t="shared" si="2"/>
        <v>163.19999999999999</v>
      </c>
      <c r="AF62" s="51">
        <f t="shared" si="1"/>
        <v>-220.8</v>
      </c>
      <c r="AG62" s="52">
        <f t="shared" si="0"/>
        <v>-321.23076923076923</v>
      </c>
      <c r="AH62" s="40"/>
      <c r="AI62" s="40"/>
      <c r="AJ62" s="40"/>
    </row>
    <row r="63" spans="1:36" ht="14.25" customHeight="1" x14ac:dyDescent="0.2">
      <c r="A63" s="42" t="s">
        <v>112</v>
      </c>
      <c r="B63" s="42" t="s">
        <v>113</v>
      </c>
      <c r="C63" s="42" t="s">
        <v>684</v>
      </c>
      <c r="D63" s="42" t="s">
        <v>34</v>
      </c>
      <c r="E63" s="42" t="s">
        <v>35</v>
      </c>
      <c r="F63" s="42" t="s">
        <v>685</v>
      </c>
      <c r="G63" s="42" t="s">
        <v>686</v>
      </c>
      <c r="H63" s="43" t="s">
        <v>30</v>
      </c>
      <c r="I63" s="34">
        <v>269</v>
      </c>
      <c r="J63" s="3">
        <v>5940900</v>
      </c>
      <c r="K63" s="4">
        <v>0</v>
      </c>
      <c r="L63" s="4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6">
        <v>12</v>
      </c>
      <c r="T63" s="6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48">
        <v>257</v>
      </c>
      <c r="AB63" s="58"/>
      <c r="AC63" s="49">
        <v>1520000</v>
      </c>
      <c r="AD63" s="50">
        <v>34</v>
      </c>
      <c r="AE63" s="54"/>
      <c r="AF63" s="51">
        <f t="shared" si="1"/>
        <v>0</v>
      </c>
      <c r="AG63" s="52">
        <f t="shared" si="0"/>
        <v>0</v>
      </c>
      <c r="AH63" s="40"/>
      <c r="AI63" s="40"/>
      <c r="AJ63" s="40"/>
    </row>
    <row r="64" spans="1:36" ht="14.25" customHeight="1" x14ac:dyDescent="0.2">
      <c r="A64" s="42" t="s">
        <v>112</v>
      </c>
      <c r="B64" s="42" t="s">
        <v>113</v>
      </c>
      <c r="C64" s="42" t="s">
        <v>684</v>
      </c>
      <c r="D64" s="42" t="s">
        <v>34</v>
      </c>
      <c r="E64" s="42" t="s">
        <v>35</v>
      </c>
      <c r="F64" s="42" t="s">
        <v>682</v>
      </c>
      <c r="G64" s="42" t="s">
        <v>683</v>
      </c>
      <c r="H64" s="43" t="s">
        <v>30</v>
      </c>
      <c r="I64" s="34">
        <v>91</v>
      </c>
      <c r="J64" s="3">
        <v>0</v>
      </c>
      <c r="K64" s="4">
        <v>0</v>
      </c>
      <c r="L64" s="4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6">
        <v>6</v>
      </c>
      <c r="T64" s="6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48">
        <v>85</v>
      </c>
      <c r="AB64" s="48">
        <v>85</v>
      </c>
      <c r="AC64" s="49">
        <v>1034000</v>
      </c>
      <c r="AD64" s="50">
        <v>9</v>
      </c>
      <c r="AE64" s="51">
        <f t="shared" si="2"/>
        <v>43.199999999999996</v>
      </c>
      <c r="AF64" s="51">
        <f t="shared" si="1"/>
        <v>-41.800000000000004</v>
      </c>
      <c r="AG64" s="52">
        <f t="shared" si="0"/>
        <v>-68.384615384615387</v>
      </c>
      <c r="AH64" s="40"/>
      <c r="AI64" s="40"/>
      <c r="AJ64" s="40"/>
    </row>
    <row r="65" spans="1:36" ht="14.25" customHeight="1" x14ac:dyDescent="0.2">
      <c r="A65" s="42" t="s">
        <v>112</v>
      </c>
      <c r="B65" s="42" t="s">
        <v>113</v>
      </c>
      <c r="C65" s="42" t="s">
        <v>684</v>
      </c>
      <c r="D65" s="42" t="s">
        <v>34</v>
      </c>
      <c r="E65" s="42" t="s">
        <v>35</v>
      </c>
      <c r="F65" s="42" t="s">
        <v>687</v>
      </c>
      <c r="G65" s="42" t="s">
        <v>688</v>
      </c>
      <c r="H65" s="43" t="s">
        <v>30</v>
      </c>
      <c r="I65" s="34">
        <v>22</v>
      </c>
      <c r="J65" s="3">
        <v>0</v>
      </c>
      <c r="K65" s="4">
        <v>0</v>
      </c>
      <c r="L65" s="4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6">
        <v>0</v>
      </c>
      <c r="T65" s="6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48">
        <v>22</v>
      </c>
      <c r="AB65" s="48">
        <v>22</v>
      </c>
      <c r="AC65" s="49">
        <v>3080000</v>
      </c>
      <c r="AD65" s="50">
        <v>3</v>
      </c>
      <c r="AE65" s="51">
        <f t="shared" si="2"/>
        <v>14.399999999999999</v>
      </c>
      <c r="AF65" s="51">
        <f t="shared" si="1"/>
        <v>-7.6000000000000014</v>
      </c>
      <c r="AG65" s="52">
        <f t="shared" si="0"/>
        <v>-16.46153846153846</v>
      </c>
      <c r="AH65" s="40"/>
      <c r="AI65" s="40"/>
      <c r="AJ65" s="40"/>
    </row>
    <row r="66" spans="1:36" ht="14.25" customHeight="1" x14ac:dyDescent="0.2">
      <c r="A66" s="42" t="s">
        <v>112</v>
      </c>
      <c r="B66" s="42" t="s">
        <v>242</v>
      </c>
      <c r="C66" s="42" t="s">
        <v>56</v>
      </c>
      <c r="D66" s="42" t="s">
        <v>260</v>
      </c>
      <c r="E66" s="42" t="s">
        <v>35</v>
      </c>
      <c r="F66" s="42" t="s">
        <v>270</v>
      </c>
      <c r="G66" s="42" t="s">
        <v>271</v>
      </c>
      <c r="H66" s="43" t="s">
        <v>30</v>
      </c>
      <c r="I66" s="34">
        <v>0</v>
      </c>
      <c r="J66" s="3">
        <v>24768000</v>
      </c>
      <c r="K66" s="4">
        <v>0</v>
      </c>
      <c r="L66" s="4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6">
        <v>0</v>
      </c>
      <c r="T66" s="6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48">
        <v>0</v>
      </c>
      <c r="AB66" s="48">
        <v>0</v>
      </c>
      <c r="AC66" s="49">
        <v>0</v>
      </c>
      <c r="AD66" s="50">
        <v>2</v>
      </c>
      <c r="AE66" s="51">
        <f t="shared" si="2"/>
        <v>9.6</v>
      </c>
      <c r="AF66" s="51">
        <f t="shared" si="1"/>
        <v>9.6</v>
      </c>
      <c r="AG66" s="52">
        <f t="shared" si="0"/>
        <v>3.6923076923076925</v>
      </c>
      <c r="AH66" s="40"/>
      <c r="AI66" s="40"/>
      <c r="AJ66" s="40"/>
    </row>
    <row r="67" spans="1:36" ht="14.25" customHeight="1" x14ac:dyDescent="0.2">
      <c r="A67" s="42" t="s">
        <v>112</v>
      </c>
      <c r="B67" s="42" t="s">
        <v>242</v>
      </c>
      <c r="C67" s="42" t="s">
        <v>56</v>
      </c>
      <c r="D67" s="42" t="s">
        <v>34</v>
      </c>
      <c r="E67" s="42" t="s">
        <v>35</v>
      </c>
      <c r="F67" s="42" t="s">
        <v>700</v>
      </c>
      <c r="G67" s="42" t="s">
        <v>701</v>
      </c>
      <c r="H67" s="43" t="s">
        <v>30</v>
      </c>
      <c r="I67" s="34">
        <v>0</v>
      </c>
      <c r="J67" s="3">
        <v>1088340</v>
      </c>
      <c r="K67" s="4">
        <v>0</v>
      </c>
      <c r="L67" s="4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6">
        <v>0</v>
      </c>
      <c r="T67" s="6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48">
        <v>0</v>
      </c>
      <c r="AB67" s="48">
        <v>0</v>
      </c>
      <c r="AC67" s="49">
        <v>0</v>
      </c>
      <c r="AD67" s="50">
        <v>0</v>
      </c>
      <c r="AE67" s="51">
        <f t="shared" si="2"/>
        <v>0</v>
      </c>
      <c r="AF67" s="51">
        <f t="shared" si="1"/>
        <v>0</v>
      </c>
      <c r="AG67" s="52">
        <f t="shared" si="0"/>
        <v>0</v>
      </c>
      <c r="AH67" s="40"/>
      <c r="AI67" s="40"/>
      <c r="AJ67" s="40"/>
    </row>
    <row r="68" spans="1:36" ht="14.25" customHeight="1" x14ac:dyDescent="0.2">
      <c r="A68" s="42" t="s">
        <v>112</v>
      </c>
      <c r="B68" s="42" t="s">
        <v>242</v>
      </c>
      <c r="C68" s="42" t="s">
        <v>56</v>
      </c>
      <c r="D68" s="42" t="s">
        <v>34</v>
      </c>
      <c r="E68" s="42" t="s">
        <v>35</v>
      </c>
      <c r="F68" s="42" t="s">
        <v>240</v>
      </c>
      <c r="G68" s="42" t="s">
        <v>241</v>
      </c>
      <c r="H68" s="43" t="s">
        <v>30</v>
      </c>
      <c r="I68" s="34">
        <v>26</v>
      </c>
      <c r="J68" s="3">
        <v>0</v>
      </c>
      <c r="K68" s="4">
        <v>0</v>
      </c>
      <c r="L68" s="4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6">
        <v>0</v>
      </c>
      <c r="T68" s="6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48">
        <v>26</v>
      </c>
      <c r="AB68" s="48">
        <v>26</v>
      </c>
      <c r="AC68" s="49">
        <v>0</v>
      </c>
      <c r="AD68" s="50">
        <v>0</v>
      </c>
      <c r="AE68" s="51">
        <f t="shared" si="2"/>
        <v>0</v>
      </c>
      <c r="AF68" s="51">
        <f t="shared" si="1"/>
        <v>-26</v>
      </c>
      <c r="AG68" s="52">
        <f t="shared" si="0"/>
        <v>-26</v>
      </c>
      <c r="AH68" s="40"/>
      <c r="AI68" s="40"/>
      <c r="AJ68" s="40"/>
    </row>
    <row r="69" spans="1:36" ht="14.25" customHeight="1" x14ac:dyDescent="0.2">
      <c r="A69" s="42" t="s">
        <v>112</v>
      </c>
      <c r="B69" s="42" t="s">
        <v>242</v>
      </c>
      <c r="C69" s="42" t="s">
        <v>56</v>
      </c>
      <c r="D69" s="42" t="s">
        <v>34</v>
      </c>
      <c r="E69" s="42" t="s">
        <v>35</v>
      </c>
      <c r="F69" s="42" t="s">
        <v>245</v>
      </c>
      <c r="G69" s="42" t="s">
        <v>246</v>
      </c>
      <c r="H69" s="43" t="s">
        <v>30</v>
      </c>
      <c r="I69" s="34">
        <v>21</v>
      </c>
      <c r="J69" s="3">
        <v>0</v>
      </c>
      <c r="K69" s="4">
        <v>0</v>
      </c>
      <c r="L69" s="4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6">
        <v>0</v>
      </c>
      <c r="T69" s="6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48">
        <v>21</v>
      </c>
      <c r="AB69" s="48">
        <v>21</v>
      </c>
      <c r="AC69" s="49">
        <v>0</v>
      </c>
      <c r="AD69" s="50">
        <v>0</v>
      </c>
      <c r="AE69" s="51">
        <f t="shared" ref="AE69:AE135" si="3">AD69*4*1.2</f>
        <v>0</v>
      </c>
      <c r="AF69" s="51">
        <f t="shared" ref="AF69:AF136" si="4">AE69-AB69</f>
        <v>-21</v>
      </c>
      <c r="AG69" s="52">
        <f t="shared" ref="AG69:AG136" si="5">(AE69/91)*(91-56)-AB69</f>
        <v>-21</v>
      </c>
      <c r="AH69" s="40"/>
      <c r="AI69" s="40"/>
      <c r="AJ69" s="40"/>
    </row>
    <row r="70" spans="1:36" ht="14.25" customHeight="1" x14ac:dyDescent="0.2">
      <c r="A70" s="42" t="s">
        <v>112</v>
      </c>
      <c r="B70" s="42" t="s">
        <v>242</v>
      </c>
      <c r="C70" s="42" t="s">
        <v>56</v>
      </c>
      <c r="D70" s="42" t="s">
        <v>269</v>
      </c>
      <c r="E70" s="42" t="s">
        <v>35</v>
      </c>
      <c r="F70" s="42" t="s">
        <v>267</v>
      </c>
      <c r="G70" s="42" t="s">
        <v>268</v>
      </c>
      <c r="H70" s="43" t="s">
        <v>30</v>
      </c>
      <c r="I70" s="34">
        <v>21</v>
      </c>
      <c r="J70" s="3">
        <v>0</v>
      </c>
      <c r="K70" s="4">
        <v>0</v>
      </c>
      <c r="L70" s="4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6">
        <v>0</v>
      </c>
      <c r="T70" s="6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48">
        <v>21</v>
      </c>
      <c r="AB70" s="48">
        <v>21</v>
      </c>
      <c r="AC70" s="49">
        <v>0</v>
      </c>
      <c r="AD70" s="50">
        <v>0</v>
      </c>
      <c r="AE70" s="51">
        <f t="shared" si="3"/>
        <v>0</v>
      </c>
      <c r="AF70" s="51">
        <f t="shared" si="4"/>
        <v>-21</v>
      </c>
      <c r="AG70" s="52">
        <f t="shared" si="5"/>
        <v>-21</v>
      </c>
      <c r="AH70" s="40"/>
      <c r="AI70" s="40"/>
      <c r="AJ70" s="40"/>
    </row>
    <row r="71" spans="1:36" ht="14.25" customHeight="1" x14ac:dyDescent="0.2">
      <c r="A71" s="42" t="s">
        <v>112</v>
      </c>
      <c r="B71" s="42" t="s">
        <v>242</v>
      </c>
      <c r="C71" s="42" t="s">
        <v>56</v>
      </c>
      <c r="D71" s="42" t="s">
        <v>69</v>
      </c>
      <c r="E71" s="42" t="s">
        <v>35</v>
      </c>
      <c r="F71" s="42" t="s">
        <v>265</v>
      </c>
      <c r="G71" s="42" t="s">
        <v>266</v>
      </c>
      <c r="H71" s="43" t="s">
        <v>30</v>
      </c>
      <c r="I71" s="34">
        <v>25</v>
      </c>
      <c r="J71" s="3">
        <v>0</v>
      </c>
      <c r="K71" s="4">
        <v>0</v>
      </c>
      <c r="L71" s="4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6">
        <v>0</v>
      </c>
      <c r="T71" s="6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48">
        <v>25</v>
      </c>
      <c r="AB71" s="48">
        <v>25</v>
      </c>
      <c r="AC71" s="49">
        <v>0</v>
      </c>
      <c r="AD71" s="50">
        <v>0</v>
      </c>
      <c r="AE71" s="51">
        <f t="shared" si="3"/>
        <v>0</v>
      </c>
      <c r="AF71" s="51">
        <f t="shared" si="4"/>
        <v>-25</v>
      </c>
      <c r="AG71" s="52">
        <f t="shared" si="5"/>
        <v>-25</v>
      </c>
      <c r="AH71" s="40"/>
      <c r="AI71" s="40"/>
      <c r="AJ71" s="40"/>
    </row>
    <row r="72" spans="1:36" ht="14.25" customHeight="1" x14ac:dyDescent="0.2">
      <c r="A72" s="42" t="s">
        <v>112</v>
      </c>
      <c r="B72" s="42" t="s">
        <v>242</v>
      </c>
      <c r="C72" s="42" t="s">
        <v>56</v>
      </c>
      <c r="D72" s="42" t="s">
        <v>69</v>
      </c>
      <c r="E72" s="42" t="s">
        <v>35</v>
      </c>
      <c r="F72" s="42" t="s">
        <v>243</v>
      </c>
      <c r="G72" s="42" t="s">
        <v>244</v>
      </c>
      <c r="H72" s="43" t="s">
        <v>30</v>
      </c>
      <c r="I72" s="34">
        <v>0</v>
      </c>
      <c r="J72" s="3">
        <v>16192080</v>
      </c>
      <c r="K72" s="4">
        <v>0</v>
      </c>
      <c r="L72" s="4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6">
        <v>0</v>
      </c>
      <c r="T72" s="6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48">
        <v>0</v>
      </c>
      <c r="AB72" s="48">
        <v>0</v>
      </c>
      <c r="AC72" s="49">
        <v>0</v>
      </c>
      <c r="AD72" s="50">
        <v>0</v>
      </c>
      <c r="AE72" s="51">
        <f t="shared" si="3"/>
        <v>0</v>
      </c>
      <c r="AF72" s="51">
        <f t="shared" si="4"/>
        <v>0</v>
      </c>
      <c r="AG72" s="52">
        <f t="shared" si="5"/>
        <v>0</v>
      </c>
      <c r="AH72" s="40"/>
      <c r="AI72" s="40"/>
      <c r="AJ72" s="40"/>
    </row>
    <row r="73" spans="1:36" ht="14.25" customHeight="1" x14ac:dyDescent="0.2">
      <c r="A73" s="42" t="s">
        <v>31</v>
      </c>
      <c r="B73" s="42" t="s">
        <v>38</v>
      </c>
      <c r="C73" s="42" t="s">
        <v>169</v>
      </c>
      <c r="D73" s="42" t="s">
        <v>34</v>
      </c>
      <c r="E73" s="42" t="s">
        <v>27</v>
      </c>
      <c r="F73" s="42" t="s">
        <v>167</v>
      </c>
      <c r="G73" s="42" t="s">
        <v>168</v>
      </c>
      <c r="H73" s="43" t="s">
        <v>30</v>
      </c>
      <c r="I73" s="34">
        <v>10</v>
      </c>
      <c r="J73" s="3">
        <v>0</v>
      </c>
      <c r="K73" s="4">
        <v>0</v>
      </c>
      <c r="L73" s="4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6">
        <v>0</v>
      </c>
      <c r="T73" s="6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48">
        <v>10</v>
      </c>
      <c r="AB73" s="58">
        <f>AA73+AA74</f>
        <v>23</v>
      </c>
      <c r="AC73" s="49">
        <v>0</v>
      </c>
      <c r="AD73" s="50">
        <v>299</v>
      </c>
      <c r="AE73" s="54">
        <f t="shared" si="3"/>
        <v>1435.2</v>
      </c>
      <c r="AF73" s="51">
        <f t="shared" si="4"/>
        <v>1412.2</v>
      </c>
      <c r="AG73" s="52">
        <f t="shared" si="5"/>
        <v>529</v>
      </c>
      <c r="AH73" s="40"/>
      <c r="AI73" s="40">
        <v>9480</v>
      </c>
      <c r="AJ73" s="40"/>
    </row>
    <row r="74" spans="1:36" ht="14.25" customHeight="1" x14ac:dyDescent="0.2">
      <c r="A74" s="42" t="s">
        <v>31</v>
      </c>
      <c r="B74" s="42" t="s">
        <v>38</v>
      </c>
      <c r="C74" s="42" t="s">
        <v>169</v>
      </c>
      <c r="D74" s="42" t="s">
        <v>34</v>
      </c>
      <c r="E74" s="42" t="s">
        <v>35</v>
      </c>
      <c r="F74" s="42" t="s">
        <v>167</v>
      </c>
      <c r="G74" s="42" t="s">
        <v>168</v>
      </c>
      <c r="H74" s="43" t="s">
        <v>30</v>
      </c>
      <c r="I74" s="34">
        <v>119</v>
      </c>
      <c r="J74" s="3">
        <v>0</v>
      </c>
      <c r="K74" s="4">
        <v>2</v>
      </c>
      <c r="L74" s="4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6">
        <v>108</v>
      </c>
      <c r="T74" s="6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48">
        <v>13</v>
      </c>
      <c r="AB74" s="58"/>
      <c r="AC74" s="49">
        <v>0</v>
      </c>
      <c r="AD74" s="50">
        <v>299</v>
      </c>
      <c r="AE74" s="54"/>
      <c r="AF74" s="51">
        <f t="shared" si="4"/>
        <v>0</v>
      </c>
      <c r="AG74" s="52">
        <f t="shared" si="5"/>
        <v>0</v>
      </c>
      <c r="AH74" s="40"/>
      <c r="AI74" s="40"/>
      <c r="AJ74" s="40"/>
    </row>
    <row r="75" spans="1:36" ht="14.25" customHeight="1" x14ac:dyDescent="0.2">
      <c r="A75" s="42" t="s">
        <v>31</v>
      </c>
      <c r="B75" s="42" t="s">
        <v>38</v>
      </c>
      <c r="C75" s="42" t="s">
        <v>169</v>
      </c>
      <c r="D75" s="42" t="s">
        <v>69</v>
      </c>
      <c r="E75" s="42" t="s">
        <v>27</v>
      </c>
      <c r="F75" s="42"/>
      <c r="G75" s="42" t="s">
        <v>832</v>
      </c>
      <c r="H75" s="43" t="s">
        <v>30</v>
      </c>
      <c r="I75" s="34"/>
      <c r="J75" s="3"/>
      <c r="K75" s="4"/>
      <c r="L75" s="4"/>
      <c r="M75" s="5"/>
      <c r="N75" s="5"/>
      <c r="O75" s="5"/>
      <c r="P75" s="5"/>
      <c r="Q75" s="5"/>
      <c r="R75" s="5"/>
      <c r="S75" s="6"/>
      <c r="T75" s="6"/>
      <c r="U75" s="5"/>
      <c r="V75" s="5"/>
      <c r="W75" s="5"/>
      <c r="X75" s="5"/>
      <c r="Y75" s="5"/>
      <c r="Z75" s="5"/>
      <c r="AA75" s="48"/>
      <c r="AB75" s="48"/>
      <c r="AC75" s="49"/>
      <c r="AD75" s="50"/>
      <c r="AE75" s="51"/>
      <c r="AF75" s="51"/>
      <c r="AG75" s="52"/>
      <c r="AH75" s="40"/>
      <c r="AI75" s="40">
        <v>4320</v>
      </c>
      <c r="AJ75" s="40"/>
    </row>
    <row r="76" spans="1:36" ht="14.25" customHeight="1" x14ac:dyDescent="0.2">
      <c r="A76" s="42" t="s">
        <v>31</v>
      </c>
      <c r="B76" s="42" t="s">
        <v>38</v>
      </c>
      <c r="C76" s="42" t="s">
        <v>169</v>
      </c>
      <c r="D76" s="42" t="s">
        <v>34</v>
      </c>
      <c r="E76" s="42" t="s">
        <v>35</v>
      </c>
      <c r="F76" s="42" t="s">
        <v>170</v>
      </c>
      <c r="G76" s="42" t="s">
        <v>171</v>
      </c>
      <c r="H76" s="43" t="s">
        <v>30</v>
      </c>
      <c r="I76" s="34">
        <v>97</v>
      </c>
      <c r="J76" s="3">
        <v>0</v>
      </c>
      <c r="K76" s="4">
        <v>0</v>
      </c>
      <c r="L76" s="4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6">
        <v>3</v>
      </c>
      <c r="T76" s="6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48">
        <v>94</v>
      </c>
      <c r="AB76" s="48">
        <v>94</v>
      </c>
      <c r="AC76" s="49">
        <v>0</v>
      </c>
      <c r="AD76" s="50">
        <v>190</v>
      </c>
      <c r="AE76" s="51">
        <f t="shared" si="3"/>
        <v>912</v>
      </c>
      <c r="AF76" s="51">
        <f t="shared" si="4"/>
        <v>818</v>
      </c>
      <c r="AG76" s="52">
        <f t="shared" si="5"/>
        <v>256.76923076923077</v>
      </c>
      <c r="AH76" s="40"/>
      <c r="AI76" s="40"/>
      <c r="AJ76" s="40"/>
    </row>
    <row r="77" spans="1:36" ht="14.25" customHeight="1" x14ac:dyDescent="0.2">
      <c r="A77" s="42" t="s">
        <v>31</v>
      </c>
      <c r="B77" s="42" t="s">
        <v>38</v>
      </c>
      <c r="C77" s="42" t="s">
        <v>169</v>
      </c>
      <c r="D77" s="42" t="s">
        <v>69</v>
      </c>
      <c r="E77" s="42" t="s">
        <v>35</v>
      </c>
      <c r="F77" s="42" t="s">
        <v>172</v>
      </c>
      <c r="G77" s="42" t="s">
        <v>173</v>
      </c>
      <c r="H77" s="43" t="s">
        <v>30</v>
      </c>
      <c r="I77" s="34">
        <v>10</v>
      </c>
      <c r="J77" s="3">
        <v>0</v>
      </c>
      <c r="K77" s="4">
        <v>0</v>
      </c>
      <c r="L77" s="4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6">
        <v>0</v>
      </c>
      <c r="T77" s="6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48">
        <v>10</v>
      </c>
      <c r="AB77" s="48">
        <v>10</v>
      </c>
      <c r="AC77" s="49">
        <v>0</v>
      </c>
      <c r="AD77" s="50">
        <v>63</v>
      </c>
      <c r="AE77" s="51">
        <f t="shared" si="3"/>
        <v>302.39999999999998</v>
      </c>
      <c r="AF77" s="51">
        <f t="shared" si="4"/>
        <v>292.39999999999998</v>
      </c>
      <c r="AG77" s="52">
        <f t="shared" si="5"/>
        <v>106.30769230769229</v>
      </c>
      <c r="AH77" s="40"/>
      <c r="AI77" s="40"/>
      <c r="AJ77" s="40"/>
    </row>
    <row r="78" spans="1:36" ht="14.25" customHeight="1" x14ac:dyDescent="0.2">
      <c r="A78" s="42" t="s">
        <v>31</v>
      </c>
      <c r="B78" s="42" t="s">
        <v>38</v>
      </c>
      <c r="C78" s="42"/>
      <c r="D78" s="42" t="s">
        <v>269</v>
      </c>
      <c r="E78" s="42"/>
      <c r="F78" s="42"/>
      <c r="G78" s="42" t="s">
        <v>833</v>
      </c>
      <c r="H78" s="43" t="s">
        <v>30</v>
      </c>
      <c r="I78" s="34"/>
      <c r="J78" s="3"/>
      <c r="K78" s="4"/>
      <c r="L78" s="4"/>
      <c r="M78" s="5"/>
      <c r="N78" s="5"/>
      <c r="O78" s="5"/>
      <c r="P78" s="5"/>
      <c r="Q78" s="5"/>
      <c r="R78" s="5"/>
      <c r="S78" s="6"/>
      <c r="T78" s="6"/>
      <c r="U78" s="5"/>
      <c r="V78" s="5"/>
      <c r="W78" s="5"/>
      <c r="X78" s="5"/>
      <c r="Y78" s="5"/>
      <c r="Z78" s="5"/>
      <c r="AA78" s="48"/>
      <c r="AB78" s="48"/>
      <c r="AC78" s="49"/>
      <c r="AD78" s="50"/>
      <c r="AE78" s="51"/>
      <c r="AF78" s="51"/>
      <c r="AG78" s="52"/>
      <c r="AH78" s="40"/>
      <c r="AI78" s="40">
        <v>240</v>
      </c>
      <c r="AJ78" s="40"/>
    </row>
    <row r="79" spans="1:36" ht="14.25" customHeight="1" x14ac:dyDescent="0.2">
      <c r="A79" s="42" t="s">
        <v>31</v>
      </c>
      <c r="B79" s="42" t="s">
        <v>38</v>
      </c>
      <c r="C79" s="42"/>
      <c r="D79" s="42"/>
      <c r="E79" s="42"/>
      <c r="F79" s="42"/>
      <c r="G79" s="42" t="s">
        <v>834</v>
      </c>
      <c r="H79" s="43" t="s">
        <v>30</v>
      </c>
      <c r="I79" s="34"/>
      <c r="J79" s="3"/>
      <c r="K79" s="4"/>
      <c r="L79" s="4"/>
      <c r="M79" s="5"/>
      <c r="N79" s="5"/>
      <c r="O79" s="5"/>
      <c r="P79" s="5"/>
      <c r="Q79" s="5"/>
      <c r="R79" s="5"/>
      <c r="S79" s="6"/>
      <c r="T79" s="6"/>
      <c r="U79" s="5"/>
      <c r="V79" s="5"/>
      <c r="W79" s="5"/>
      <c r="X79" s="5"/>
      <c r="Y79" s="5"/>
      <c r="Z79" s="5"/>
      <c r="AA79" s="48"/>
      <c r="AB79" s="48"/>
      <c r="AC79" s="49"/>
      <c r="AD79" s="50"/>
      <c r="AE79" s="51"/>
      <c r="AF79" s="51"/>
      <c r="AG79" s="52"/>
      <c r="AH79" s="40"/>
      <c r="AI79" s="40">
        <v>240</v>
      </c>
      <c r="AJ79" s="40"/>
    </row>
    <row r="80" spans="1:36" ht="14.25" customHeight="1" x14ac:dyDescent="0.2">
      <c r="A80" s="42" t="s">
        <v>31</v>
      </c>
      <c r="B80" s="42" t="s">
        <v>38</v>
      </c>
      <c r="C80" s="42" t="s">
        <v>39</v>
      </c>
      <c r="D80" s="42" t="s">
        <v>34</v>
      </c>
      <c r="E80" s="42" t="s">
        <v>27</v>
      </c>
      <c r="F80" s="42" t="s">
        <v>141</v>
      </c>
      <c r="G80" s="42" t="s">
        <v>142</v>
      </c>
      <c r="H80" s="43" t="s">
        <v>30</v>
      </c>
      <c r="I80" s="34">
        <v>105</v>
      </c>
      <c r="J80" s="3">
        <v>0</v>
      </c>
      <c r="K80" s="4">
        <v>0</v>
      </c>
      <c r="L80" s="4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6">
        <v>105</v>
      </c>
      <c r="T80" s="6">
        <v>0</v>
      </c>
      <c r="U80" s="5">
        <v>105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48">
        <v>0</v>
      </c>
      <c r="AB80" s="58">
        <f>AA80+AA81</f>
        <v>362</v>
      </c>
      <c r="AC80" s="49">
        <v>304000</v>
      </c>
      <c r="AD80" s="50">
        <v>150</v>
      </c>
      <c r="AE80" s="54">
        <f t="shared" si="3"/>
        <v>720</v>
      </c>
      <c r="AF80" s="51">
        <f t="shared" si="4"/>
        <v>358</v>
      </c>
      <c r="AG80" s="52">
        <f t="shared" si="5"/>
        <v>-85.076923076923094</v>
      </c>
      <c r="AH80" s="40"/>
      <c r="AI80" s="40"/>
      <c r="AJ80" s="40"/>
    </row>
    <row r="81" spans="1:36" ht="14.25" customHeight="1" x14ac:dyDescent="0.2">
      <c r="A81" s="42" t="s">
        <v>31</v>
      </c>
      <c r="B81" s="42" t="s">
        <v>38</v>
      </c>
      <c r="C81" s="42" t="s">
        <v>39</v>
      </c>
      <c r="D81" s="42" t="s">
        <v>34</v>
      </c>
      <c r="E81" s="42" t="s">
        <v>35</v>
      </c>
      <c r="F81" s="42" t="s">
        <v>141</v>
      </c>
      <c r="G81" s="42" t="s">
        <v>142</v>
      </c>
      <c r="H81" s="43" t="s">
        <v>30</v>
      </c>
      <c r="I81" s="34">
        <v>449</v>
      </c>
      <c r="J81" s="3">
        <v>15453000</v>
      </c>
      <c r="K81" s="4">
        <v>141</v>
      </c>
      <c r="L81" s="4">
        <v>0</v>
      </c>
      <c r="M81" s="5">
        <v>105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6">
        <v>228</v>
      </c>
      <c r="T81" s="6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48">
        <v>362</v>
      </c>
      <c r="AB81" s="58"/>
      <c r="AC81" s="49">
        <v>304000</v>
      </c>
      <c r="AD81" s="50">
        <v>150</v>
      </c>
      <c r="AE81" s="54"/>
      <c r="AF81" s="51">
        <f t="shared" si="4"/>
        <v>0</v>
      </c>
      <c r="AG81" s="52">
        <f t="shared" si="5"/>
        <v>0</v>
      </c>
      <c r="AH81" s="40"/>
      <c r="AI81" s="40"/>
      <c r="AJ81" s="40"/>
    </row>
    <row r="82" spans="1:36" ht="14.25" customHeight="1" x14ac:dyDescent="0.2">
      <c r="A82" s="42" t="s">
        <v>31</v>
      </c>
      <c r="B82" s="42" t="s">
        <v>38</v>
      </c>
      <c r="C82" s="42" t="s">
        <v>39</v>
      </c>
      <c r="D82" s="42" t="s">
        <v>34</v>
      </c>
      <c r="E82" s="42" t="s">
        <v>27</v>
      </c>
      <c r="F82" s="42" t="s">
        <v>155</v>
      </c>
      <c r="G82" s="42" t="s">
        <v>156</v>
      </c>
      <c r="H82" s="43" t="s">
        <v>30</v>
      </c>
      <c r="I82" s="34">
        <v>621</v>
      </c>
      <c r="J82" s="3">
        <v>-6432000</v>
      </c>
      <c r="K82" s="9">
        <v>0</v>
      </c>
      <c r="L82" s="9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1">
        <v>180</v>
      </c>
      <c r="T82" s="11">
        <v>0</v>
      </c>
      <c r="U82" s="10">
        <v>180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48">
        <v>441</v>
      </c>
      <c r="AB82" s="58">
        <f>AA82+AA83</f>
        <v>605</v>
      </c>
      <c r="AC82" s="49">
        <v>416000</v>
      </c>
      <c r="AD82" s="50">
        <v>107</v>
      </c>
      <c r="AE82" s="54">
        <f t="shared" si="3"/>
        <v>513.6</v>
      </c>
      <c r="AF82" s="51">
        <f t="shared" si="4"/>
        <v>-91.399999999999977</v>
      </c>
      <c r="AG82" s="52">
        <f t="shared" si="5"/>
        <v>-407.46153846153845</v>
      </c>
      <c r="AH82" s="40"/>
      <c r="AI82" s="40"/>
      <c r="AJ82" s="40"/>
    </row>
    <row r="83" spans="1:36" ht="14.25" customHeight="1" x14ac:dyDescent="0.2">
      <c r="A83" s="42" t="s">
        <v>31</v>
      </c>
      <c r="B83" s="42" t="s">
        <v>38</v>
      </c>
      <c r="C83" s="42" t="s">
        <v>39</v>
      </c>
      <c r="D83" s="42" t="s">
        <v>34</v>
      </c>
      <c r="E83" s="42" t="s">
        <v>35</v>
      </c>
      <c r="F83" s="42" t="s">
        <v>155</v>
      </c>
      <c r="G83" s="42" t="s">
        <v>156</v>
      </c>
      <c r="H83" s="43" t="s">
        <v>30</v>
      </c>
      <c r="I83" s="34">
        <v>229</v>
      </c>
      <c r="J83" s="3">
        <v>8226000</v>
      </c>
      <c r="K83" s="4">
        <v>300</v>
      </c>
      <c r="L83" s="4">
        <v>0</v>
      </c>
      <c r="M83" s="5">
        <v>300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6">
        <v>365</v>
      </c>
      <c r="T83" s="6">
        <v>0</v>
      </c>
      <c r="U83" s="5">
        <v>120</v>
      </c>
      <c r="V83" s="5">
        <v>0</v>
      </c>
      <c r="W83" s="5">
        <v>120</v>
      </c>
      <c r="X83" s="5">
        <v>0</v>
      </c>
      <c r="Y83" s="5">
        <v>0</v>
      </c>
      <c r="Z83" s="5">
        <v>0</v>
      </c>
      <c r="AA83" s="48">
        <v>164</v>
      </c>
      <c r="AB83" s="58"/>
      <c r="AC83" s="49">
        <v>416000</v>
      </c>
      <c r="AD83" s="50">
        <v>107</v>
      </c>
      <c r="AE83" s="54"/>
      <c r="AF83" s="51">
        <f t="shared" si="4"/>
        <v>0</v>
      </c>
      <c r="AG83" s="52">
        <f t="shared" si="5"/>
        <v>0</v>
      </c>
      <c r="AH83" s="40"/>
      <c r="AI83" s="40"/>
      <c r="AJ83" s="40"/>
    </row>
    <row r="84" spans="1:36" ht="14.25" customHeight="1" x14ac:dyDescent="0.2">
      <c r="A84" s="42" t="s">
        <v>31</v>
      </c>
      <c r="B84" s="42" t="s">
        <v>38</v>
      </c>
      <c r="C84" s="42" t="s">
        <v>39</v>
      </c>
      <c r="D84" s="42" t="s">
        <v>34</v>
      </c>
      <c r="E84" s="42" t="s">
        <v>27</v>
      </c>
      <c r="F84" s="42" t="s">
        <v>151</v>
      </c>
      <c r="G84" s="42" t="s">
        <v>152</v>
      </c>
      <c r="H84" s="43" t="s">
        <v>30</v>
      </c>
      <c r="I84" s="34">
        <v>708</v>
      </c>
      <c r="J84" s="3">
        <v>0</v>
      </c>
      <c r="K84" s="4">
        <v>0</v>
      </c>
      <c r="L84" s="4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6">
        <v>180</v>
      </c>
      <c r="T84" s="6">
        <v>0</v>
      </c>
      <c r="U84" s="5">
        <v>180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48">
        <v>528</v>
      </c>
      <c r="AB84" s="58">
        <f>AA84+AA85</f>
        <v>684</v>
      </c>
      <c r="AC84" s="49">
        <v>416000</v>
      </c>
      <c r="AD84" s="50">
        <v>296</v>
      </c>
      <c r="AE84" s="54">
        <f t="shared" si="3"/>
        <v>1420.8</v>
      </c>
      <c r="AF84" s="51">
        <f t="shared" si="4"/>
        <v>736.8</v>
      </c>
      <c r="AG84" s="52">
        <f t="shared" si="5"/>
        <v>-137.53846153846155</v>
      </c>
      <c r="AH84" s="40"/>
      <c r="AI84" s="40"/>
      <c r="AJ84" s="40"/>
    </row>
    <row r="85" spans="1:36" ht="14.25" customHeight="1" x14ac:dyDescent="0.2">
      <c r="A85" s="42" t="s">
        <v>31</v>
      </c>
      <c r="B85" s="42" t="s">
        <v>38</v>
      </c>
      <c r="C85" s="42" t="s">
        <v>39</v>
      </c>
      <c r="D85" s="42" t="s">
        <v>34</v>
      </c>
      <c r="E85" s="42" t="s">
        <v>35</v>
      </c>
      <c r="F85" s="42" t="s">
        <v>151</v>
      </c>
      <c r="G85" s="42" t="s">
        <v>152</v>
      </c>
      <c r="H85" s="43" t="s">
        <v>30</v>
      </c>
      <c r="I85" s="34">
        <v>309</v>
      </c>
      <c r="J85" s="3">
        <v>2094000</v>
      </c>
      <c r="K85" s="4">
        <v>300</v>
      </c>
      <c r="L85" s="4">
        <v>0</v>
      </c>
      <c r="M85" s="5">
        <v>300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6">
        <v>453</v>
      </c>
      <c r="T85" s="6">
        <v>0</v>
      </c>
      <c r="U85" s="5">
        <v>120</v>
      </c>
      <c r="V85" s="5">
        <v>0</v>
      </c>
      <c r="W85" s="5">
        <v>120</v>
      </c>
      <c r="X85" s="5">
        <v>0</v>
      </c>
      <c r="Y85" s="5">
        <v>0</v>
      </c>
      <c r="Z85" s="5">
        <v>0</v>
      </c>
      <c r="AA85" s="48">
        <v>156</v>
      </c>
      <c r="AB85" s="58"/>
      <c r="AC85" s="49">
        <v>416000</v>
      </c>
      <c r="AD85" s="50">
        <v>296</v>
      </c>
      <c r="AE85" s="54"/>
      <c r="AF85" s="51">
        <f t="shared" si="4"/>
        <v>0</v>
      </c>
      <c r="AG85" s="52">
        <f t="shared" si="5"/>
        <v>0</v>
      </c>
      <c r="AH85" s="40"/>
      <c r="AI85" s="40"/>
      <c r="AJ85" s="40"/>
    </row>
    <row r="86" spans="1:36" ht="14.25" customHeight="1" x14ac:dyDescent="0.2">
      <c r="A86" s="42" t="s">
        <v>31</v>
      </c>
      <c r="B86" s="42" t="s">
        <v>38</v>
      </c>
      <c r="C86" s="42" t="s">
        <v>39</v>
      </c>
      <c r="D86" s="42" t="s">
        <v>34</v>
      </c>
      <c r="E86" s="42" t="s">
        <v>27</v>
      </c>
      <c r="F86" s="42" t="s">
        <v>153</v>
      </c>
      <c r="G86" s="42" t="s">
        <v>154</v>
      </c>
      <c r="H86" s="43" t="s">
        <v>30</v>
      </c>
      <c r="I86" s="34">
        <v>13</v>
      </c>
      <c r="J86" s="3">
        <v>0</v>
      </c>
      <c r="K86" s="4">
        <v>0</v>
      </c>
      <c r="L86" s="4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6">
        <v>0</v>
      </c>
      <c r="T86" s="6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48">
        <v>13</v>
      </c>
      <c r="AB86" s="58">
        <f>AA86+AA87</f>
        <v>184</v>
      </c>
      <c r="AC86" s="49">
        <v>427000</v>
      </c>
      <c r="AD86" s="50">
        <v>42</v>
      </c>
      <c r="AE86" s="54">
        <f t="shared" si="3"/>
        <v>201.6</v>
      </c>
      <c r="AF86" s="51">
        <f t="shared" si="4"/>
        <v>17.599999999999994</v>
      </c>
      <c r="AG86" s="52">
        <f t="shared" si="5"/>
        <v>-106.46153846153845</v>
      </c>
      <c r="AH86" s="40"/>
      <c r="AI86" s="40">
        <v>864</v>
      </c>
      <c r="AJ86" s="40"/>
    </row>
    <row r="87" spans="1:36" ht="14.25" customHeight="1" x14ac:dyDescent="0.2">
      <c r="A87" s="42" t="s">
        <v>31</v>
      </c>
      <c r="B87" s="42" t="s">
        <v>38</v>
      </c>
      <c r="C87" s="42" t="s">
        <v>39</v>
      </c>
      <c r="D87" s="42" t="s">
        <v>34</v>
      </c>
      <c r="E87" s="42" t="s">
        <v>35</v>
      </c>
      <c r="F87" s="42" t="s">
        <v>153</v>
      </c>
      <c r="G87" s="42" t="s">
        <v>154</v>
      </c>
      <c r="H87" s="43" t="s">
        <v>30</v>
      </c>
      <c r="I87" s="34">
        <v>253</v>
      </c>
      <c r="J87" s="3">
        <v>2358000</v>
      </c>
      <c r="K87" s="4">
        <v>0</v>
      </c>
      <c r="L87" s="4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6">
        <v>82</v>
      </c>
      <c r="T87" s="6">
        <v>0</v>
      </c>
      <c r="U87" s="5">
        <v>0</v>
      </c>
      <c r="V87" s="5">
        <v>0</v>
      </c>
      <c r="W87" s="5">
        <v>0</v>
      </c>
      <c r="X87" s="5">
        <v>0</v>
      </c>
      <c r="Y87" s="5">
        <v>60</v>
      </c>
      <c r="Z87" s="5">
        <v>0</v>
      </c>
      <c r="AA87" s="48">
        <v>171</v>
      </c>
      <c r="AB87" s="58"/>
      <c r="AC87" s="49">
        <v>427000</v>
      </c>
      <c r="AD87" s="50">
        <v>42</v>
      </c>
      <c r="AE87" s="54"/>
      <c r="AF87" s="51">
        <f t="shared" si="4"/>
        <v>0</v>
      </c>
      <c r="AG87" s="52">
        <f t="shared" si="5"/>
        <v>0</v>
      </c>
      <c r="AH87" s="40"/>
      <c r="AI87" s="40"/>
      <c r="AJ87" s="40"/>
    </row>
    <row r="88" spans="1:36" ht="14.25" customHeight="1" x14ac:dyDescent="0.2">
      <c r="A88" s="42" t="s">
        <v>31</v>
      </c>
      <c r="B88" s="42" t="s">
        <v>38</v>
      </c>
      <c r="C88" s="42" t="s">
        <v>39</v>
      </c>
      <c r="D88" s="42" t="s">
        <v>34</v>
      </c>
      <c r="E88" s="42" t="s">
        <v>35</v>
      </c>
      <c r="F88" s="42" t="s">
        <v>139</v>
      </c>
      <c r="G88" s="42" t="s">
        <v>140</v>
      </c>
      <c r="H88" s="43" t="s">
        <v>30</v>
      </c>
      <c r="I88" s="34">
        <v>513</v>
      </c>
      <c r="J88" s="3">
        <v>1932000</v>
      </c>
      <c r="K88" s="4">
        <v>9</v>
      </c>
      <c r="L88" s="4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6">
        <v>357</v>
      </c>
      <c r="T88" s="6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48">
        <v>165</v>
      </c>
      <c r="AB88" s="48">
        <v>165</v>
      </c>
      <c r="AC88" s="49">
        <v>449000</v>
      </c>
      <c r="AD88" s="50">
        <v>452</v>
      </c>
      <c r="AE88" s="51">
        <f t="shared" si="3"/>
        <v>2169.6</v>
      </c>
      <c r="AF88" s="51">
        <f t="shared" si="4"/>
        <v>2004.6</v>
      </c>
      <c r="AG88" s="52">
        <f t="shared" si="5"/>
        <v>669.46153846153845</v>
      </c>
      <c r="AH88" s="40"/>
      <c r="AI88" s="40">
        <v>1800</v>
      </c>
      <c r="AJ88" s="40"/>
    </row>
    <row r="89" spans="1:36" ht="14.25" customHeight="1" x14ac:dyDescent="0.2">
      <c r="A89" s="42" t="s">
        <v>31</v>
      </c>
      <c r="B89" s="42" t="s">
        <v>38</v>
      </c>
      <c r="C89" s="42" t="s">
        <v>39</v>
      </c>
      <c r="D89" s="42" t="s">
        <v>34</v>
      </c>
      <c r="E89" s="42" t="s">
        <v>27</v>
      </c>
      <c r="F89" s="42" t="s">
        <v>36</v>
      </c>
      <c r="G89" s="42" t="s">
        <v>37</v>
      </c>
      <c r="H89" s="43" t="s">
        <v>30</v>
      </c>
      <c r="I89" s="34">
        <v>84</v>
      </c>
      <c r="J89" s="3">
        <v>0</v>
      </c>
      <c r="K89" s="4">
        <v>0</v>
      </c>
      <c r="L89" s="4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6">
        <v>0</v>
      </c>
      <c r="T89" s="6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48">
        <v>84</v>
      </c>
      <c r="AB89" s="58">
        <f>AA89+AA90</f>
        <v>208</v>
      </c>
      <c r="AC89" s="49">
        <v>686000</v>
      </c>
      <c r="AD89" s="50">
        <v>207</v>
      </c>
      <c r="AE89" s="54">
        <f t="shared" si="3"/>
        <v>993.59999999999991</v>
      </c>
      <c r="AF89" s="51">
        <f t="shared" si="4"/>
        <v>785.59999999999991</v>
      </c>
      <c r="AG89" s="52">
        <f t="shared" si="5"/>
        <v>174.15384615384608</v>
      </c>
      <c r="AH89" s="40"/>
      <c r="AI89" s="40"/>
      <c r="AJ89" s="40"/>
    </row>
    <row r="90" spans="1:36" ht="14.25" customHeight="1" x14ac:dyDescent="0.2">
      <c r="A90" s="42" t="s">
        <v>31</v>
      </c>
      <c r="B90" s="42" t="s">
        <v>38</v>
      </c>
      <c r="C90" s="42" t="s">
        <v>39</v>
      </c>
      <c r="D90" s="42" t="s">
        <v>34</v>
      </c>
      <c r="E90" s="42" t="s">
        <v>35</v>
      </c>
      <c r="F90" s="42" t="s">
        <v>36</v>
      </c>
      <c r="G90" s="42" t="s">
        <v>37</v>
      </c>
      <c r="H90" s="43" t="s">
        <v>30</v>
      </c>
      <c r="I90" s="34">
        <v>457</v>
      </c>
      <c r="J90" s="3">
        <v>6708000</v>
      </c>
      <c r="K90" s="4">
        <v>6</v>
      </c>
      <c r="L90" s="4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6">
        <v>339</v>
      </c>
      <c r="T90" s="6">
        <v>0</v>
      </c>
      <c r="U90" s="5">
        <v>0</v>
      </c>
      <c r="V90" s="5">
        <v>0</v>
      </c>
      <c r="W90" s="5">
        <v>60</v>
      </c>
      <c r="X90" s="5">
        <v>0</v>
      </c>
      <c r="Y90" s="5">
        <v>0</v>
      </c>
      <c r="Z90" s="5">
        <v>0</v>
      </c>
      <c r="AA90" s="48">
        <v>124</v>
      </c>
      <c r="AB90" s="58"/>
      <c r="AC90" s="49">
        <v>686000</v>
      </c>
      <c r="AD90" s="50">
        <v>207</v>
      </c>
      <c r="AE90" s="54"/>
      <c r="AF90" s="51">
        <f t="shared" si="4"/>
        <v>0</v>
      </c>
      <c r="AG90" s="52">
        <f t="shared" si="5"/>
        <v>0</v>
      </c>
      <c r="AH90" s="40"/>
      <c r="AI90" s="40"/>
      <c r="AJ90" s="40"/>
    </row>
    <row r="91" spans="1:36" ht="14.25" customHeight="1" x14ac:dyDescent="0.2">
      <c r="A91" s="42" t="s">
        <v>31</v>
      </c>
      <c r="B91" s="42" t="s">
        <v>38</v>
      </c>
      <c r="C91" s="42" t="s">
        <v>39</v>
      </c>
      <c r="D91" s="42" t="s">
        <v>34</v>
      </c>
      <c r="E91" s="42" t="s">
        <v>35</v>
      </c>
      <c r="F91" s="42" t="s">
        <v>40</v>
      </c>
      <c r="G91" s="42" t="s">
        <v>41</v>
      </c>
      <c r="H91" s="43" t="s">
        <v>30</v>
      </c>
      <c r="I91" s="34">
        <v>120</v>
      </c>
      <c r="J91" s="3">
        <v>0</v>
      </c>
      <c r="K91" s="4">
        <v>0</v>
      </c>
      <c r="L91" s="4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6">
        <v>49</v>
      </c>
      <c r="T91" s="6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48">
        <v>71</v>
      </c>
      <c r="AB91" s="48">
        <v>71</v>
      </c>
      <c r="AC91" s="49">
        <v>754000</v>
      </c>
      <c r="AD91" s="50">
        <v>12</v>
      </c>
      <c r="AE91" s="51">
        <f t="shared" si="3"/>
        <v>57.599999999999994</v>
      </c>
      <c r="AF91" s="51">
        <f t="shared" si="4"/>
        <v>-13.400000000000006</v>
      </c>
      <c r="AG91" s="52">
        <f t="shared" si="5"/>
        <v>-48.846153846153847</v>
      </c>
      <c r="AH91" s="40"/>
      <c r="AI91" s="40"/>
      <c r="AJ91" s="40"/>
    </row>
    <row r="92" spans="1:36" ht="14.25" customHeight="1" x14ac:dyDescent="0.2">
      <c r="A92" s="42" t="s">
        <v>31</v>
      </c>
      <c r="B92" s="42" t="s">
        <v>38</v>
      </c>
      <c r="C92" s="42" t="s">
        <v>39</v>
      </c>
      <c r="D92" s="42" t="s">
        <v>34</v>
      </c>
      <c r="E92" s="42" t="s">
        <v>27</v>
      </c>
      <c r="F92" s="42" t="s">
        <v>42</v>
      </c>
      <c r="G92" s="42" t="s">
        <v>43</v>
      </c>
      <c r="H92" s="43" t="s">
        <v>30</v>
      </c>
      <c r="I92" s="34">
        <v>36</v>
      </c>
      <c r="J92" s="3">
        <v>0</v>
      </c>
      <c r="K92" s="4">
        <v>0</v>
      </c>
      <c r="L92" s="4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6">
        <v>0</v>
      </c>
      <c r="T92" s="6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48">
        <v>36</v>
      </c>
      <c r="AB92" s="58">
        <f>AA92+AA93</f>
        <v>272</v>
      </c>
      <c r="AC92" s="49">
        <v>1298000</v>
      </c>
      <c r="AD92" s="50">
        <v>67</v>
      </c>
      <c r="AE92" s="54">
        <f t="shared" si="3"/>
        <v>321.59999999999997</v>
      </c>
      <c r="AF92" s="51">
        <f t="shared" si="4"/>
        <v>49.599999999999966</v>
      </c>
      <c r="AG92" s="52">
        <f t="shared" si="5"/>
        <v>-148.30769230769232</v>
      </c>
      <c r="AH92" s="40"/>
      <c r="AI92" s="40">
        <v>648</v>
      </c>
      <c r="AJ92" s="40"/>
    </row>
    <row r="93" spans="1:36" ht="14.25" customHeight="1" x14ac:dyDescent="0.2">
      <c r="A93" s="42" t="s">
        <v>31</v>
      </c>
      <c r="B93" s="42" t="s">
        <v>38</v>
      </c>
      <c r="C93" s="42" t="s">
        <v>39</v>
      </c>
      <c r="D93" s="42" t="s">
        <v>34</v>
      </c>
      <c r="E93" s="42" t="s">
        <v>35</v>
      </c>
      <c r="F93" s="42" t="s">
        <v>42</v>
      </c>
      <c r="G93" s="42" t="s">
        <v>43</v>
      </c>
      <c r="H93" s="43" t="s">
        <v>30</v>
      </c>
      <c r="I93" s="34">
        <v>144</v>
      </c>
      <c r="J93" s="3">
        <v>0</v>
      </c>
      <c r="K93" s="4">
        <v>181</v>
      </c>
      <c r="L93" s="4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6">
        <v>89</v>
      </c>
      <c r="T93" s="6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48">
        <v>236</v>
      </c>
      <c r="AB93" s="58"/>
      <c r="AC93" s="49">
        <v>1298000</v>
      </c>
      <c r="AD93" s="50">
        <v>67</v>
      </c>
      <c r="AE93" s="54"/>
      <c r="AF93" s="51">
        <f t="shared" si="4"/>
        <v>0</v>
      </c>
      <c r="AG93" s="52">
        <f t="shared" si="5"/>
        <v>0</v>
      </c>
      <c r="AH93" s="40"/>
      <c r="AI93" s="40"/>
      <c r="AJ93" s="40"/>
    </row>
    <row r="94" spans="1:36" ht="14.25" customHeight="1" x14ac:dyDescent="0.2">
      <c r="A94" s="42" t="s">
        <v>31</v>
      </c>
      <c r="B94" s="42" t="s">
        <v>38</v>
      </c>
      <c r="C94" s="42" t="s">
        <v>39</v>
      </c>
      <c r="D94" s="42" t="s">
        <v>34</v>
      </c>
      <c r="E94" s="42" t="s">
        <v>35</v>
      </c>
      <c r="F94" s="42" t="s">
        <v>74</v>
      </c>
      <c r="G94" s="42" t="s">
        <v>75</v>
      </c>
      <c r="H94" s="43" t="s">
        <v>30</v>
      </c>
      <c r="I94" s="34">
        <v>123</v>
      </c>
      <c r="J94" s="3">
        <v>0</v>
      </c>
      <c r="K94" s="4">
        <v>360</v>
      </c>
      <c r="L94" s="4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6">
        <v>38</v>
      </c>
      <c r="T94" s="6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48">
        <v>445</v>
      </c>
      <c r="AB94" s="48">
        <v>445</v>
      </c>
      <c r="AC94" s="49">
        <v>1320000</v>
      </c>
      <c r="AD94" s="50">
        <v>6</v>
      </c>
      <c r="AE94" s="51">
        <f t="shared" si="3"/>
        <v>28.799999999999997</v>
      </c>
      <c r="AF94" s="51">
        <f t="shared" si="4"/>
        <v>-416.2</v>
      </c>
      <c r="AG94" s="52">
        <f t="shared" si="5"/>
        <v>-433.92307692307691</v>
      </c>
      <c r="AH94" s="40"/>
      <c r="AI94" s="40">
        <v>648</v>
      </c>
      <c r="AJ94" s="40"/>
    </row>
    <row r="95" spans="1:36" ht="14.25" customHeight="1" x14ac:dyDescent="0.2">
      <c r="A95" s="42" t="s">
        <v>31</v>
      </c>
      <c r="B95" s="42" t="s">
        <v>38</v>
      </c>
      <c r="C95" s="42" t="s">
        <v>39</v>
      </c>
      <c r="D95" s="42" t="s">
        <v>34</v>
      </c>
      <c r="E95" s="42" t="s">
        <v>35</v>
      </c>
      <c r="F95" s="42" t="s">
        <v>157</v>
      </c>
      <c r="G95" s="42" t="s">
        <v>158</v>
      </c>
      <c r="H95" s="43" t="s">
        <v>30</v>
      </c>
      <c r="I95" s="34">
        <v>14</v>
      </c>
      <c r="J95" s="3">
        <v>0</v>
      </c>
      <c r="K95" s="4">
        <v>0</v>
      </c>
      <c r="L95" s="4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6">
        <v>3</v>
      </c>
      <c r="T95" s="6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48">
        <v>11</v>
      </c>
      <c r="AB95" s="48">
        <v>11</v>
      </c>
      <c r="AC95" s="49">
        <v>0</v>
      </c>
      <c r="AD95" s="50">
        <v>4</v>
      </c>
      <c r="AE95" s="51">
        <f t="shared" si="3"/>
        <v>19.2</v>
      </c>
      <c r="AF95" s="51">
        <f t="shared" si="4"/>
        <v>8.1999999999999993</v>
      </c>
      <c r="AG95" s="52">
        <f t="shared" si="5"/>
        <v>-3.615384615384615</v>
      </c>
      <c r="AH95" s="40"/>
      <c r="AI95" s="40"/>
      <c r="AJ95" s="40"/>
    </row>
    <row r="96" spans="1:36" ht="14.25" customHeight="1" x14ac:dyDescent="0.2">
      <c r="A96" s="42" t="s">
        <v>31</v>
      </c>
      <c r="B96" s="42" t="s">
        <v>38</v>
      </c>
      <c r="C96" s="42" t="s">
        <v>39</v>
      </c>
      <c r="D96" s="42" t="s">
        <v>34</v>
      </c>
      <c r="E96" s="42" t="s">
        <v>27</v>
      </c>
      <c r="F96" s="42" t="s">
        <v>143</v>
      </c>
      <c r="G96" s="42" t="s">
        <v>144</v>
      </c>
      <c r="H96" s="43" t="s">
        <v>30</v>
      </c>
      <c r="I96" s="34">
        <v>286</v>
      </c>
      <c r="J96" s="3">
        <v>0</v>
      </c>
      <c r="K96" s="4">
        <v>0</v>
      </c>
      <c r="L96" s="4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6">
        <v>0</v>
      </c>
      <c r="T96" s="6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48">
        <v>286</v>
      </c>
      <c r="AB96" s="58">
        <f>AA96+AA97</f>
        <v>550</v>
      </c>
      <c r="AC96" s="49">
        <v>304000</v>
      </c>
      <c r="AD96" s="50">
        <v>173</v>
      </c>
      <c r="AE96" s="54">
        <f t="shared" si="3"/>
        <v>830.4</v>
      </c>
      <c r="AF96" s="51">
        <f t="shared" si="4"/>
        <v>280.39999999999998</v>
      </c>
      <c r="AG96" s="52">
        <f t="shared" si="5"/>
        <v>-230.61538461538464</v>
      </c>
      <c r="AH96" s="40"/>
      <c r="AI96" s="40"/>
      <c r="AJ96" s="40"/>
    </row>
    <row r="97" spans="1:36" ht="14.25" customHeight="1" x14ac:dyDescent="0.2">
      <c r="A97" s="42" t="s">
        <v>31</v>
      </c>
      <c r="B97" s="42" t="s">
        <v>38</v>
      </c>
      <c r="C97" s="42" t="s">
        <v>39</v>
      </c>
      <c r="D97" s="42" t="s">
        <v>34</v>
      </c>
      <c r="E97" s="42" t="s">
        <v>35</v>
      </c>
      <c r="F97" s="42" t="s">
        <v>143</v>
      </c>
      <c r="G97" s="42" t="s">
        <v>144</v>
      </c>
      <c r="H97" s="43" t="s">
        <v>30</v>
      </c>
      <c r="I97" s="34">
        <v>352</v>
      </c>
      <c r="J97" s="3">
        <v>2580000</v>
      </c>
      <c r="K97" s="4">
        <v>63</v>
      </c>
      <c r="L97" s="4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6">
        <v>151</v>
      </c>
      <c r="T97" s="6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48">
        <v>264</v>
      </c>
      <c r="AB97" s="58"/>
      <c r="AC97" s="49">
        <v>304000</v>
      </c>
      <c r="AD97" s="50">
        <v>173</v>
      </c>
      <c r="AE97" s="54"/>
      <c r="AF97" s="51">
        <f t="shared" si="4"/>
        <v>0</v>
      </c>
      <c r="AG97" s="52">
        <f t="shared" si="5"/>
        <v>0</v>
      </c>
      <c r="AH97" s="40"/>
      <c r="AI97" s="40"/>
      <c r="AJ97" s="40"/>
    </row>
    <row r="98" spans="1:36" ht="14.25" customHeight="1" x14ac:dyDescent="0.2">
      <c r="A98" s="42" t="s">
        <v>31</v>
      </c>
      <c r="B98" s="42" t="s">
        <v>38</v>
      </c>
      <c r="C98" s="42" t="s">
        <v>39</v>
      </c>
      <c r="D98" s="42" t="s">
        <v>34</v>
      </c>
      <c r="E98" s="42" t="s">
        <v>27</v>
      </c>
      <c r="F98" s="42" t="s">
        <v>569</v>
      </c>
      <c r="G98" s="42" t="s">
        <v>570</v>
      </c>
      <c r="H98" s="43" t="s">
        <v>30</v>
      </c>
      <c r="I98" s="34">
        <v>176</v>
      </c>
      <c r="J98" s="3">
        <v>0</v>
      </c>
      <c r="K98" s="4">
        <v>0</v>
      </c>
      <c r="L98" s="4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6">
        <v>0</v>
      </c>
      <c r="T98" s="6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48">
        <v>176</v>
      </c>
      <c r="AB98" s="58">
        <f>AA98+AA99</f>
        <v>280</v>
      </c>
      <c r="AC98" s="49">
        <v>3400000</v>
      </c>
      <c r="AD98" s="50">
        <v>10</v>
      </c>
      <c r="AE98" s="54">
        <f t="shared" si="3"/>
        <v>48</v>
      </c>
      <c r="AF98" s="51">
        <f t="shared" si="4"/>
        <v>-232</v>
      </c>
      <c r="AG98" s="52">
        <f t="shared" si="5"/>
        <v>-261.53846153846155</v>
      </c>
      <c r="AH98" s="40"/>
      <c r="AI98" s="40"/>
      <c r="AJ98" s="40"/>
    </row>
    <row r="99" spans="1:36" ht="14.25" customHeight="1" x14ac:dyDescent="0.2">
      <c r="A99" s="42" t="s">
        <v>31</v>
      </c>
      <c r="B99" s="42" t="s">
        <v>38</v>
      </c>
      <c r="C99" s="42" t="s">
        <v>39</v>
      </c>
      <c r="D99" s="42" t="s">
        <v>34</v>
      </c>
      <c r="E99" s="42" t="s">
        <v>35</v>
      </c>
      <c r="F99" s="42" t="s">
        <v>569</v>
      </c>
      <c r="G99" s="42" t="s">
        <v>570</v>
      </c>
      <c r="H99" s="43" t="s">
        <v>30</v>
      </c>
      <c r="I99" s="34">
        <v>97</v>
      </c>
      <c r="J99" s="3">
        <v>0</v>
      </c>
      <c r="K99" s="4">
        <v>7</v>
      </c>
      <c r="L99" s="4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6">
        <v>0</v>
      </c>
      <c r="T99" s="6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48">
        <v>104</v>
      </c>
      <c r="AB99" s="58"/>
      <c r="AC99" s="49">
        <v>3400000</v>
      </c>
      <c r="AD99" s="50">
        <v>10</v>
      </c>
      <c r="AE99" s="54"/>
      <c r="AF99" s="51">
        <f t="shared" si="4"/>
        <v>0</v>
      </c>
      <c r="AG99" s="52">
        <f t="shared" si="5"/>
        <v>0</v>
      </c>
      <c r="AH99" s="40"/>
      <c r="AI99" s="40"/>
      <c r="AJ99" s="40"/>
    </row>
    <row r="100" spans="1:36" ht="14.25" customHeight="1" x14ac:dyDescent="0.2">
      <c r="A100" s="42" t="s">
        <v>31</v>
      </c>
      <c r="B100" s="42" t="s">
        <v>38</v>
      </c>
      <c r="C100" s="42" t="s">
        <v>39</v>
      </c>
      <c r="D100" s="42" t="s">
        <v>69</v>
      </c>
      <c r="E100" s="42" t="s">
        <v>27</v>
      </c>
      <c r="F100" s="42" t="s">
        <v>145</v>
      </c>
      <c r="G100" s="42" t="s">
        <v>146</v>
      </c>
      <c r="H100" s="43" t="s">
        <v>30</v>
      </c>
      <c r="I100" s="34">
        <v>420</v>
      </c>
      <c r="J100" s="3">
        <v>0</v>
      </c>
      <c r="K100" s="4">
        <v>0</v>
      </c>
      <c r="L100" s="4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6">
        <v>60</v>
      </c>
      <c r="T100" s="6">
        <v>0</v>
      </c>
      <c r="U100" s="5">
        <v>60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48">
        <v>360</v>
      </c>
      <c r="AB100" s="58">
        <f>AA100+AA101</f>
        <v>551</v>
      </c>
      <c r="AC100" s="49">
        <v>304000</v>
      </c>
      <c r="AD100" s="50">
        <v>64</v>
      </c>
      <c r="AE100" s="54">
        <f t="shared" si="3"/>
        <v>307.2</v>
      </c>
      <c r="AF100" s="51">
        <f t="shared" si="4"/>
        <v>-243.8</v>
      </c>
      <c r="AG100" s="52">
        <f t="shared" si="5"/>
        <v>-432.84615384615381</v>
      </c>
      <c r="AH100" s="40"/>
      <c r="AI100" s="40"/>
      <c r="AJ100" s="40"/>
    </row>
    <row r="101" spans="1:36" ht="14.25" customHeight="1" x14ac:dyDescent="0.2">
      <c r="A101" s="42" t="s">
        <v>31</v>
      </c>
      <c r="B101" s="42" t="s">
        <v>38</v>
      </c>
      <c r="C101" s="42" t="s">
        <v>39</v>
      </c>
      <c r="D101" s="42" t="s">
        <v>69</v>
      </c>
      <c r="E101" s="42" t="s">
        <v>35</v>
      </c>
      <c r="F101" s="42" t="s">
        <v>145</v>
      </c>
      <c r="G101" s="42" t="s">
        <v>146</v>
      </c>
      <c r="H101" s="43" t="s">
        <v>30</v>
      </c>
      <c r="I101" s="34">
        <v>261</v>
      </c>
      <c r="J101" s="3">
        <v>3380000</v>
      </c>
      <c r="K101" s="4">
        <v>72</v>
      </c>
      <c r="L101" s="4">
        <v>0</v>
      </c>
      <c r="M101" s="5">
        <v>60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6">
        <v>142</v>
      </c>
      <c r="T101" s="6">
        <v>0</v>
      </c>
      <c r="U101" s="5">
        <v>0</v>
      </c>
      <c r="V101" s="5">
        <v>0</v>
      </c>
      <c r="W101" s="5">
        <v>0</v>
      </c>
      <c r="X101" s="5">
        <v>0</v>
      </c>
      <c r="Y101" s="5">
        <v>60</v>
      </c>
      <c r="Z101" s="5">
        <v>0</v>
      </c>
      <c r="AA101" s="48">
        <v>191</v>
      </c>
      <c r="AB101" s="58"/>
      <c r="AC101" s="49">
        <v>304000</v>
      </c>
      <c r="AD101" s="50">
        <v>64</v>
      </c>
      <c r="AE101" s="54"/>
      <c r="AF101" s="51">
        <f t="shared" si="4"/>
        <v>0</v>
      </c>
      <c r="AG101" s="52">
        <f t="shared" si="5"/>
        <v>0</v>
      </c>
      <c r="AH101" s="40"/>
      <c r="AI101" s="40"/>
      <c r="AJ101" s="40"/>
    </row>
    <row r="102" spans="1:36" ht="14.25" customHeight="1" x14ac:dyDescent="0.2">
      <c r="A102" s="42" t="s">
        <v>31</v>
      </c>
      <c r="B102" s="42" t="s">
        <v>38</v>
      </c>
      <c r="C102" s="42" t="s">
        <v>39</v>
      </c>
      <c r="D102" s="42" t="s">
        <v>69</v>
      </c>
      <c r="E102" s="42" t="s">
        <v>27</v>
      </c>
      <c r="F102" s="42" t="s">
        <v>149</v>
      </c>
      <c r="G102" s="42" t="s">
        <v>150</v>
      </c>
      <c r="H102" s="43" t="s">
        <v>30</v>
      </c>
      <c r="I102" s="34">
        <v>532</v>
      </c>
      <c r="J102" s="3">
        <v>0</v>
      </c>
      <c r="K102" s="4">
        <v>0</v>
      </c>
      <c r="L102" s="4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6">
        <v>240</v>
      </c>
      <c r="T102" s="6">
        <v>0</v>
      </c>
      <c r="U102" s="5">
        <v>240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48">
        <v>292</v>
      </c>
      <c r="AB102" s="58">
        <f>AA102+AA103</f>
        <v>588</v>
      </c>
      <c r="AC102" s="49">
        <v>416000</v>
      </c>
      <c r="AD102" s="50">
        <v>143</v>
      </c>
      <c r="AE102" s="54">
        <f t="shared" si="3"/>
        <v>686.4</v>
      </c>
      <c r="AF102" s="51">
        <f t="shared" si="4"/>
        <v>98.399999999999977</v>
      </c>
      <c r="AG102" s="52">
        <f t="shared" si="5"/>
        <v>-324</v>
      </c>
      <c r="AH102" s="40"/>
      <c r="AI102" s="40"/>
      <c r="AJ102" s="40"/>
    </row>
    <row r="103" spans="1:36" ht="14.25" customHeight="1" x14ac:dyDescent="0.2">
      <c r="A103" s="42" t="s">
        <v>31</v>
      </c>
      <c r="B103" s="42" t="s">
        <v>38</v>
      </c>
      <c r="C103" s="42" t="s">
        <v>39</v>
      </c>
      <c r="D103" s="42" t="s">
        <v>69</v>
      </c>
      <c r="E103" s="42" t="s">
        <v>35</v>
      </c>
      <c r="F103" s="42" t="s">
        <v>149</v>
      </c>
      <c r="G103" s="42" t="s">
        <v>150</v>
      </c>
      <c r="H103" s="43" t="s">
        <v>30</v>
      </c>
      <c r="I103" s="34">
        <v>173</v>
      </c>
      <c r="J103" s="3">
        <v>0</v>
      </c>
      <c r="K103" s="4">
        <v>264</v>
      </c>
      <c r="L103" s="4">
        <v>0</v>
      </c>
      <c r="M103" s="5">
        <v>240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6">
        <v>141</v>
      </c>
      <c r="T103" s="6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48">
        <v>296</v>
      </c>
      <c r="AB103" s="58"/>
      <c r="AC103" s="49">
        <v>416000</v>
      </c>
      <c r="AD103" s="50">
        <v>143</v>
      </c>
      <c r="AE103" s="54"/>
      <c r="AF103" s="51">
        <f t="shared" si="4"/>
        <v>0</v>
      </c>
      <c r="AG103" s="52">
        <f t="shared" si="5"/>
        <v>0</v>
      </c>
      <c r="AH103" s="40"/>
      <c r="AI103" s="40"/>
      <c r="AJ103" s="40"/>
    </row>
    <row r="104" spans="1:36" ht="14.25" customHeight="1" x14ac:dyDescent="0.2">
      <c r="A104" s="42" t="s">
        <v>31</v>
      </c>
      <c r="B104" s="42" t="s">
        <v>38</v>
      </c>
      <c r="C104" s="42" t="s">
        <v>39</v>
      </c>
      <c r="D104" s="42" t="s">
        <v>69</v>
      </c>
      <c r="E104" s="42" t="s">
        <v>35</v>
      </c>
      <c r="F104" s="42" t="s">
        <v>185</v>
      </c>
      <c r="G104" s="42" t="s">
        <v>186</v>
      </c>
      <c r="H104" s="43" t="s">
        <v>30</v>
      </c>
      <c r="I104" s="34">
        <v>191</v>
      </c>
      <c r="J104" s="3">
        <v>4260000</v>
      </c>
      <c r="K104" s="4">
        <v>0</v>
      </c>
      <c r="L104" s="4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6">
        <v>0</v>
      </c>
      <c r="T104" s="6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48">
        <v>191</v>
      </c>
      <c r="AB104" s="48">
        <v>191</v>
      </c>
      <c r="AC104" s="49">
        <v>895000</v>
      </c>
      <c r="AD104" s="50">
        <v>61</v>
      </c>
      <c r="AE104" s="51">
        <f t="shared" si="3"/>
        <v>292.8</v>
      </c>
      <c r="AF104" s="51">
        <f t="shared" si="4"/>
        <v>101.80000000000001</v>
      </c>
      <c r="AG104" s="52">
        <f t="shared" si="5"/>
        <v>-78.384615384615387</v>
      </c>
      <c r="AH104" s="40"/>
      <c r="AI104" s="40"/>
      <c r="AJ104" s="40"/>
    </row>
    <row r="105" spans="1:36" ht="14.25" customHeight="1" x14ac:dyDescent="0.2">
      <c r="A105" s="42" t="s">
        <v>31</v>
      </c>
      <c r="B105" s="42" t="s">
        <v>38</v>
      </c>
      <c r="C105" s="42" t="s">
        <v>39</v>
      </c>
      <c r="D105" s="42" t="s">
        <v>69</v>
      </c>
      <c r="E105" s="42" t="s">
        <v>35</v>
      </c>
      <c r="F105" s="42" t="s">
        <v>571</v>
      </c>
      <c r="G105" s="42" t="s">
        <v>572</v>
      </c>
      <c r="H105" s="43" t="s">
        <v>30</v>
      </c>
      <c r="I105" s="34">
        <v>146</v>
      </c>
      <c r="J105" s="3">
        <v>0</v>
      </c>
      <c r="K105" s="4">
        <v>12</v>
      </c>
      <c r="L105" s="4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6">
        <v>23</v>
      </c>
      <c r="T105" s="6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48">
        <v>135</v>
      </c>
      <c r="AB105" s="48">
        <v>135</v>
      </c>
      <c r="AC105" s="49">
        <v>449000</v>
      </c>
      <c r="AD105" s="50">
        <v>124</v>
      </c>
      <c r="AE105" s="51">
        <f t="shared" si="3"/>
        <v>595.19999999999993</v>
      </c>
      <c r="AF105" s="51">
        <f t="shared" si="4"/>
        <v>460.19999999999993</v>
      </c>
      <c r="AG105" s="52">
        <f t="shared" si="5"/>
        <v>93.923076923076877</v>
      </c>
      <c r="AH105" s="40"/>
      <c r="AI105" s="40">
        <v>900</v>
      </c>
      <c r="AJ105" s="40"/>
    </row>
    <row r="106" spans="1:36" ht="14.25" customHeight="1" x14ac:dyDescent="0.2">
      <c r="A106" s="42" t="s">
        <v>31</v>
      </c>
      <c r="B106" s="42" t="s">
        <v>38</v>
      </c>
      <c r="C106" s="42" t="s">
        <v>39</v>
      </c>
      <c r="D106" s="42" t="s">
        <v>69</v>
      </c>
      <c r="E106" s="42" t="s">
        <v>27</v>
      </c>
      <c r="F106" s="42" t="s">
        <v>147</v>
      </c>
      <c r="G106" s="42" t="s">
        <v>148</v>
      </c>
      <c r="H106" s="43" t="s">
        <v>30</v>
      </c>
      <c r="I106" s="34">
        <v>321</v>
      </c>
      <c r="J106" s="3">
        <v>0</v>
      </c>
      <c r="K106" s="4">
        <v>0</v>
      </c>
      <c r="L106" s="4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6">
        <v>60</v>
      </c>
      <c r="T106" s="6">
        <v>0</v>
      </c>
      <c r="U106" s="5">
        <v>60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48">
        <v>261</v>
      </c>
      <c r="AB106" s="58">
        <f>AA106+AA107</f>
        <v>371</v>
      </c>
      <c r="AC106" s="49">
        <v>304000</v>
      </c>
      <c r="AD106" s="50">
        <v>67</v>
      </c>
      <c r="AE106" s="54">
        <f t="shared" si="3"/>
        <v>321.59999999999997</v>
      </c>
      <c r="AF106" s="51">
        <f t="shared" si="4"/>
        <v>-49.400000000000034</v>
      </c>
      <c r="AG106" s="52">
        <f t="shared" si="5"/>
        <v>-247.30769230769232</v>
      </c>
      <c r="AH106" s="40"/>
      <c r="AI106" s="40"/>
      <c r="AJ106" s="40"/>
    </row>
    <row r="107" spans="1:36" ht="14.25" customHeight="1" x14ac:dyDescent="0.2">
      <c r="A107" s="42" t="s">
        <v>31</v>
      </c>
      <c r="B107" s="42" t="s">
        <v>38</v>
      </c>
      <c r="C107" s="42" t="s">
        <v>39</v>
      </c>
      <c r="D107" s="42" t="s">
        <v>69</v>
      </c>
      <c r="E107" s="42" t="s">
        <v>35</v>
      </c>
      <c r="F107" s="42" t="s">
        <v>147</v>
      </c>
      <c r="G107" s="42" t="s">
        <v>148</v>
      </c>
      <c r="H107" s="43" t="s">
        <v>30</v>
      </c>
      <c r="I107" s="34">
        <v>170</v>
      </c>
      <c r="J107" s="3">
        <v>0</v>
      </c>
      <c r="K107" s="4">
        <v>60</v>
      </c>
      <c r="L107" s="4">
        <v>0</v>
      </c>
      <c r="M107" s="5">
        <v>60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6">
        <v>120</v>
      </c>
      <c r="T107" s="6">
        <v>0</v>
      </c>
      <c r="U107" s="5">
        <v>0</v>
      </c>
      <c r="V107" s="5">
        <v>0</v>
      </c>
      <c r="W107" s="5">
        <v>0</v>
      </c>
      <c r="X107" s="5">
        <v>0</v>
      </c>
      <c r="Y107" s="5">
        <v>60</v>
      </c>
      <c r="Z107" s="5">
        <v>0</v>
      </c>
      <c r="AA107" s="48">
        <v>110</v>
      </c>
      <c r="AB107" s="58"/>
      <c r="AC107" s="49">
        <v>304000</v>
      </c>
      <c r="AD107" s="50">
        <v>67</v>
      </c>
      <c r="AE107" s="54"/>
      <c r="AF107" s="51">
        <f t="shared" si="4"/>
        <v>0</v>
      </c>
      <c r="AG107" s="52">
        <f t="shared" si="5"/>
        <v>0</v>
      </c>
      <c r="AH107" s="40"/>
      <c r="AI107" s="40"/>
      <c r="AJ107" s="40"/>
    </row>
    <row r="108" spans="1:36" ht="14.25" customHeight="1" x14ac:dyDescent="0.2">
      <c r="A108" s="42" t="s">
        <v>31</v>
      </c>
      <c r="B108" s="42" t="s">
        <v>305</v>
      </c>
      <c r="C108" s="42" t="s">
        <v>306</v>
      </c>
      <c r="D108" s="42" t="s">
        <v>34</v>
      </c>
      <c r="E108" s="42" t="s">
        <v>35</v>
      </c>
      <c r="F108" s="42" t="s">
        <v>303</v>
      </c>
      <c r="G108" s="42" t="s">
        <v>304</v>
      </c>
      <c r="H108" s="43" t="s">
        <v>210</v>
      </c>
      <c r="I108" s="34">
        <v>13</v>
      </c>
      <c r="J108" s="3">
        <v>0</v>
      </c>
      <c r="K108" s="4">
        <v>0</v>
      </c>
      <c r="L108" s="4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6">
        <v>0</v>
      </c>
      <c r="T108" s="6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48">
        <v>13</v>
      </c>
      <c r="AB108" s="48">
        <v>13</v>
      </c>
      <c r="AC108" s="49">
        <v>0</v>
      </c>
      <c r="AD108" s="50">
        <v>8</v>
      </c>
      <c r="AE108" s="51">
        <f t="shared" si="3"/>
        <v>38.4</v>
      </c>
      <c r="AF108" s="51">
        <f t="shared" si="4"/>
        <v>25.4</v>
      </c>
      <c r="AG108" s="52">
        <f t="shared" si="5"/>
        <v>1.7692307692307701</v>
      </c>
      <c r="AH108" s="40"/>
      <c r="AI108" s="40"/>
      <c r="AJ108" s="40"/>
    </row>
    <row r="109" spans="1:36" ht="14.25" customHeight="1" x14ac:dyDescent="0.2">
      <c r="A109" s="42" t="s">
        <v>31</v>
      </c>
      <c r="B109" s="42" t="s">
        <v>338</v>
      </c>
      <c r="C109" s="42" t="s">
        <v>306</v>
      </c>
      <c r="D109" s="42" t="s">
        <v>34</v>
      </c>
      <c r="E109" s="42" t="s">
        <v>27</v>
      </c>
      <c r="F109" s="42" t="s">
        <v>336</v>
      </c>
      <c r="G109" s="42" t="s">
        <v>337</v>
      </c>
      <c r="H109" s="43" t="s">
        <v>210</v>
      </c>
      <c r="I109" s="34">
        <v>596</v>
      </c>
      <c r="J109" s="3">
        <v>0</v>
      </c>
      <c r="K109" s="4">
        <v>0</v>
      </c>
      <c r="L109" s="4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6">
        <v>0</v>
      </c>
      <c r="T109" s="6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48">
        <v>596</v>
      </c>
      <c r="AB109" s="58">
        <f>AA109+AA110</f>
        <v>692</v>
      </c>
      <c r="AC109" s="49">
        <v>375000</v>
      </c>
      <c r="AD109" s="50">
        <v>2</v>
      </c>
      <c r="AE109" s="54">
        <f t="shared" si="3"/>
        <v>9.6</v>
      </c>
      <c r="AF109" s="51">
        <f t="shared" si="4"/>
        <v>-682.4</v>
      </c>
      <c r="AG109" s="52">
        <f t="shared" si="5"/>
        <v>-688.30769230769226</v>
      </c>
      <c r="AH109" s="40"/>
      <c r="AI109" s="40"/>
      <c r="AJ109" s="40"/>
    </row>
    <row r="110" spans="1:36" ht="14.25" customHeight="1" x14ac:dyDescent="0.2">
      <c r="A110" s="42" t="s">
        <v>31</v>
      </c>
      <c r="B110" s="42" t="s">
        <v>338</v>
      </c>
      <c r="C110" s="42" t="s">
        <v>306</v>
      </c>
      <c r="D110" s="42" t="s">
        <v>34</v>
      </c>
      <c r="E110" s="42" t="s">
        <v>35</v>
      </c>
      <c r="F110" s="42" t="s">
        <v>336</v>
      </c>
      <c r="G110" s="42" t="s">
        <v>337</v>
      </c>
      <c r="H110" s="43" t="s">
        <v>210</v>
      </c>
      <c r="I110" s="34">
        <v>222</v>
      </c>
      <c r="J110" s="3">
        <v>0</v>
      </c>
      <c r="K110" s="4">
        <v>0</v>
      </c>
      <c r="L110" s="4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6">
        <v>126</v>
      </c>
      <c r="T110" s="6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48">
        <v>96</v>
      </c>
      <c r="AB110" s="58"/>
      <c r="AC110" s="49">
        <v>375000</v>
      </c>
      <c r="AD110" s="50">
        <v>2</v>
      </c>
      <c r="AE110" s="54"/>
      <c r="AF110" s="51">
        <f t="shared" si="4"/>
        <v>0</v>
      </c>
      <c r="AG110" s="52">
        <f t="shared" si="5"/>
        <v>0</v>
      </c>
      <c r="AH110" s="40"/>
      <c r="AI110" s="40"/>
      <c r="AJ110" s="40"/>
    </row>
    <row r="111" spans="1:36" ht="14.25" customHeight="1" x14ac:dyDescent="0.2">
      <c r="A111" s="42" t="s">
        <v>31</v>
      </c>
      <c r="B111" s="42" t="s">
        <v>242</v>
      </c>
      <c r="C111" s="42" t="s">
        <v>56</v>
      </c>
      <c r="D111" s="42" t="s">
        <v>34</v>
      </c>
      <c r="E111" s="42" t="s">
        <v>35</v>
      </c>
      <c r="F111" s="42" t="s">
        <v>249</v>
      </c>
      <c r="G111" s="42" t="s">
        <v>250</v>
      </c>
      <c r="H111" s="43" t="s">
        <v>30</v>
      </c>
      <c r="I111" s="34">
        <v>14</v>
      </c>
      <c r="J111" s="3">
        <v>0</v>
      </c>
      <c r="K111" s="4">
        <v>0</v>
      </c>
      <c r="L111" s="4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6">
        <v>0</v>
      </c>
      <c r="T111" s="6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48">
        <v>14</v>
      </c>
      <c r="AB111" s="48">
        <v>14</v>
      </c>
      <c r="AC111" s="49">
        <v>0</v>
      </c>
      <c r="AD111" s="50">
        <v>0</v>
      </c>
      <c r="AE111" s="51">
        <f t="shared" si="3"/>
        <v>0</v>
      </c>
      <c r="AF111" s="51">
        <f t="shared" si="4"/>
        <v>-14</v>
      </c>
      <c r="AG111" s="52">
        <f t="shared" si="5"/>
        <v>-14</v>
      </c>
      <c r="AH111" s="40"/>
      <c r="AI111" s="40"/>
      <c r="AJ111" s="40"/>
    </row>
    <row r="112" spans="1:36" ht="14.25" customHeight="1" x14ac:dyDescent="0.2">
      <c r="A112" s="42" t="s">
        <v>31</v>
      </c>
      <c r="B112" s="42" t="s">
        <v>242</v>
      </c>
      <c r="C112" s="42" t="s">
        <v>56</v>
      </c>
      <c r="D112" s="42" t="s">
        <v>34</v>
      </c>
      <c r="E112" s="42" t="s">
        <v>35</v>
      </c>
      <c r="F112" s="42" t="s">
        <v>247</v>
      </c>
      <c r="G112" s="42" t="s">
        <v>248</v>
      </c>
      <c r="H112" s="43" t="s">
        <v>30</v>
      </c>
      <c r="I112" s="34">
        <v>12</v>
      </c>
      <c r="J112" s="3">
        <v>0</v>
      </c>
      <c r="K112" s="4">
        <v>0</v>
      </c>
      <c r="L112" s="4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6">
        <v>0</v>
      </c>
      <c r="T112" s="6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48">
        <v>12</v>
      </c>
      <c r="AB112" s="48">
        <v>12</v>
      </c>
      <c r="AC112" s="49">
        <v>0</v>
      </c>
      <c r="AD112" s="50">
        <v>3</v>
      </c>
      <c r="AE112" s="51">
        <f t="shared" si="3"/>
        <v>14.399999999999999</v>
      </c>
      <c r="AF112" s="51">
        <f t="shared" si="4"/>
        <v>2.3999999999999986</v>
      </c>
      <c r="AG112" s="52">
        <f t="shared" si="5"/>
        <v>-6.4615384615384617</v>
      </c>
      <c r="AH112" s="40"/>
      <c r="AI112" s="40"/>
      <c r="AJ112" s="40"/>
    </row>
    <row r="113" spans="1:36" ht="14.25" customHeight="1" x14ac:dyDescent="0.2">
      <c r="A113" s="42" t="s">
        <v>31</v>
      </c>
      <c r="B113" s="42" t="s">
        <v>242</v>
      </c>
      <c r="C113" s="42" t="s">
        <v>56</v>
      </c>
      <c r="D113" s="42" t="s">
        <v>69</v>
      </c>
      <c r="E113" s="42" t="s">
        <v>35</v>
      </c>
      <c r="F113" s="42" t="s">
        <v>251</v>
      </c>
      <c r="G113" s="42" t="s">
        <v>252</v>
      </c>
      <c r="H113" s="43" t="s">
        <v>30</v>
      </c>
      <c r="I113" s="34">
        <v>21</v>
      </c>
      <c r="J113" s="3">
        <v>0</v>
      </c>
      <c r="K113" s="4">
        <v>0</v>
      </c>
      <c r="L113" s="4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6">
        <v>0</v>
      </c>
      <c r="T113" s="6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48">
        <v>21</v>
      </c>
      <c r="AB113" s="48">
        <v>21</v>
      </c>
      <c r="AC113" s="49">
        <v>0</v>
      </c>
      <c r="AD113" s="50">
        <v>0</v>
      </c>
      <c r="AE113" s="51">
        <f t="shared" si="3"/>
        <v>0</v>
      </c>
      <c r="AF113" s="51">
        <f t="shared" si="4"/>
        <v>-21</v>
      </c>
      <c r="AG113" s="52">
        <f t="shared" si="5"/>
        <v>-21</v>
      </c>
      <c r="AH113" s="40"/>
      <c r="AI113" s="40"/>
      <c r="AJ113" s="40"/>
    </row>
    <row r="114" spans="1:36" ht="14.25" customHeight="1" x14ac:dyDescent="0.2">
      <c r="A114" s="42" t="s">
        <v>31</v>
      </c>
      <c r="B114" s="42" t="s">
        <v>32</v>
      </c>
      <c r="C114" s="42" t="s">
        <v>33</v>
      </c>
      <c r="D114" s="42" t="s">
        <v>34</v>
      </c>
      <c r="E114" s="42" t="s">
        <v>35</v>
      </c>
      <c r="F114" s="42" t="s">
        <v>90</v>
      </c>
      <c r="G114" s="42" t="s">
        <v>91</v>
      </c>
      <c r="H114" s="43" t="s">
        <v>30</v>
      </c>
      <c r="I114" s="34">
        <v>330</v>
      </c>
      <c r="J114" s="3">
        <v>0</v>
      </c>
      <c r="K114" s="4">
        <v>3</v>
      </c>
      <c r="L114" s="4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6">
        <v>96</v>
      </c>
      <c r="T114" s="6">
        <v>0</v>
      </c>
      <c r="U114" s="5">
        <v>0</v>
      </c>
      <c r="V114" s="5">
        <v>0</v>
      </c>
      <c r="W114" s="5">
        <v>24</v>
      </c>
      <c r="X114" s="5">
        <v>0</v>
      </c>
      <c r="Y114" s="5">
        <v>0</v>
      </c>
      <c r="Z114" s="5">
        <v>0</v>
      </c>
      <c r="AA114" s="48">
        <v>237</v>
      </c>
      <c r="AB114" s="48">
        <v>237</v>
      </c>
      <c r="AC114" s="49">
        <v>813000</v>
      </c>
      <c r="AD114" s="50">
        <v>77</v>
      </c>
      <c r="AE114" s="51">
        <f t="shared" si="3"/>
        <v>369.59999999999997</v>
      </c>
      <c r="AF114" s="51">
        <f t="shared" si="4"/>
        <v>132.59999999999997</v>
      </c>
      <c r="AG114" s="52">
        <f t="shared" si="5"/>
        <v>-94.846153846153868</v>
      </c>
      <c r="AH114" s="40"/>
      <c r="AI114" s="40"/>
      <c r="AJ114" s="40">
        <v>900</v>
      </c>
    </row>
    <row r="115" spans="1:36" ht="14.25" customHeight="1" x14ac:dyDescent="0.2">
      <c r="A115" s="42" t="s">
        <v>31</v>
      </c>
      <c r="B115" s="42" t="s">
        <v>32</v>
      </c>
      <c r="C115" s="42" t="s">
        <v>33</v>
      </c>
      <c r="D115" s="42" t="s">
        <v>34</v>
      </c>
      <c r="E115" s="42" t="s">
        <v>35</v>
      </c>
      <c r="F115" s="42" t="s">
        <v>92</v>
      </c>
      <c r="G115" s="42" t="s">
        <v>93</v>
      </c>
      <c r="H115" s="43" t="s">
        <v>30</v>
      </c>
      <c r="I115" s="34">
        <v>438</v>
      </c>
      <c r="J115" s="3">
        <v>0</v>
      </c>
      <c r="K115" s="4">
        <v>11</v>
      </c>
      <c r="L115" s="4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6">
        <v>26</v>
      </c>
      <c r="T115" s="6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48">
        <v>423</v>
      </c>
      <c r="AB115" s="48">
        <v>423</v>
      </c>
      <c r="AC115" s="49">
        <v>1890000</v>
      </c>
      <c r="AD115" s="50">
        <v>2</v>
      </c>
      <c r="AE115" s="51">
        <f t="shared" si="3"/>
        <v>9.6</v>
      </c>
      <c r="AF115" s="51">
        <f t="shared" si="4"/>
        <v>-413.4</v>
      </c>
      <c r="AG115" s="52">
        <f t="shared" si="5"/>
        <v>-419.30769230769232</v>
      </c>
      <c r="AH115" s="40"/>
      <c r="AI115" s="40"/>
      <c r="AJ115" s="40"/>
    </row>
    <row r="116" spans="1:36" ht="14.25" customHeight="1" x14ac:dyDescent="0.2">
      <c r="A116" s="42" t="s">
        <v>31</v>
      </c>
      <c r="B116" s="42" t="s">
        <v>32</v>
      </c>
      <c r="C116" s="42" t="s">
        <v>33</v>
      </c>
      <c r="D116" s="42" t="s">
        <v>34</v>
      </c>
      <c r="E116" s="42" t="s">
        <v>27</v>
      </c>
      <c r="F116" s="42" t="s">
        <v>70</v>
      </c>
      <c r="G116" s="42" t="s">
        <v>71</v>
      </c>
      <c r="H116" s="43" t="s">
        <v>30</v>
      </c>
      <c r="I116" s="34">
        <v>0</v>
      </c>
      <c r="J116" s="3">
        <v>0</v>
      </c>
      <c r="K116" s="4">
        <v>480</v>
      </c>
      <c r="L116" s="4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6">
        <v>180</v>
      </c>
      <c r="T116" s="6">
        <v>0</v>
      </c>
      <c r="U116" s="5">
        <v>180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48">
        <v>300</v>
      </c>
      <c r="AB116" s="58">
        <f>AA116+AA117</f>
        <v>426</v>
      </c>
      <c r="AC116" s="49">
        <v>1525000</v>
      </c>
      <c r="AD116" s="50">
        <v>60</v>
      </c>
      <c r="AE116" s="54">
        <f t="shared" si="3"/>
        <v>288</v>
      </c>
      <c r="AF116" s="51">
        <f t="shared" si="4"/>
        <v>-138</v>
      </c>
      <c r="AG116" s="52">
        <f t="shared" si="5"/>
        <v>-315.23076923076923</v>
      </c>
      <c r="AH116" s="40"/>
      <c r="AI116" s="40"/>
      <c r="AJ116" s="40">
        <v>300</v>
      </c>
    </row>
    <row r="117" spans="1:36" ht="14.25" customHeight="1" x14ac:dyDescent="0.2">
      <c r="A117" s="42" t="s">
        <v>31</v>
      </c>
      <c r="B117" s="42" t="s">
        <v>32</v>
      </c>
      <c r="C117" s="42" t="s">
        <v>33</v>
      </c>
      <c r="D117" s="42" t="s">
        <v>34</v>
      </c>
      <c r="E117" s="42" t="s">
        <v>35</v>
      </c>
      <c r="F117" s="42" t="s">
        <v>70</v>
      </c>
      <c r="G117" s="42" t="s">
        <v>71</v>
      </c>
      <c r="H117" s="43" t="s">
        <v>30</v>
      </c>
      <c r="I117" s="34">
        <v>0</v>
      </c>
      <c r="J117" s="3">
        <v>1320000</v>
      </c>
      <c r="K117" s="4">
        <v>189</v>
      </c>
      <c r="L117" s="4">
        <v>0</v>
      </c>
      <c r="M117" s="5">
        <v>180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6">
        <v>63</v>
      </c>
      <c r="T117" s="6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48">
        <v>126</v>
      </c>
      <c r="AB117" s="58"/>
      <c r="AC117" s="49">
        <v>1525000</v>
      </c>
      <c r="AD117" s="50">
        <v>60</v>
      </c>
      <c r="AE117" s="54"/>
      <c r="AF117" s="51">
        <f t="shared" si="4"/>
        <v>0</v>
      </c>
      <c r="AG117" s="52">
        <f t="shared" si="5"/>
        <v>0</v>
      </c>
      <c r="AH117" s="40"/>
      <c r="AI117" s="40"/>
      <c r="AJ117" s="40"/>
    </row>
    <row r="118" spans="1:36" ht="14.25" customHeight="1" x14ac:dyDescent="0.2">
      <c r="A118" s="42" t="s">
        <v>31</v>
      </c>
      <c r="B118" s="42" t="s">
        <v>32</v>
      </c>
      <c r="C118" s="42" t="s">
        <v>33</v>
      </c>
      <c r="D118" s="42" t="s">
        <v>34</v>
      </c>
      <c r="E118" s="42" t="s">
        <v>35</v>
      </c>
      <c r="F118" s="42" t="s">
        <v>108</v>
      </c>
      <c r="G118" s="42" t="s">
        <v>109</v>
      </c>
      <c r="H118" s="43" t="s">
        <v>30</v>
      </c>
      <c r="I118" s="34">
        <v>18</v>
      </c>
      <c r="J118" s="3">
        <v>0</v>
      </c>
      <c r="K118" s="4">
        <v>0</v>
      </c>
      <c r="L118" s="4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6">
        <v>0</v>
      </c>
      <c r="T118" s="6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48">
        <v>18</v>
      </c>
      <c r="AB118" s="48">
        <v>18</v>
      </c>
      <c r="AC118" s="49">
        <v>337000</v>
      </c>
      <c r="AD118" s="50">
        <v>7</v>
      </c>
      <c r="AE118" s="51">
        <f t="shared" si="3"/>
        <v>33.6</v>
      </c>
      <c r="AF118" s="51">
        <f t="shared" si="4"/>
        <v>15.600000000000001</v>
      </c>
      <c r="AG118" s="52">
        <f t="shared" si="5"/>
        <v>-5.0769230769230766</v>
      </c>
      <c r="AH118" s="40"/>
      <c r="AI118" s="40"/>
      <c r="AJ118" s="40">
        <v>840</v>
      </c>
    </row>
    <row r="119" spans="1:36" ht="14.25" customHeight="1" x14ac:dyDescent="0.2">
      <c r="A119" s="42" t="s">
        <v>31</v>
      </c>
      <c r="B119" s="42" t="s">
        <v>32</v>
      </c>
      <c r="C119" s="42" t="s">
        <v>33</v>
      </c>
      <c r="D119" s="42" t="s">
        <v>34</v>
      </c>
      <c r="E119" s="42" t="s">
        <v>27</v>
      </c>
      <c r="F119" s="42" t="s">
        <v>521</v>
      </c>
      <c r="G119" s="42" t="s">
        <v>522</v>
      </c>
      <c r="H119" s="43" t="s">
        <v>30</v>
      </c>
      <c r="I119" s="34">
        <v>469</v>
      </c>
      <c r="J119" s="3">
        <v>0</v>
      </c>
      <c r="K119" s="4">
        <v>0</v>
      </c>
      <c r="L119" s="4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6">
        <v>469</v>
      </c>
      <c r="T119" s="6">
        <v>0</v>
      </c>
      <c r="U119" s="5">
        <v>469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48">
        <v>0</v>
      </c>
      <c r="AB119" s="58">
        <f>AA119+AA120</f>
        <v>743</v>
      </c>
      <c r="AC119" s="49">
        <v>76000</v>
      </c>
      <c r="AD119" s="50">
        <v>134</v>
      </c>
      <c r="AE119" s="54">
        <f t="shared" si="3"/>
        <v>643.19999999999993</v>
      </c>
      <c r="AF119" s="51">
        <f t="shared" si="4"/>
        <v>-99.800000000000068</v>
      </c>
      <c r="AG119" s="52">
        <f t="shared" si="5"/>
        <v>-495.61538461538464</v>
      </c>
      <c r="AH119" s="40"/>
      <c r="AI119" s="40"/>
      <c r="AJ119" s="40"/>
    </row>
    <row r="120" spans="1:36" ht="14.25" customHeight="1" x14ac:dyDescent="0.2">
      <c r="A120" s="42" t="s">
        <v>31</v>
      </c>
      <c r="B120" s="42" t="s">
        <v>32</v>
      </c>
      <c r="C120" s="42" t="s">
        <v>33</v>
      </c>
      <c r="D120" s="42" t="s">
        <v>34</v>
      </c>
      <c r="E120" s="42" t="s">
        <v>35</v>
      </c>
      <c r="F120" s="42" t="s">
        <v>521</v>
      </c>
      <c r="G120" s="42" t="s">
        <v>522</v>
      </c>
      <c r="H120" s="43" t="s">
        <v>30</v>
      </c>
      <c r="I120" s="34">
        <v>586</v>
      </c>
      <c r="J120" s="3">
        <v>0</v>
      </c>
      <c r="K120" s="4">
        <v>469</v>
      </c>
      <c r="L120" s="4">
        <v>0</v>
      </c>
      <c r="M120" s="5">
        <v>469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6">
        <v>312</v>
      </c>
      <c r="T120" s="6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48">
        <v>743</v>
      </c>
      <c r="AB120" s="58"/>
      <c r="AC120" s="49">
        <v>76000</v>
      </c>
      <c r="AD120" s="50">
        <v>134</v>
      </c>
      <c r="AE120" s="54"/>
      <c r="AF120" s="51">
        <f t="shared" si="4"/>
        <v>0</v>
      </c>
      <c r="AG120" s="52">
        <f t="shared" si="5"/>
        <v>0</v>
      </c>
      <c r="AH120" s="40"/>
      <c r="AI120" s="40"/>
      <c r="AJ120" s="40"/>
    </row>
    <row r="121" spans="1:36" ht="14.25" customHeight="1" x14ac:dyDescent="0.2">
      <c r="A121" s="42" t="s">
        <v>31</v>
      </c>
      <c r="B121" s="42" t="s">
        <v>32</v>
      </c>
      <c r="C121" s="42" t="s">
        <v>33</v>
      </c>
      <c r="D121" s="42" t="s">
        <v>34</v>
      </c>
      <c r="E121" s="42" t="s">
        <v>27</v>
      </c>
      <c r="F121" s="42" t="s">
        <v>28</v>
      </c>
      <c r="G121" s="42" t="s">
        <v>29</v>
      </c>
      <c r="H121" s="43" t="s">
        <v>30</v>
      </c>
      <c r="I121" s="34">
        <v>241</v>
      </c>
      <c r="J121" s="3">
        <v>0</v>
      </c>
      <c r="K121" s="4">
        <v>0</v>
      </c>
      <c r="L121" s="4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6">
        <v>0</v>
      </c>
      <c r="T121" s="6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48">
        <v>241</v>
      </c>
      <c r="AB121" s="58">
        <f>AA121+AA122</f>
        <v>573</v>
      </c>
      <c r="AC121" s="49">
        <v>1400000</v>
      </c>
      <c r="AD121" s="50">
        <v>10</v>
      </c>
      <c r="AE121" s="54">
        <f t="shared" si="3"/>
        <v>48</v>
      </c>
      <c r="AF121" s="51">
        <f t="shared" si="4"/>
        <v>-525</v>
      </c>
      <c r="AG121" s="52">
        <f t="shared" si="5"/>
        <v>-554.53846153846155</v>
      </c>
      <c r="AH121" s="40"/>
      <c r="AI121" s="40"/>
      <c r="AJ121" s="40"/>
    </row>
    <row r="122" spans="1:36" ht="14.25" customHeight="1" x14ac:dyDescent="0.2">
      <c r="A122" s="42" t="s">
        <v>31</v>
      </c>
      <c r="B122" s="42" t="s">
        <v>32</v>
      </c>
      <c r="C122" s="42" t="s">
        <v>33</v>
      </c>
      <c r="D122" s="42" t="s">
        <v>34</v>
      </c>
      <c r="E122" s="42" t="s">
        <v>35</v>
      </c>
      <c r="F122" s="42" t="s">
        <v>28</v>
      </c>
      <c r="G122" s="42" t="s">
        <v>29</v>
      </c>
      <c r="H122" s="43" t="s">
        <v>30</v>
      </c>
      <c r="I122" s="34">
        <v>325</v>
      </c>
      <c r="J122" s="3">
        <v>0</v>
      </c>
      <c r="K122" s="4">
        <v>9</v>
      </c>
      <c r="L122" s="4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6">
        <v>2</v>
      </c>
      <c r="T122" s="6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48">
        <v>332</v>
      </c>
      <c r="AB122" s="58"/>
      <c r="AC122" s="49">
        <v>1400000</v>
      </c>
      <c r="AD122" s="50">
        <v>10</v>
      </c>
      <c r="AE122" s="54"/>
      <c r="AF122" s="51">
        <f t="shared" si="4"/>
        <v>0</v>
      </c>
      <c r="AG122" s="52">
        <f t="shared" si="5"/>
        <v>0</v>
      </c>
      <c r="AH122" s="40"/>
      <c r="AI122" s="40"/>
      <c r="AJ122" s="40"/>
    </row>
    <row r="123" spans="1:36" ht="14.25" customHeight="1" x14ac:dyDescent="0.2">
      <c r="A123" s="42" t="s">
        <v>31</v>
      </c>
      <c r="B123" s="42" t="s">
        <v>32</v>
      </c>
      <c r="C123" s="42" t="s">
        <v>33</v>
      </c>
      <c r="D123" s="42" t="s">
        <v>34</v>
      </c>
      <c r="E123" s="42" t="s">
        <v>27</v>
      </c>
      <c r="F123" s="42" t="s">
        <v>84</v>
      </c>
      <c r="G123" s="42" t="s">
        <v>85</v>
      </c>
      <c r="H123" s="43" t="s">
        <v>30</v>
      </c>
      <c r="I123" s="34">
        <v>0</v>
      </c>
      <c r="J123" s="3">
        <v>0</v>
      </c>
      <c r="K123" s="4">
        <v>4944</v>
      </c>
      <c r="L123" s="4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6">
        <v>360</v>
      </c>
      <c r="T123" s="6">
        <v>0</v>
      </c>
      <c r="U123" s="5">
        <v>360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48">
        <v>4584</v>
      </c>
      <c r="AB123" s="58">
        <f>AA123+AA124</f>
        <v>5102</v>
      </c>
      <c r="AC123" s="49">
        <v>274000</v>
      </c>
      <c r="AD123" s="50">
        <v>419</v>
      </c>
      <c r="AE123" s="54">
        <f t="shared" si="3"/>
        <v>2011.1999999999998</v>
      </c>
      <c r="AF123" s="51">
        <f t="shared" si="4"/>
        <v>-3090.8</v>
      </c>
      <c r="AG123" s="52">
        <f t="shared" si="5"/>
        <v>-4328.4615384615381</v>
      </c>
      <c r="AH123" s="40"/>
      <c r="AI123" s="40"/>
      <c r="AJ123" s="40">
        <v>4800</v>
      </c>
    </row>
    <row r="124" spans="1:36" ht="14.25" customHeight="1" x14ac:dyDescent="0.2">
      <c r="A124" s="42" t="s">
        <v>31</v>
      </c>
      <c r="B124" s="42" t="s">
        <v>32</v>
      </c>
      <c r="C124" s="42" t="s">
        <v>33</v>
      </c>
      <c r="D124" s="42" t="s">
        <v>34</v>
      </c>
      <c r="E124" s="42" t="s">
        <v>35</v>
      </c>
      <c r="F124" s="42" t="s">
        <v>84</v>
      </c>
      <c r="G124" s="42" t="s">
        <v>85</v>
      </c>
      <c r="H124" s="43" t="s">
        <v>30</v>
      </c>
      <c r="I124" s="34">
        <v>322</v>
      </c>
      <c r="J124" s="3">
        <v>645000</v>
      </c>
      <c r="K124" s="4">
        <v>597</v>
      </c>
      <c r="L124" s="4">
        <v>0</v>
      </c>
      <c r="M124" s="5">
        <v>360</v>
      </c>
      <c r="N124" s="5">
        <v>0</v>
      </c>
      <c r="O124" s="5">
        <v>180</v>
      </c>
      <c r="P124" s="5">
        <v>0</v>
      </c>
      <c r="Q124" s="5">
        <v>0</v>
      </c>
      <c r="R124" s="5">
        <v>0</v>
      </c>
      <c r="S124" s="6">
        <v>401</v>
      </c>
      <c r="T124" s="6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48">
        <v>518</v>
      </c>
      <c r="AB124" s="58"/>
      <c r="AC124" s="49">
        <v>274000</v>
      </c>
      <c r="AD124" s="50">
        <v>419</v>
      </c>
      <c r="AE124" s="54"/>
      <c r="AF124" s="51">
        <f t="shared" si="4"/>
        <v>0</v>
      </c>
      <c r="AG124" s="52">
        <f t="shared" si="5"/>
        <v>0</v>
      </c>
      <c r="AH124" s="40"/>
      <c r="AI124" s="40"/>
      <c r="AJ124" s="40"/>
    </row>
    <row r="125" spans="1:36" ht="14.25" customHeight="1" x14ac:dyDescent="0.2">
      <c r="A125" s="42" t="s">
        <v>31</v>
      </c>
      <c r="B125" s="42" t="s">
        <v>32</v>
      </c>
      <c r="C125" s="42" t="s">
        <v>33</v>
      </c>
      <c r="D125" s="42" t="s">
        <v>34</v>
      </c>
      <c r="E125" s="42" t="s">
        <v>27</v>
      </c>
      <c r="F125" s="42" t="s">
        <v>86</v>
      </c>
      <c r="G125" s="42" t="s">
        <v>87</v>
      </c>
      <c r="H125" s="43" t="s">
        <v>30</v>
      </c>
      <c r="I125" s="34">
        <v>27</v>
      </c>
      <c r="J125" s="3">
        <v>-6948000</v>
      </c>
      <c r="K125" s="9">
        <v>1848</v>
      </c>
      <c r="L125" s="9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1">
        <v>120</v>
      </c>
      <c r="T125" s="11">
        <v>0</v>
      </c>
      <c r="U125" s="10">
        <v>120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48">
        <v>1755</v>
      </c>
      <c r="AB125" s="58">
        <f>AA125+AA126</f>
        <v>2024</v>
      </c>
      <c r="AC125" s="49">
        <v>274000</v>
      </c>
      <c r="AD125" s="50">
        <v>204</v>
      </c>
      <c r="AE125" s="54">
        <f t="shared" si="3"/>
        <v>979.19999999999993</v>
      </c>
      <c r="AF125" s="51">
        <f t="shared" si="4"/>
        <v>-1044.8000000000002</v>
      </c>
      <c r="AG125" s="52">
        <f t="shared" si="5"/>
        <v>-1647.3846153846155</v>
      </c>
      <c r="AH125" s="40"/>
      <c r="AI125" s="40"/>
      <c r="AJ125" s="40">
        <v>900</v>
      </c>
    </row>
    <row r="126" spans="1:36" ht="14.25" customHeight="1" x14ac:dyDescent="0.2">
      <c r="A126" s="42" t="s">
        <v>31</v>
      </c>
      <c r="B126" s="42" t="s">
        <v>32</v>
      </c>
      <c r="C126" s="42" t="s">
        <v>33</v>
      </c>
      <c r="D126" s="42" t="s">
        <v>34</v>
      </c>
      <c r="E126" s="42" t="s">
        <v>35</v>
      </c>
      <c r="F126" s="42" t="s">
        <v>86</v>
      </c>
      <c r="G126" s="42" t="s">
        <v>87</v>
      </c>
      <c r="H126" s="43" t="s">
        <v>30</v>
      </c>
      <c r="I126" s="34">
        <v>447</v>
      </c>
      <c r="J126" s="3">
        <v>24348000</v>
      </c>
      <c r="K126" s="4">
        <v>146</v>
      </c>
      <c r="L126" s="4">
        <v>0</v>
      </c>
      <c r="M126" s="5">
        <v>120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6">
        <v>324</v>
      </c>
      <c r="T126" s="6">
        <v>0</v>
      </c>
      <c r="U126" s="5">
        <v>0</v>
      </c>
      <c r="V126" s="5">
        <v>0</v>
      </c>
      <c r="W126" s="5">
        <v>180</v>
      </c>
      <c r="X126" s="5">
        <v>0</v>
      </c>
      <c r="Y126" s="5">
        <v>0</v>
      </c>
      <c r="Z126" s="5">
        <v>0</v>
      </c>
      <c r="AA126" s="48">
        <v>269</v>
      </c>
      <c r="AB126" s="58"/>
      <c r="AC126" s="49">
        <v>274000</v>
      </c>
      <c r="AD126" s="50">
        <v>204</v>
      </c>
      <c r="AE126" s="54"/>
      <c r="AF126" s="51">
        <f t="shared" si="4"/>
        <v>0</v>
      </c>
      <c r="AG126" s="52">
        <f t="shared" si="5"/>
        <v>0</v>
      </c>
      <c r="AH126" s="40"/>
      <c r="AI126" s="40"/>
      <c r="AJ126" s="40"/>
    </row>
    <row r="127" spans="1:36" ht="14.25" customHeight="1" x14ac:dyDescent="0.2">
      <c r="A127" s="42" t="s">
        <v>31</v>
      </c>
      <c r="B127" s="42" t="s">
        <v>32</v>
      </c>
      <c r="C127" s="42" t="s">
        <v>33</v>
      </c>
      <c r="D127" s="42" t="s">
        <v>34</v>
      </c>
      <c r="E127" s="42" t="s">
        <v>27</v>
      </c>
      <c r="F127" s="42" t="s">
        <v>94</v>
      </c>
      <c r="G127" s="42" t="s">
        <v>95</v>
      </c>
      <c r="H127" s="43" t="s">
        <v>30</v>
      </c>
      <c r="I127" s="34">
        <v>25</v>
      </c>
      <c r="J127" s="3">
        <v>0</v>
      </c>
      <c r="K127" s="4">
        <v>1548</v>
      </c>
      <c r="L127" s="4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6">
        <v>180</v>
      </c>
      <c r="T127" s="6">
        <v>0</v>
      </c>
      <c r="U127" s="5">
        <v>180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48">
        <v>1393</v>
      </c>
      <c r="AB127" s="58">
        <f>AA127+AA128</f>
        <v>1556</v>
      </c>
      <c r="AC127" s="49">
        <v>321000</v>
      </c>
      <c r="AD127" s="50">
        <v>243</v>
      </c>
      <c r="AE127" s="54">
        <f t="shared" si="3"/>
        <v>1166.3999999999999</v>
      </c>
      <c r="AF127" s="51">
        <f t="shared" si="4"/>
        <v>-389.60000000000014</v>
      </c>
      <c r="AG127" s="52">
        <f t="shared" si="5"/>
        <v>-1107.3846153846155</v>
      </c>
      <c r="AH127" s="40"/>
      <c r="AI127" s="40"/>
      <c r="AJ127" s="40">
        <v>1800</v>
      </c>
    </row>
    <row r="128" spans="1:36" ht="14.25" customHeight="1" x14ac:dyDescent="0.2">
      <c r="A128" s="42" t="s">
        <v>31</v>
      </c>
      <c r="B128" s="42" t="s">
        <v>32</v>
      </c>
      <c r="C128" s="42" t="s">
        <v>33</v>
      </c>
      <c r="D128" s="42" t="s">
        <v>34</v>
      </c>
      <c r="E128" s="42" t="s">
        <v>35</v>
      </c>
      <c r="F128" s="42" t="s">
        <v>94</v>
      </c>
      <c r="G128" s="42" t="s">
        <v>95</v>
      </c>
      <c r="H128" s="43" t="s">
        <v>30</v>
      </c>
      <c r="I128" s="34">
        <v>22</v>
      </c>
      <c r="J128" s="3">
        <v>4524000</v>
      </c>
      <c r="K128" s="4">
        <v>184</v>
      </c>
      <c r="L128" s="4">
        <v>0</v>
      </c>
      <c r="M128" s="5">
        <v>180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6">
        <v>43</v>
      </c>
      <c r="T128" s="6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48">
        <v>163</v>
      </c>
      <c r="AB128" s="58"/>
      <c r="AC128" s="49">
        <v>321000</v>
      </c>
      <c r="AD128" s="50">
        <v>243</v>
      </c>
      <c r="AE128" s="54"/>
      <c r="AF128" s="51">
        <f t="shared" si="4"/>
        <v>0</v>
      </c>
      <c r="AG128" s="52">
        <f t="shared" si="5"/>
        <v>0</v>
      </c>
      <c r="AH128" s="40"/>
      <c r="AI128" s="40"/>
      <c r="AJ128" s="40"/>
    </row>
    <row r="129" spans="1:36" ht="14.25" customHeight="1" x14ac:dyDescent="0.2">
      <c r="A129" s="42" t="s">
        <v>31</v>
      </c>
      <c r="B129" s="42" t="s">
        <v>32</v>
      </c>
      <c r="C129" s="42" t="s">
        <v>33</v>
      </c>
      <c r="D129" s="42" t="s">
        <v>34</v>
      </c>
      <c r="E129" s="42" t="s">
        <v>27</v>
      </c>
      <c r="F129" s="42" t="s">
        <v>88</v>
      </c>
      <c r="G129" s="42" t="s">
        <v>89</v>
      </c>
      <c r="H129" s="43" t="s">
        <v>30</v>
      </c>
      <c r="I129" s="34">
        <v>0</v>
      </c>
      <c r="J129" s="3">
        <v>0</v>
      </c>
      <c r="K129" s="4">
        <v>924</v>
      </c>
      <c r="L129" s="4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6">
        <v>120</v>
      </c>
      <c r="T129" s="6">
        <v>0</v>
      </c>
      <c r="U129" s="5">
        <v>120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48">
        <v>804</v>
      </c>
      <c r="AB129" s="58">
        <f>AA129+AA130</f>
        <v>925</v>
      </c>
      <c r="AC129" s="49">
        <v>337000</v>
      </c>
      <c r="AD129" s="50">
        <v>112</v>
      </c>
      <c r="AE129" s="54">
        <f t="shared" si="3"/>
        <v>537.6</v>
      </c>
      <c r="AF129" s="51">
        <f t="shared" si="4"/>
        <v>-387.4</v>
      </c>
      <c r="AG129" s="52">
        <f t="shared" si="5"/>
        <v>-718.23076923076928</v>
      </c>
      <c r="AH129" s="40"/>
      <c r="AI129" s="40"/>
      <c r="AJ129" s="40">
        <v>840</v>
      </c>
    </row>
    <row r="130" spans="1:36" ht="14.25" customHeight="1" x14ac:dyDescent="0.2">
      <c r="A130" s="42" t="s">
        <v>31</v>
      </c>
      <c r="B130" s="42" t="s">
        <v>32</v>
      </c>
      <c r="C130" s="42" t="s">
        <v>33</v>
      </c>
      <c r="D130" s="42" t="s">
        <v>34</v>
      </c>
      <c r="E130" s="42" t="s">
        <v>35</v>
      </c>
      <c r="F130" s="42" t="s">
        <v>88</v>
      </c>
      <c r="G130" s="42" t="s">
        <v>89</v>
      </c>
      <c r="H130" s="43" t="s">
        <v>30</v>
      </c>
      <c r="I130" s="34">
        <v>27</v>
      </c>
      <c r="J130" s="3">
        <v>3684000</v>
      </c>
      <c r="K130" s="4">
        <v>123</v>
      </c>
      <c r="L130" s="4">
        <v>0</v>
      </c>
      <c r="M130" s="5">
        <v>120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6">
        <v>29</v>
      </c>
      <c r="T130" s="6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48">
        <v>121</v>
      </c>
      <c r="AB130" s="58"/>
      <c r="AC130" s="49">
        <v>337000</v>
      </c>
      <c r="AD130" s="50">
        <v>112</v>
      </c>
      <c r="AE130" s="54"/>
      <c r="AF130" s="51">
        <f t="shared" si="4"/>
        <v>0</v>
      </c>
      <c r="AG130" s="52">
        <f t="shared" si="5"/>
        <v>0</v>
      </c>
      <c r="AH130" s="40"/>
      <c r="AI130" s="40"/>
      <c r="AJ130" s="40"/>
    </row>
    <row r="131" spans="1:36" ht="14.25" customHeight="1" x14ac:dyDescent="0.2">
      <c r="A131" s="42" t="s">
        <v>31</v>
      </c>
      <c r="B131" s="42" t="s">
        <v>32</v>
      </c>
      <c r="C131" s="42" t="s">
        <v>33</v>
      </c>
      <c r="D131" s="42" t="s">
        <v>34</v>
      </c>
      <c r="E131" s="42" t="s">
        <v>35</v>
      </c>
      <c r="F131" s="42" t="s">
        <v>96</v>
      </c>
      <c r="G131" s="42" t="s">
        <v>97</v>
      </c>
      <c r="H131" s="43" t="s">
        <v>30</v>
      </c>
      <c r="I131" s="34">
        <v>234</v>
      </c>
      <c r="J131" s="3">
        <v>626400</v>
      </c>
      <c r="K131" s="4">
        <v>111</v>
      </c>
      <c r="L131" s="4">
        <v>0</v>
      </c>
      <c r="M131" s="5">
        <v>0</v>
      </c>
      <c r="N131" s="5">
        <v>0</v>
      </c>
      <c r="O131" s="5">
        <v>24</v>
      </c>
      <c r="P131" s="5">
        <v>0</v>
      </c>
      <c r="Q131" s="5">
        <v>0</v>
      </c>
      <c r="R131" s="5">
        <v>0</v>
      </c>
      <c r="S131" s="6">
        <v>268</v>
      </c>
      <c r="T131" s="6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48">
        <v>77</v>
      </c>
      <c r="AB131" s="48">
        <v>77</v>
      </c>
      <c r="AC131" s="49">
        <v>402000</v>
      </c>
      <c r="AD131" s="50">
        <v>321</v>
      </c>
      <c r="AE131" s="51">
        <f t="shared" si="3"/>
        <v>1540.8</v>
      </c>
      <c r="AF131" s="51">
        <f t="shared" si="4"/>
        <v>1463.8</v>
      </c>
      <c r="AG131" s="52">
        <f t="shared" si="5"/>
        <v>515.61538461538464</v>
      </c>
      <c r="AH131" s="40"/>
      <c r="AI131" s="40"/>
      <c r="AJ131" s="40">
        <v>900</v>
      </c>
    </row>
    <row r="132" spans="1:36" ht="14.25" customHeight="1" x14ac:dyDescent="0.2">
      <c r="A132" s="42" t="s">
        <v>31</v>
      </c>
      <c r="B132" s="42" t="s">
        <v>32</v>
      </c>
      <c r="C132" s="42" t="s">
        <v>33</v>
      </c>
      <c r="D132" s="42" t="s">
        <v>34</v>
      </c>
      <c r="E132" s="42" t="s">
        <v>35</v>
      </c>
      <c r="F132" s="42"/>
      <c r="G132" s="42" t="s">
        <v>837</v>
      </c>
      <c r="H132" s="43" t="s">
        <v>30</v>
      </c>
      <c r="I132" s="34"/>
      <c r="J132" s="3"/>
      <c r="K132" s="4"/>
      <c r="L132" s="4"/>
      <c r="M132" s="5"/>
      <c r="N132" s="5"/>
      <c r="O132" s="5"/>
      <c r="P132" s="5"/>
      <c r="Q132" s="5"/>
      <c r="R132" s="5"/>
      <c r="S132" s="6"/>
      <c r="T132" s="6"/>
      <c r="U132" s="5"/>
      <c r="V132" s="5"/>
      <c r="W132" s="5"/>
      <c r="X132" s="5"/>
      <c r="Y132" s="5"/>
      <c r="Z132" s="5"/>
      <c r="AA132" s="48"/>
      <c r="AB132" s="48">
        <v>0</v>
      </c>
      <c r="AC132" s="49"/>
      <c r="AD132" s="50"/>
      <c r="AE132" s="51"/>
      <c r="AF132" s="51"/>
      <c r="AG132" s="52"/>
      <c r="AH132" s="40"/>
      <c r="AI132" s="40"/>
      <c r="AJ132" s="40">
        <v>660</v>
      </c>
    </row>
    <row r="133" spans="1:36" ht="14.25" customHeight="1" x14ac:dyDescent="0.2">
      <c r="A133" s="42" t="s">
        <v>31</v>
      </c>
      <c r="B133" s="42" t="s">
        <v>32</v>
      </c>
      <c r="C133" s="42" t="s">
        <v>33</v>
      </c>
      <c r="D133" s="42" t="s">
        <v>34</v>
      </c>
      <c r="E133" s="42" t="s">
        <v>27</v>
      </c>
      <c r="F133" s="42" t="s">
        <v>102</v>
      </c>
      <c r="G133" s="42" t="s">
        <v>103</v>
      </c>
      <c r="H133" s="43" t="s">
        <v>30</v>
      </c>
      <c r="I133" s="34">
        <v>335</v>
      </c>
      <c r="J133" s="3">
        <v>0</v>
      </c>
      <c r="K133" s="4">
        <v>0</v>
      </c>
      <c r="L133" s="4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6">
        <v>0</v>
      </c>
      <c r="T133" s="6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48">
        <v>335</v>
      </c>
      <c r="AB133" s="58">
        <f>AA133+AA134</f>
        <v>576</v>
      </c>
      <c r="AC133" s="49">
        <v>402000</v>
      </c>
      <c r="AD133" s="50">
        <v>88</v>
      </c>
      <c r="AE133" s="54">
        <f t="shared" si="3"/>
        <v>422.4</v>
      </c>
      <c r="AF133" s="51">
        <f t="shared" si="4"/>
        <v>-153.60000000000002</v>
      </c>
      <c r="AG133" s="52">
        <f t="shared" si="5"/>
        <v>-413.53846153846155</v>
      </c>
      <c r="AH133" s="40"/>
      <c r="AI133" s="40"/>
      <c r="AJ133" s="40">
        <v>660</v>
      </c>
    </row>
    <row r="134" spans="1:36" ht="14.25" customHeight="1" x14ac:dyDescent="0.2">
      <c r="A134" s="42" t="s">
        <v>31</v>
      </c>
      <c r="B134" s="42" t="s">
        <v>32</v>
      </c>
      <c r="C134" s="42" t="s">
        <v>33</v>
      </c>
      <c r="D134" s="42" t="s">
        <v>34</v>
      </c>
      <c r="E134" s="42" t="s">
        <v>35</v>
      </c>
      <c r="F134" s="42" t="s">
        <v>102</v>
      </c>
      <c r="G134" s="42" t="s">
        <v>103</v>
      </c>
      <c r="H134" s="43" t="s">
        <v>30</v>
      </c>
      <c r="I134" s="34">
        <v>401</v>
      </c>
      <c r="J134" s="3">
        <v>0</v>
      </c>
      <c r="K134" s="4">
        <v>3</v>
      </c>
      <c r="L134" s="4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6">
        <v>163</v>
      </c>
      <c r="T134" s="6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48">
        <v>241</v>
      </c>
      <c r="AB134" s="58"/>
      <c r="AC134" s="49">
        <v>402000</v>
      </c>
      <c r="AD134" s="50">
        <v>88</v>
      </c>
      <c r="AE134" s="54"/>
      <c r="AF134" s="51">
        <f t="shared" si="4"/>
        <v>0</v>
      </c>
      <c r="AG134" s="52">
        <f t="shared" si="5"/>
        <v>0</v>
      </c>
      <c r="AH134" s="40"/>
      <c r="AI134" s="40"/>
      <c r="AJ134" s="40"/>
    </row>
    <row r="135" spans="1:36" ht="14.25" customHeight="1" x14ac:dyDescent="0.2">
      <c r="A135" s="42" t="s">
        <v>31</v>
      </c>
      <c r="B135" s="42" t="s">
        <v>32</v>
      </c>
      <c r="C135" s="42" t="s">
        <v>33</v>
      </c>
      <c r="D135" s="42" t="s">
        <v>69</v>
      </c>
      <c r="E135" s="42" t="s">
        <v>27</v>
      </c>
      <c r="F135" s="42" t="s">
        <v>80</v>
      </c>
      <c r="G135" s="42" t="s">
        <v>81</v>
      </c>
      <c r="H135" s="43" t="s">
        <v>30</v>
      </c>
      <c r="I135" s="34">
        <v>615</v>
      </c>
      <c r="J135" s="3">
        <v>0</v>
      </c>
      <c r="K135" s="4">
        <v>0</v>
      </c>
      <c r="L135" s="4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6">
        <v>0</v>
      </c>
      <c r="T135" s="6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48">
        <v>615</v>
      </c>
      <c r="AB135" s="58">
        <f>AA135+AA136</f>
        <v>1002</v>
      </c>
      <c r="AC135" s="49">
        <v>76000</v>
      </c>
      <c r="AD135" s="50">
        <v>103</v>
      </c>
      <c r="AE135" s="54">
        <f t="shared" si="3"/>
        <v>494.4</v>
      </c>
      <c r="AF135" s="51">
        <f t="shared" si="4"/>
        <v>-507.6</v>
      </c>
      <c r="AG135" s="52">
        <f t="shared" si="5"/>
        <v>-811.84615384615381</v>
      </c>
      <c r="AH135" s="40"/>
      <c r="AI135" s="40"/>
      <c r="AJ135" s="40"/>
    </row>
    <row r="136" spans="1:36" ht="14.25" customHeight="1" x14ac:dyDescent="0.2">
      <c r="A136" s="42" t="s">
        <v>31</v>
      </c>
      <c r="B136" s="42" t="s">
        <v>32</v>
      </c>
      <c r="C136" s="42" t="s">
        <v>33</v>
      </c>
      <c r="D136" s="42" t="s">
        <v>69</v>
      </c>
      <c r="E136" s="42" t="s">
        <v>35</v>
      </c>
      <c r="F136" s="42" t="s">
        <v>80</v>
      </c>
      <c r="G136" s="42" t="s">
        <v>81</v>
      </c>
      <c r="H136" s="43" t="s">
        <v>30</v>
      </c>
      <c r="I136" s="34">
        <v>603</v>
      </c>
      <c r="J136" s="3">
        <v>0</v>
      </c>
      <c r="K136" s="4">
        <v>0</v>
      </c>
      <c r="L136" s="4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6">
        <v>216</v>
      </c>
      <c r="T136" s="6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48">
        <v>387</v>
      </c>
      <c r="AB136" s="58"/>
      <c r="AC136" s="49">
        <v>76000</v>
      </c>
      <c r="AD136" s="50">
        <v>103</v>
      </c>
      <c r="AE136" s="54"/>
      <c r="AF136" s="51">
        <f t="shared" si="4"/>
        <v>0</v>
      </c>
      <c r="AG136" s="52">
        <f t="shared" si="5"/>
        <v>0</v>
      </c>
      <c r="AH136" s="40"/>
      <c r="AI136" s="40"/>
      <c r="AJ136" s="40"/>
    </row>
    <row r="137" spans="1:36" ht="14.25" customHeight="1" x14ac:dyDescent="0.2">
      <c r="A137" s="42" t="s">
        <v>31</v>
      </c>
      <c r="B137" s="42" t="s">
        <v>32</v>
      </c>
      <c r="C137" s="42" t="s">
        <v>33</v>
      </c>
      <c r="D137" s="42" t="s">
        <v>69</v>
      </c>
      <c r="E137" s="42" t="s">
        <v>27</v>
      </c>
      <c r="F137" s="42" t="s">
        <v>78</v>
      </c>
      <c r="G137" s="42" t="s">
        <v>79</v>
      </c>
      <c r="H137" s="43" t="s">
        <v>30</v>
      </c>
      <c r="I137" s="34">
        <v>108</v>
      </c>
      <c r="J137" s="3">
        <v>0</v>
      </c>
      <c r="K137" s="4">
        <v>1236</v>
      </c>
      <c r="L137" s="4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6">
        <v>300</v>
      </c>
      <c r="T137" s="6">
        <v>0</v>
      </c>
      <c r="U137" s="5">
        <v>300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48">
        <v>1044</v>
      </c>
      <c r="AB137" s="58">
        <f>AA137+AA138</f>
        <v>1183</v>
      </c>
      <c r="AC137" s="49">
        <v>274000</v>
      </c>
      <c r="AD137" s="50">
        <v>89</v>
      </c>
      <c r="AE137" s="54">
        <f t="shared" ref="AE137:AE200" si="6">AD137*4*1.2</f>
        <v>427.2</v>
      </c>
      <c r="AF137" s="51">
        <f t="shared" ref="AF137:AF200" si="7">AE137-AB137</f>
        <v>-755.8</v>
      </c>
      <c r="AG137" s="52">
        <f t="shared" ref="AG137:AG200" si="8">(AE137/91)*(91-56)-AB137</f>
        <v>-1018.6923076923076</v>
      </c>
      <c r="AH137" s="40"/>
      <c r="AI137" s="40"/>
      <c r="AJ137" s="40">
        <v>1500</v>
      </c>
    </row>
    <row r="138" spans="1:36" ht="14.25" customHeight="1" x14ac:dyDescent="0.2">
      <c r="A138" s="42" t="s">
        <v>31</v>
      </c>
      <c r="B138" s="42" t="s">
        <v>32</v>
      </c>
      <c r="C138" s="42" t="s">
        <v>33</v>
      </c>
      <c r="D138" s="42" t="s">
        <v>69</v>
      </c>
      <c r="E138" s="42" t="s">
        <v>35</v>
      </c>
      <c r="F138" s="42" t="s">
        <v>78</v>
      </c>
      <c r="G138" s="42" t="s">
        <v>79</v>
      </c>
      <c r="H138" s="43" t="s">
        <v>30</v>
      </c>
      <c r="I138" s="34">
        <v>247</v>
      </c>
      <c r="J138" s="3">
        <v>1290000</v>
      </c>
      <c r="K138" s="4">
        <v>351</v>
      </c>
      <c r="L138" s="4">
        <v>0</v>
      </c>
      <c r="M138" s="5">
        <v>348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6">
        <v>459</v>
      </c>
      <c r="T138" s="6">
        <v>0</v>
      </c>
      <c r="U138" s="5">
        <v>48</v>
      </c>
      <c r="V138" s="5">
        <v>0</v>
      </c>
      <c r="W138" s="5">
        <v>60</v>
      </c>
      <c r="X138" s="5">
        <v>0</v>
      </c>
      <c r="Y138" s="5">
        <v>180</v>
      </c>
      <c r="Z138" s="5">
        <v>0</v>
      </c>
      <c r="AA138" s="48">
        <v>139</v>
      </c>
      <c r="AB138" s="58"/>
      <c r="AC138" s="49">
        <v>274000</v>
      </c>
      <c r="AD138" s="50">
        <v>89</v>
      </c>
      <c r="AE138" s="54"/>
      <c r="AF138" s="51">
        <f t="shared" si="7"/>
        <v>0</v>
      </c>
      <c r="AG138" s="52">
        <f t="shared" si="8"/>
        <v>0</v>
      </c>
      <c r="AH138" s="40"/>
      <c r="AI138" s="40"/>
      <c r="AJ138" s="40"/>
    </row>
    <row r="139" spans="1:36" ht="14.25" customHeight="1" x14ac:dyDescent="0.2">
      <c r="A139" s="42" t="s">
        <v>31</v>
      </c>
      <c r="B139" s="42" t="s">
        <v>32</v>
      </c>
      <c r="C139" s="42" t="s">
        <v>33</v>
      </c>
      <c r="D139" s="42" t="s">
        <v>69</v>
      </c>
      <c r="E139" s="42" t="s">
        <v>27</v>
      </c>
      <c r="F139" s="42" t="s">
        <v>82</v>
      </c>
      <c r="G139" s="42" t="s">
        <v>83</v>
      </c>
      <c r="H139" s="43" t="s">
        <v>30</v>
      </c>
      <c r="I139" s="34">
        <v>0</v>
      </c>
      <c r="J139" s="3">
        <v>0</v>
      </c>
      <c r="K139" s="4">
        <v>1236</v>
      </c>
      <c r="L139" s="4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6">
        <v>120</v>
      </c>
      <c r="T139" s="6">
        <v>0</v>
      </c>
      <c r="U139" s="5">
        <v>120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48">
        <v>1116</v>
      </c>
      <c r="AB139" s="58">
        <f>AA139+AA140</f>
        <v>1515</v>
      </c>
      <c r="AC139" s="49">
        <v>274000</v>
      </c>
      <c r="AD139" s="50">
        <v>92</v>
      </c>
      <c r="AE139" s="54">
        <f t="shared" si="6"/>
        <v>441.59999999999997</v>
      </c>
      <c r="AF139" s="51">
        <f t="shared" si="7"/>
        <v>-1073.4000000000001</v>
      </c>
      <c r="AG139" s="52">
        <f t="shared" si="8"/>
        <v>-1345.1538461538462</v>
      </c>
      <c r="AH139" s="40"/>
      <c r="AI139" s="40"/>
      <c r="AJ139" s="40">
        <v>1500</v>
      </c>
    </row>
    <row r="140" spans="1:36" ht="14.25" customHeight="1" x14ac:dyDescent="0.2">
      <c r="A140" s="42" t="s">
        <v>31</v>
      </c>
      <c r="B140" s="42" t="s">
        <v>32</v>
      </c>
      <c r="C140" s="42" t="s">
        <v>33</v>
      </c>
      <c r="D140" s="42" t="s">
        <v>69</v>
      </c>
      <c r="E140" s="42" t="s">
        <v>35</v>
      </c>
      <c r="F140" s="42" t="s">
        <v>82</v>
      </c>
      <c r="G140" s="42" t="s">
        <v>83</v>
      </c>
      <c r="H140" s="43" t="s">
        <v>30</v>
      </c>
      <c r="I140" s="34">
        <v>323</v>
      </c>
      <c r="J140" s="3">
        <v>0</v>
      </c>
      <c r="K140" s="4">
        <v>130</v>
      </c>
      <c r="L140" s="4">
        <v>0</v>
      </c>
      <c r="M140" s="5">
        <v>120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6">
        <v>54</v>
      </c>
      <c r="T140" s="6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48">
        <v>399</v>
      </c>
      <c r="AB140" s="58"/>
      <c r="AC140" s="49">
        <v>274000</v>
      </c>
      <c r="AD140" s="50">
        <v>92</v>
      </c>
      <c r="AE140" s="54"/>
      <c r="AF140" s="51">
        <f t="shared" si="7"/>
        <v>0</v>
      </c>
      <c r="AG140" s="52">
        <f t="shared" si="8"/>
        <v>0</v>
      </c>
      <c r="AH140" s="40"/>
      <c r="AI140" s="40"/>
      <c r="AJ140" s="40"/>
    </row>
    <row r="141" spans="1:36" ht="14.25" customHeight="1" x14ac:dyDescent="0.2">
      <c r="A141" s="42" t="s">
        <v>31</v>
      </c>
      <c r="B141" s="42" t="s">
        <v>32</v>
      </c>
      <c r="C141" s="42" t="s">
        <v>33</v>
      </c>
      <c r="D141" s="42" t="s">
        <v>69</v>
      </c>
      <c r="E141" s="42" t="s">
        <v>35</v>
      </c>
      <c r="F141" s="42" t="s">
        <v>106</v>
      </c>
      <c r="G141" s="42" t="s">
        <v>107</v>
      </c>
      <c r="H141" s="43" t="s">
        <v>30</v>
      </c>
      <c r="I141" s="34">
        <v>0</v>
      </c>
      <c r="J141" s="3">
        <v>0</v>
      </c>
      <c r="K141" s="4">
        <v>17</v>
      </c>
      <c r="L141" s="4">
        <v>0</v>
      </c>
      <c r="M141" s="5">
        <v>0</v>
      </c>
      <c r="N141" s="5">
        <v>0</v>
      </c>
      <c r="O141" s="5">
        <v>17</v>
      </c>
      <c r="P141" s="5">
        <v>0</v>
      </c>
      <c r="Q141" s="5">
        <v>0</v>
      </c>
      <c r="R141" s="5">
        <v>0</v>
      </c>
      <c r="S141" s="6">
        <v>0</v>
      </c>
      <c r="T141" s="6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48">
        <v>17</v>
      </c>
      <c r="AB141" s="48">
        <v>17</v>
      </c>
      <c r="AC141" s="49">
        <v>321000</v>
      </c>
      <c r="AD141" s="50">
        <v>56</v>
      </c>
      <c r="AE141" s="51">
        <f t="shared" si="6"/>
        <v>268.8</v>
      </c>
      <c r="AF141" s="51">
        <f t="shared" si="7"/>
        <v>251.8</v>
      </c>
      <c r="AG141" s="52">
        <f t="shared" si="8"/>
        <v>86.384615384615387</v>
      </c>
      <c r="AH141" s="40"/>
      <c r="AI141" s="40"/>
      <c r="AJ141" s="40"/>
    </row>
    <row r="142" spans="1:36" ht="14.25" customHeight="1" x14ac:dyDescent="0.2">
      <c r="A142" s="42" t="s">
        <v>31</v>
      </c>
      <c r="B142" s="42" t="s">
        <v>32</v>
      </c>
      <c r="C142" s="42" t="s">
        <v>33</v>
      </c>
      <c r="D142" s="42" t="s">
        <v>69</v>
      </c>
      <c r="E142" s="42" t="s">
        <v>27</v>
      </c>
      <c r="F142" s="42" t="s">
        <v>98</v>
      </c>
      <c r="G142" s="42" t="s">
        <v>99</v>
      </c>
      <c r="H142" s="43" t="s">
        <v>30</v>
      </c>
      <c r="I142" s="34">
        <v>798</v>
      </c>
      <c r="J142" s="3">
        <v>0</v>
      </c>
      <c r="K142" s="4">
        <v>0</v>
      </c>
      <c r="L142" s="4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6">
        <v>0</v>
      </c>
      <c r="T142" s="6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48">
        <v>798</v>
      </c>
      <c r="AB142" s="58">
        <f>AA142+AA143</f>
        <v>1413</v>
      </c>
      <c r="AC142" s="49">
        <v>402000</v>
      </c>
      <c r="AD142" s="50">
        <v>36</v>
      </c>
      <c r="AE142" s="54">
        <f t="shared" si="6"/>
        <v>172.79999999999998</v>
      </c>
      <c r="AF142" s="51">
        <f t="shared" si="7"/>
        <v>-1240.2</v>
      </c>
      <c r="AG142" s="52">
        <f t="shared" si="8"/>
        <v>-1346.5384615384614</v>
      </c>
      <c r="AH142" s="40"/>
      <c r="AI142" s="40"/>
      <c r="AJ142" s="40">
        <v>660</v>
      </c>
    </row>
    <row r="143" spans="1:36" ht="14.25" customHeight="1" x14ac:dyDescent="0.2">
      <c r="A143" s="42" t="s">
        <v>31</v>
      </c>
      <c r="B143" s="42" t="s">
        <v>32</v>
      </c>
      <c r="C143" s="42" t="s">
        <v>33</v>
      </c>
      <c r="D143" s="42" t="s">
        <v>69</v>
      </c>
      <c r="E143" s="42" t="s">
        <v>35</v>
      </c>
      <c r="F143" s="42" t="s">
        <v>98</v>
      </c>
      <c r="G143" s="42" t="s">
        <v>99</v>
      </c>
      <c r="H143" s="43" t="s">
        <v>30</v>
      </c>
      <c r="I143" s="34">
        <v>610</v>
      </c>
      <c r="J143" s="3">
        <v>0</v>
      </c>
      <c r="K143" s="4">
        <v>16</v>
      </c>
      <c r="L143" s="4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6">
        <v>11</v>
      </c>
      <c r="T143" s="6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48">
        <v>615</v>
      </c>
      <c r="AB143" s="58"/>
      <c r="AC143" s="49">
        <v>402000</v>
      </c>
      <c r="AD143" s="50">
        <v>36</v>
      </c>
      <c r="AE143" s="54"/>
      <c r="AF143" s="51">
        <f t="shared" si="7"/>
        <v>0</v>
      </c>
      <c r="AG143" s="52">
        <f t="shared" si="8"/>
        <v>0</v>
      </c>
      <c r="AH143" s="40"/>
      <c r="AI143" s="40"/>
      <c r="AJ143" s="40"/>
    </row>
    <row r="144" spans="1:36" ht="14.25" customHeight="1" x14ac:dyDescent="0.2">
      <c r="A144" s="42" t="s">
        <v>31</v>
      </c>
      <c r="B144" s="42" t="s">
        <v>32</v>
      </c>
      <c r="C144" s="42" t="s">
        <v>33</v>
      </c>
      <c r="D144" s="42" t="s">
        <v>69</v>
      </c>
      <c r="E144" s="42" t="s">
        <v>27</v>
      </c>
      <c r="F144" s="42" t="s">
        <v>100</v>
      </c>
      <c r="G144" s="42" t="s">
        <v>101</v>
      </c>
      <c r="H144" s="43" t="s">
        <v>30</v>
      </c>
      <c r="I144" s="34">
        <v>397</v>
      </c>
      <c r="J144" s="3">
        <v>0</v>
      </c>
      <c r="K144" s="4">
        <v>0</v>
      </c>
      <c r="L144" s="4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6">
        <v>0</v>
      </c>
      <c r="T144" s="6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48">
        <v>397</v>
      </c>
      <c r="AB144" s="58">
        <f>AA144+AA145</f>
        <v>475</v>
      </c>
      <c r="AC144" s="49">
        <v>402000</v>
      </c>
      <c r="AD144" s="50">
        <v>95</v>
      </c>
      <c r="AE144" s="54">
        <f t="shared" si="6"/>
        <v>456</v>
      </c>
      <c r="AF144" s="51">
        <f t="shared" si="7"/>
        <v>-19</v>
      </c>
      <c r="AG144" s="52">
        <f t="shared" si="8"/>
        <v>-299.61538461538464</v>
      </c>
      <c r="AH144" s="40"/>
      <c r="AI144" s="40"/>
      <c r="AJ144" s="40">
        <v>660</v>
      </c>
    </row>
    <row r="145" spans="1:36" ht="14.25" customHeight="1" x14ac:dyDescent="0.2">
      <c r="A145" s="42" t="s">
        <v>31</v>
      </c>
      <c r="B145" s="42" t="s">
        <v>32</v>
      </c>
      <c r="C145" s="42" t="s">
        <v>33</v>
      </c>
      <c r="D145" s="42" t="s">
        <v>69</v>
      </c>
      <c r="E145" s="42" t="s">
        <v>35</v>
      </c>
      <c r="F145" s="42" t="s">
        <v>100</v>
      </c>
      <c r="G145" s="42" t="s">
        <v>101</v>
      </c>
      <c r="H145" s="43" t="s">
        <v>30</v>
      </c>
      <c r="I145" s="34">
        <v>165</v>
      </c>
      <c r="J145" s="3">
        <v>0</v>
      </c>
      <c r="K145" s="4">
        <v>0</v>
      </c>
      <c r="L145" s="4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6">
        <v>87</v>
      </c>
      <c r="T145" s="6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48">
        <v>78</v>
      </c>
      <c r="AB145" s="58"/>
      <c r="AC145" s="49">
        <v>402000</v>
      </c>
      <c r="AD145" s="50">
        <v>95</v>
      </c>
      <c r="AE145" s="54"/>
      <c r="AF145" s="51">
        <f t="shared" si="7"/>
        <v>0</v>
      </c>
      <c r="AG145" s="52">
        <f t="shared" si="8"/>
        <v>0</v>
      </c>
      <c r="AH145" s="40"/>
      <c r="AI145" s="40"/>
      <c r="AJ145" s="40"/>
    </row>
    <row r="146" spans="1:36" ht="14.25" customHeight="1" x14ac:dyDescent="0.2">
      <c r="A146" s="42" t="s">
        <v>31</v>
      </c>
      <c r="B146" s="42" t="s">
        <v>32</v>
      </c>
      <c r="C146" s="42" t="s">
        <v>33</v>
      </c>
      <c r="D146" s="42" t="s">
        <v>69</v>
      </c>
      <c r="E146" s="42" t="s">
        <v>35</v>
      </c>
      <c r="F146" s="42" t="s">
        <v>104</v>
      </c>
      <c r="G146" s="42" t="s">
        <v>105</v>
      </c>
      <c r="H146" s="43" t="s">
        <v>30</v>
      </c>
      <c r="I146" s="34">
        <v>39</v>
      </c>
      <c r="J146" s="3">
        <v>0</v>
      </c>
      <c r="K146" s="4">
        <v>3</v>
      </c>
      <c r="L146" s="4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6">
        <v>3</v>
      </c>
      <c r="T146" s="6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48">
        <v>39</v>
      </c>
      <c r="AB146" s="48">
        <v>39</v>
      </c>
      <c r="AC146" s="49">
        <v>343000</v>
      </c>
      <c r="AD146" s="50">
        <v>3</v>
      </c>
      <c r="AE146" s="51">
        <f t="shared" si="6"/>
        <v>14.399999999999999</v>
      </c>
      <c r="AF146" s="51">
        <f t="shared" si="7"/>
        <v>-24.6</v>
      </c>
      <c r="AG146" s="52">
        <f t="shared" si="8"/>
        <v>-33.46153846153846</v>
      </c>
      <c r="AH146" s="40"/>
      <c r="AI146" s="40"/>
      <c r="AJ146" s="40"/>
    </row>
    <row r="147" spans="1:36" ht="14.25" customHeight="1" x14ac:dyDescent="0.2">
      <c r="A147" s="42" t="s">
        <v>55</v>
      </c>
      <c r="B147" s="42" t="s">
        <v>56</v>
      </c>
      <c r="C147" s="42" t="s">
        <v>56</v>
      </c>
      <c r="D147" s="42" t="s">
        <v>56</v>
      </c>
      <c r="E147" s="42" t="s">
        <v>35</v>
      </c>
      <c r="F147" s="42" t="s">
        <v>368</v>
      </c>
      <c r="G147" s="42" t="s">
        <v>369</v>
      </c>
      <c r="H147" s="43" t="s">
        <v>30</v>
      </c>
      <c r="I147" s="34">
        <v>39</v>
      </c>
      <c r="J147" s="3">
        <v>0</v>
      </c>
      <c r="K147" s="4">
        <v>0</v>
      </c>
      <c r="L147" s="4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6">
        <v>0</v>
      </c>
      <c r="T147" s="6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48">
        <v>39</v>
      </c>
      <c r="AB147" s="48">
        <v>39</v>
      </c>
      <c r="AC147" s="49">
        <v>0</v>
      </c>
      <c r="AD147" s="50">
        <v>0</v>
      </c>
      <c r="AE147" s="51">
        <f t="shared" si="6"/>
        <v>0</v>
      </c>
      <c r="AF147" s="51">
        <f t="shared" si="7"/>
        <v>-39</v>
      </c>
      <c r="AG147" s="52">
        <f t="shared" si="8"/>
        <v>-39</v>
      </c>
      <c r="AH147" s="40"/>
      <c r="AI147" s="40"/>
      <c r="AJ147" s="40"/>
    </row>
    <row r="148" spans="1:36" ht="14.25" customHeight="1" x14ac:dyDescent="0.2">
      <c r="A148" s="42" t="s">
        <v>55</v>
      </c>
      <c r="B148" s="42" t="s">
        <v>47</v>
      </c>
      <c r="C148" s="42" t="s">
        <v>56</v>
      </c>
      <c r="D148" s="42" t="s">
        <v>34</v>
      </c>
      <c r="E148" s="42" t="s">
        <v>35</v>
      </c>
      <c r="F148" s="42" t="s">
        <v>385</v>
      </c>
      <c r="G148" s="42" t="s">
        <v>386</v>
      </c>
      <c r="H148" s="43" t="s">
        <v>30</v>
      </c>
      <c r="I148" s="34">
        <v>73</v>
      </c>
      <c r="J148" s="3">
        <v>0</v>
      </c>
      <c r="K148" s="4">
        <v>0</v>
      </c>
      <c r="L148" s="4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6">
        <v>0</v>
      </c>
      <c r="T148" s="6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48">
        <v>73</v>
      </c>
      <c r="AB148" s="48">
        <v>73</v>
      </c>
      <c r="AC148" s="49">
        <v>340000</v>
      </c>
      <c r="AD148" s="50">
        <v>0</v>
      </c>
      <c r="AE148" s="51">
        <f t="shared" si="6"/>
        <v>0</v>
      </c>
      <c r="AF148" s="51">
        <f t="shared" si="7"/>
        <v>-73</v>
      </c>
      <c r="AG148" s="52">
        <f t="shared" si="8"/>
        <v>-73</v>
      </c>
      <c r="AH148" s="40"/>
      <c r="AI148" s="40"/>
      <c r="AJ148" s="40"/>
    </row>
    <row r="149" spans="1:36" ht="14.25" customHeight="1" x14ac:dyDescent="0.2">
      <c r="A149" s="42" t="s">
        <v>55</v>
      </c>
      <c r="B149" s="42" t="s">
        <v>113</v>
      </c>
      <c r="C149" s="42" t="s">
        <v>56</v>
      </c>
      <c r="D149" s="42" t="s">
        <v>56</v>
      </c>
      <c r="E149" s="42" t="s">
        <v>35</v>
      </c>
      <c r="F149" s="42" t="s">
        <v>680</v>
      </c>
      <c r="G149" s="42" t="s">
        <v>681</v>
      </c>
      <c r="H149" s="43" t="s">
        <v>30</v>
      </c>
      <c r="I149" s="34">
        <v>5</v>
      </c>
      <c r="J149" s="3">
        <v>0</v>
      </c>
      <c r="K149" s="4">
        <v>0</v>
      </c>
      <c r="L149" s="4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6">
        <v>0</v>
      </c>
      <c r="T149" s="6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48">
        <v>5</v>
      </c>
      <c r="AB149" s="48">
        <v>5</v>
      </c>
      <c r="AC149" s="49">
        <v>0</v>
      </c>
      <c r="AD149" s="50">
        <v>0</v>
      </c>
      <c r="AE149" s="51">
        <f t="shared" si="6"/>
        <v>0</v>
      </c>
      <c r="AF149" s="51">
        <f t="shared" si="7"/>
        <v>-5</v>
      </c>
      <c r="AG149" s="52">
        <f t="shared" si="8"/>
        <v>-5</v>
      </c>
      <c r="AH149" s="40"/>
      <c r="AI149" s="40"/>
      <c r="AJ149" s="40"/>
    </row>
    <row r="150" spans="1:36" ht="14.25" customHeight="1" x14ac:dyDescent="0.2">
      <c r="A150" s="42" t="s">
        <v>55</v>
      </c>
      <c r="B150" s="42" t="s">
        <v>113</v>
      </c>
      <c r="C150" s="42" t="s">
        <v>56</v>
      </c>
      <c r="D150" s="42" t="s">
        <v>56</v>
      </c>
      <c r="E150" s="42" t="s">
        <v>35</v>
      </c>
      <c r="F150" s="42" t="s">
        <v>689</v>
      </c>
      <c r="G150" s="42" t="s">
        <v>690</v>
      </c>
      <c r="H150" s="43" t="s">
        <v>30</v>
      </c>
      <c r="I150" s="34">
        <v>18</v>
      </c>
      <c r="J150" s="3">
        <v>0</v>
      </c>
      <c r="K150" s="4">
        <v>0</v>
      </c>
      <c r="L150" s="4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6">
        <v>0</v>
      </c>
      <c r="T150" s="6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48">
        <v>18</v>
      </c>
      <c r="AB150" s="48">
        <v>18</v>
      </c>
      <c r="AC150" s="49">
        <v>0</v>
      </c>
      <c r="AD150" s="50">
        <v>1</v>
      </c>
      <c r="AE150" s="51">
        <f t="shared" si="6"/>
        <v>4.8</v>
      </c>
      <c r="AF150" s="51">
        <f t="shared" si="7"/>
        <v>-13.2</v>
      </c>
      <c r="AG150" s="52">
        <f t="shared" si="8"/>
        <v>-16.153846153846153</v>
      </c>
      <c r="AH150" s="40"/>
      <c r="AI150" s="40"/>
      <c r="AJ150" s="40"/>
    </row>
    <row r="151" spans="1:36" ht="14.25" customHeight="1" x14ac:dyDescent="0.2">
      <c r="A151" s="42" t="s">
        <v>55</v>
      </c>
      <c r="B151" s="42" t="s">
        <v>177</v>
      </c>
      <c r="C151" s="42" t="s">
        <v>56</v>
      </c>
      <c r="D151" s="42" t="s">
        <v>56</v>
      </c>
      <c r="E151" s="42" t="s">
        <v>35</v>
      </c>
      <c r="F151" s="42" t="s">
        <v>253</v>
      </c>
      <c r="G151" s="42" t="s">
        <v>254</v>
      </c>
      <c r="H151" s="43" t="s">
        <v>30</v>
      </c>
      <c r="I151" s="34">
        <v>55</v>
      </c>
      <c r="J151" s="3">
        <v>0</v>
      </c>
      <c r="K151" s="4">
        <v>0</v>
      </c>
      <c r="L151" s="4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6">
        <v>0</v>
      </c>
      <c r="T151" s="6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48">
        <v>55</v>
      </c>
      <c r="AB151" s="48">
        <v>55</v>
      </c>
      <c r="AC151" s="49">
        <v>295000</v>
      </c>
      <c r="AD151" s="50">
        <v>0</v>
      </c>
      <c r="AE151" s="51">
        <f t="shared" si="6"/>
        <v>0</v>
      </c>
      <c r="AF151" s="51">
        <f t="shared" si="7"/>
        <v>-55</v>
      </c>
      <c r="AG151" s="52">
        <f t="shared" si="8"/>
        <v>-55</v>
      </c>
      <c r="AH151" s="40"/>
      <c r="AI151" s="40"/>
      <c r="AJ151" s="40"/>
    </row>
    <row r="152" spans="1:36" ht="14.25" customHeight="1" x14ac:dyDescent="0.2">
      <c r="A152" s="42" t="s">
        <v>55</v>
      </c>
      <c r="B152" s="42" t="s">
        <v>197</v>
      </c>
      <c r="C152" s="42" t="s">
        <v>56</v>
      </c>
      <c r="D152" s="42" t="s">
        <v>56</v>
      </c>
      <c r="E152" s="42" t="s">
        <v>35</v>
      </c>
      <c r="F152" s="42" t="s">
        <v>501</v>
      </c>
      <c r="G152" s="42" t="s">
        <v>502</v>
      </c>
      <c r="H152" s="43" t="s">
        <v>30</v>
      </c>
      <c r="I152" s="34">
        <v>0</v>
      </c>
      <c r="J152" s="3">
        <v>25000000</v>
      </c>
      <c r="K152" s="4">
        <v>0</v>
      </c>
      <c r="L152" s="4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6">
        <v>0</v>
      </c>
      <c r="T152" s="6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48">
        <v>0</v>
      </c>
      <c r="AB152" s="48">
        <v>0</v>
      </c>
      <c r="AC152" s="49">
        <v>0</v>
      </c>
      <c r="AD152" s="50">
        <v>0</v>
      </c>
      <c r="AE152" s="51">
        <f t="shared" si="6"/>
        <v>0</v>
      </c>
      <c r="AF152" s="51">
        <f t="shared" si="7"/>
        <v>0</v>
      </c>
      <c r="AG152" s="52">
        <f t="shared" si="8"/>
        <v>0</v>
      </c>
      <c r="AH152" s="40"/>
      <c r="AI152" s="40"/>
      <c r="AJ152" s="40"/>
    </row>
    <row r="153" spans="1:36" ht="14.25" customHeight="1" x14ac:dyDescent="0.2">
      <c r="A153" s="42" t="s">
        <v>55</v>
      </c>
      <c r="B153" s="42" t="s">
        <v>197</v>
      </c>
      <c r="C153" s="42" t="s">
        <v>56</v>
      </c>
      <c r="D153" s="42" t="s">
        <v>56</v>
      </c>
      <c r="E153" s="42" t="s">
        <v>35</v>
      </c>
      <c r="F153" s="42" t="s">
        <v>800</v>
      </c>
      <c r="G153" s="42" t="s">
        <v>801</v>
      </c>
      <c r="H153" s="43" t="s">
        <v>30</v>
      </c>
      <c r="I153" s="34">
        <v>20</v>
      </c>
      <c r="J153" s="3">
        <v>14250000</v>
      </c>
      <c r="K153" s="4">
        <v>0</v>
      </c>
      <c r="L153" s="4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6">
        <v>0</v>
      </c>
      <c r="T153" s="6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48">
        <v>20</v>
      </c>
      <c r="AB153" s="48">
        <v>20</v>
      </c>
      <c r="AC153" s="49">
        <v>0</v>
      </c>
      <c r="AD153" s="50">
        <v>0</v>
      </c>
      <c r="AE153" s="51">
        <f t="shared" si="6"/>
        <v>0</v>
      </c>
      <c r="AF153" s="51">
        <f t="shared" si="7"/>
        <v>-20</v>
      </c>
      <c r="AG153" s="52">
        <f t="shared" si="8"/>
        <v>-20</v>
      </c>
      <c r="AH153" s="40"/>
      <c r="AI153" s="40"/>
      <c r="AJ153" s="40"/>
    </row>
    <row r="154" spans="1:36" ht="14.25" customHeight="1" x14ac:dyDescent="0.2">
      <c r="A154" s="42" t="s">
        <v>55</v>
      </c>
      <c r="B154" s="42" t="s">
        <v>197</v>
      </c>
      <c r="C154" s="42" t="s">
        <v>56</v>
      </c>
      <c r="D154" s="42" t="s">
        <v>56</v>
      </c>
      <c r="E154" s="42" t="s">
        <v>35</v>
      </c>
      <c r="F154" s="42" t="s">
        <v>802</v>
      </c>
      <c r="G154" s="42" t="s">
        <v>803</v>
      </c>
      <c r="H154" s="43" t="s">
        <v>30</v>
      </c>
      <c r="I154" s="34">
        <v>11</v>
      </c>
      <c r="J154" s="3">
        <v>0</v>
      </c>
      <c r="K154" s="4">
        <v>0</v>
      </c>
      <c r="L154" s="4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6">
        <v>0</v>
      </c>
      <c r="T154" s="6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48">
        <v>11</v>
      </c>
      <c r="AB154" s="48">
        <v>11</v>
      </c>
      <c r="AC154" s="49">
        <v>0</v>
      </c>
      <c r="AD154" s="50">
        <v>0</v>
      </c>
      <c r="AE154" s="51">
        <f t="shared" si="6"/>
        <v>0</v>
      </c>
      <c r="AF154" s="51">
        <f t="shared" si="7"/>
        <v>-11</v>
      </c>
      <c r="AG154" s="52">
        <f t="shared" si="8"/>
        <v>-11</v>
      </c>
      <c r="AH154" s="40"/>
      <c r="AI154" s="40"/>
      <c r="AJ154" s="40"/>
    </row>
    <row r="155" spans="1:36" ht="14.25" customHeight="1" x14ac:dyDescent="0.2">
      <c r="A155" s="42" t="s">
        <v>55</v>
      </c>
      <c r="B155" s="42" t="s">
        <v>197</v>
      </c>
      <c r="C155" s="42" t="s">
        <v>56</v>
      </c>
      <c r="D155" s="42" t="s">
        <v>56</v>
      </c>
      <c r="E155" s="42" t="s">
        <v>27</v>
      </c>
      <c r="F155" s="42" t="s">
        <v>612</v>
      </c>
      <c r="G155" s="42" t="s">
        <v>613</v>
      </c>
      <c r="H155" s="43" t="s">
        <v>30</v>
      </c>
      <c r="I155" s="34">
        <v>212</v>
      </c>
      <c r="J155" s="3">
        <v>0</v>
      </c>
      <c r="K155" s="4">
        <v>0</v>
      </c>
      <c r="L155" s="4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6">
        <v>0</v>
      </c>
      <c r="T155" s="6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48">
        <v>212</v>
      </c>
      <c r="AB155" s="58">
        <f>AA155+AA156</f>
        <v>417</v>
      </c>
      <c r="AC155" s="49">
        <v>0</v>
      </c>
      <c r="AD155" s="50">
        <v>0</v>
      </c>
      <c r="AE155" s="54">
        <f t="shared" si="6"/>
        <v>0</v>
      </c>
      <c r="AF155" s="51">
        <f t="shared" si="7"/>
        <v>-417</v>
      </c>
      <c r="AG155" s="52">
        <f t="shared" si="8"/>
        <v>-417</v>
      </c>
      <c r="AH155" s="40"/>
      <c r="AI155" s="40"/>
      <c r="AJ155" s="40"/>
    </row>
    <row r="156" spans="1:36" ht="14.25" customHeight="1" x14ac:dyDescent="0.2">
      <c r="A156" s="42" t="s">
        <v>55</v>
      </c>
      <c r="B156" s="42" t="s">
        <v>197</v>
      </c>
      <c r="C156" s="42" t="s">
        <v>56</v>
      </c>
      <c r="D156" s="42" t="s">
        <v>56</v>
      </c>
      <c r="E156" s="42" t="s">
        <v>35</v>
      </c>
      <c r="F156" s="42" t="s">
        <v>612</v>
      </c>
      <c r="G156" s="42" t="s">
        <v>613</v>
      </c>
      <c r="H156" s="43" t="s">
        <v>30</v>
      </c>
      <c r="I156" s="34">
        <v>201</v>
      </c>
      <c r="J156" s="3">
        <v>0</v>
      </c>
      <c r="K156" s="4">
        <v>6</v>
      </c>
      <c r="L156" s="4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6">
        <v>2</v>
      </c>
      <c r="T156" s="6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48">
        <v>205</v>
      </c>
      <c r="AB156" s="58"/>
      <c r="AC156" s="49">
        <v>0</v>
      </c>
      <c r="AD156" s="50">
        <v>0</v>
      </c>
      <c r="AE156" s="54"/>
      <c r="AF156" s="51">
        <f t="shared" si="7"/>
        <v>0</v>
      </c>
      <c r="AG156" s="52">
        <f t="shared" si="8"/>
        <v>0</v>
      </c>
      <c r="AH156" s="40"/>
      <c r="AI156" s="40"/>
      <c r="AJ156" s="40"/>
    </row>
    <row r="157" spans="1:36" ht="14.25" customHeight="1" x14ac:dyDescent="0.2">
      <c r="A157" s="42" t="s">
        <v>55</v>
      </c>
      <c r="B157" s="42" t="s">
        <v>197</v>
      </c>
      <c r="C157" s="42" t="s">
        <v>56</v>
      </c>
      <c r="D157" s="42" t="s">
        <v>56</v>
      </c>
      <c r="E157" s="42" t="s">
        <v>35</v>
      </c>
      <c r="F157" s="42" t="s">
        <v>819</v>
      </c>
      <c r="G157" s="42" t="s">
        <v>820</v>
      </c>
      <c r="H157" s="43" t="s">
        <v>30</v>
      </c>
      <c r="I157" s="34">
        <v>608</v>
      </c>
      <c r="J157" s="3">
        <v>0</v>
      </c>
      <c r="K157" s="4">
        <v>0</v>
      </c>
      <c r="L157" s="4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6">
        <v>0</v>
      </c>
      <c r="T157" s="6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48">
        <v>608</v>
      </c>
      <c r="AB157" s="48">
        <v>608</v>
      </c>
      <c r="AC157" s="49">
        <v>0</v>
      </c>
      <c r="AD157" s="50">
        <v>0</v>
      </c>
      <c r="AE157" s="51">
        <f t="shared" si="6"/>
        <v>0</v>
      </c>
      <c r="AF157" s="51">
        <f t="shared" si="7"/>
        <v>-608</v>
      </c>
      <c r="AG157" s="52">
        <f t="shared" si="8"/>
        <v>-608</v>
      </c>
      <c r="AH157" s="40"/>
      <c r="AI157" s="40"/>
      <c r="AJ157" s="40"/>
    </row>
    <row r="158" spans="1:36" ht="14.25" customHeight="1" x14ac:dyDescent="0.2">
      <c r="A158" s="42" t="s">
        <v>55</v>
      </c>
      <c r="B158" s="42" t="s">
        <v>197</v>
      </c>
      <c r="C158" s="42" t="s">
        <v>56</v>
      </c>
      <c r="D158" s="42" t="s">
        <v>56</v>
      </c>
      <c r="E158" s="42" t="s">
        <v>35</v>
      </c>
      <c r="F158" s="42" t="s">
        <v>792</v>
      </c>
      <c r="G158" s="42" t="s">
        <v>793</v>
      </c>
      <c r="H158" s="43" t="s">
        <v>30</v>
      </c>
      <c r="I158" s="34">
        <v>32</v>
      </c>
      <c r="J158" s="3">
        <v>0</v>
      </c>
      <c r="K158" s="4">
        <v>0</v>
      </c>
      <c r="L158" s="4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6">
        <v>0</v>
      </c>
      <c r="T158" s="6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48">
        <v>32</v>
      </c>
      <c r="AB158" s="48">
        <v>32</v>
      </c>
      <c r="AC158" s="49">
        <v>0</v>
      </c>
      <c r="AD158" s="50">
        <v>0</v>
      </c>
      <c r="AE158" s="51">
        <f t="shared" si="6"/>
        <v>0</v>
      </c>
      <c r="AF158" s="51">
        <f t="shared" si="7"/>
        <v>-32</v>
      </c>
      <c r="AG158" s="52">
        <f t="shared" si="8"/>
        <v>-32</v>
      </c>
      <c r="AH158" s="40"/>
      <c r="AI158" s="40"/>
      <c r="AJ158" s="40"/>
    </row>
    <row r="159" spans="1:36" ht="14.25" customHeight="1" x14ac:dyDescent="0.2">
      <c r="A159" s="42" t="s">
        <v>55</v>
      </c>
      <c r="B159" s="42" t="s">
        <v>197</v>
      </c>
      <c r="C159" s="42" t="s">
        <v>56</v>
      </c>
      <c r="D159" s="42" t="s">
        <v>56</v>
      </c>
      <c r="E159" s="42" t="s">
        <v>35</v>
      </c>
      <c r="F159" s="42" t="s">
        <v>790</v>
      </c>
      <c r="G159" s="42" t="s">
        <v>791</v>
      </c>
      <c r="H159" s="43" t="s">
        <v>30</v>
      </c>
      <c r="I159" s="34">
        <v>44</v>
      </c>
      <c r="J159" s="3">
        <v>0</v>
      </c>
      <c r="K159" s="4">
        <v>0</v>
      </c>
      <c r="L159" s="4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6">
        <v>0</v>
      </c>
      <c r="T159" s="6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48">
        <v>44</v>
      </c>
      <c r="AB159" s="48">
        <v>44</v>
      </c>
      <c r="AC159" s="49">
        <v>0</v>
      </c>
      <c r="AD159" s="50">
        <v>0</v>
      </c>
      <c r="AE159" s="51">
        <f t="shared" si="6"/>
        <v>0</v>
      </c>
      <c r="AF159" s="51">
        <f t="shared" si="7"/>
        <v>-44</v>
      </c>
      <c r="AG159" s="52">
        <f t="shared" si="8"/>
        <v>-44</v>
      </c>
      <c r="AH159" s="40"/>
      <c r="AI159" s="40"/>
      <c r="AJ159" s="40"/>
    </row>
    <row r="160" spans="1:36" ht="14.25" customHeight="1" x14ac:dyDescent="0.2">
      <c r="A160" s="42" t="s">
        <v>55</v>
      </c>
      <c r="B160" s="42" t="s">
        <v>197</v>
      </c>
      <c r="C160" s="42" t="s">
        <v>56</v>
      </c>
      <c r="D160" s="42" t="s">
        <v>56</v>
      </c>
      <c r="E160" s="42" t="s">
        <v>35</v>
      </c>
      <c r="F160" s="42" t="s">
        <v>198</v>
      </c>
      <c r="G160" s="42" t="s">
        <v>199</v>
      </c>
      <c r="H160" s="43" t="s">
        <v>30</v>
      </c>
      <c r="I160" s="34">
        <v>2</v>
      </c>
      <c r="J160" s="3">
        <v>39054545</v>
      </c>
      <c r="K160" s="4">
        <v>0</v>
      </c>
      <c r="L160" s="4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6">
        <v>0</v>
      </c>
      <c r="T160" s="6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48">
        <v>2</v>
      </c>
      <c r="AB160" s="48">
        <v>2</v>
      </c>
      <c r="AC160" s="49">
        <v>0</v>
      </c>
      <c r="AD160" s="50">
        <v>4</v>
      </c>
      <c r="AE160" s="51">
        <f t="shared" si="6"/>
        <v>19.2</v>
      </c>
      <c r="AF160" s="51">
        <f t="shared" si="7"/>
        <v>17.2</v>
      </c>
      <c r="AG160" s="52">
        <f t="shared" si="8"/>
        <v>5.384615384615385</v>
      </c>
      <c r="AH160" s="40"/>
      <c r="AI160" s="40"/>
      <c r="AJ160" s="40"/>
    </row>
    <row r="161" spans="1:36" ht="14.25" customHeight="1" x14ac:dyDescent="0.2">
      <c r="A161" s="42" t="s">
        <v>55</v>
      </c>
      <c r="B161" s="42" t="s">
        <v>197</v>
      </c>
      <c r="C161" s="42" t="s">
        <v>56</v>
      </c>
      <c r="D161" s="42" t="s">
        <v>56</v>
      </c>
      <c r="E161" s="42" t="s">
        <v>35</v>
      </c>
      <c r="F161" s="42" t="s">
        <v>309</v>
      </c>
      <c r="G161" s="42" t="s">
        <v>310</v>
      </c>
      <c r="H161" s="43" t="s">
        <v>30</v>
      </c>
      <c r="I161" s="34">
        <v>3</v>
      </c>
      <c r="J161" s="3">
        <v>10740000</v>
      </c>
      <c r="K161" s="4">
        <v>0</v>
      </c>
      <c r="L161" s="4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6">
        <v>0</v>
      </c>
      <c r="T161" s="6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48">
        <v>3</v>
      </c>
      <c r="AB161" s="48">
        <v>3</v>
      </c>
      <c r="AC161" s="49">
        <v>0</v>
      </c>
      <c r="AD161" s="50">
        <v>7</v>
      </c>
      <c r="AE161" s="51">
        <f t="shared" si="6"/>
        <v>33.6</v>
      </c>
      <c r="AF161" s="51">
        <f t="shared" si="7"/>
        <v>30.6</v>
      </c>
      <c r="AG161" s="52">
        <f t="shared" si="8"/>
        <v>9.9230769230769234</v>
      </c>
      <c r="AH161" s="40"/>
      <c r="AI161" s="40"/>
      <c r="AJ161" s="40"/>
    </row>
    <row r="162" spans="1:36" ht="14.25" customHeight="1" x14ac:dyDescent="0.2">
      <c r="A162" s="42" t="s">
        <v>55</v>
      </c>
      <c r="B162" s="42" t="s">
        <v>197</v>
      </c>
      <c r="C162" s="42" t="s">
        <v>56</v>
      </c>
      <c r="D162" s="42" t="s">
        <v>56</v>
      </c>
      <c r="E162" s="42" t="s">
        <v>35</v>
      </c>
      <c r="F162" s="42" t="s">
        <v>311</v>
      </c>
      <c r="G162" s="42" t="s">
        <v>312</v>
      </c>
      <c r="H162" s="43" t="s">
        <v>30</v>
      </c>
      <c r="I162" s="34">
        <v>1</v>
      </c>
      <c r="J162" s="3">
        <v>19090909</v>
      </c>
      <c r="K162" s="4">
        <v>0</v>
      </c>
      <c r="L162" s="4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6">
        <v>0</v>
      </c>
      <c r="T162" s="6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48">
        <v>1</v>
      </c>
      <c r="AB162" s="48">
        <v>1</v>
      </c>
      <c r="AC162" s="49">
        <v>0</v>
      </c>
      <c r="AD162" s="50">
        <v>0</v>
      </c>
      <c r="AE162" s="51">
        <f t="shared" si="6"/>
        <v>0</v>
      </c>
      <c r="AF162" s="51">
        <f t="shared" si="7"/>
        <v>-1</v>
      </c>
      <c r="AG162" s="52">
        <f t="shared" si="8"/>
        <v>-1</v>
      </c>
      <c r="AH162" s="40"/>
      <c r="AI162" s="40"/>
      <c r="AJ162" s="40"/>
    </row>
    <row r="163" spans="1:36" ht="14.25" customHeight="1" x14ac:dyDescent="0.2">
      <c r="A163" s="42" t="s">
        <v>55</v>
      </c>
      <c r="B163" s="42" t="s">
        <v>197</v>
      </c>
      <c r="C163" s="42" t="s">
        <v>56</v>
      </c>
      <c r="D163" s="42" t="s">
        <v>56</v>
      </c>
      <c r="E163" s="42" t="s">
        <v>35</v>
      </c>
      <c r="F163" s="42" t="s">
        <v>351</v>
      </c>
      <c r="G163" s="42" t="s">
        <v>352</v>
      </c>
      <c r="H163" s="43" t="s">
        <v>30</v>
      </c>
      <c r="I163" s="34">
        <v>1</v>
      </c>
      <c r="J163" s="3">
        <v>0</v>
      </c>
      <c r="K163" s="4">
        <v>0</v>
      </c>
      <c r="L163" s="4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6">
        <v>0</v>
      </c>
      <c r="T163" s="6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48">
        <v>1</v>
      </c>
      <c r="AB163" s="48">
        <v>1</v>
      </c>
      <c r="AC163" s="49">
        <v>0</v>
      </c>
      <c r="AD163" s="50">
        <v>0</v>
      </c>
      <c r="AE163" s="51">
        <f t="shared" si="6"/>
        <v>0</v>
      </c>
      <c r="AF163" s="51">
        <f t="shared" si="7"/>
        <v>-1</v>
      </c>
      <c r="AG163" s="52">
        <f t="shared" si="8"/>
        <v>-1</v>
      </c>
      <c r="AH163" s="40"/>
      <c r="AI163" s="40"/>
      <c r="AJ163" s="40"/>
    </row>
    <row r="164" spans="1:36" ht="14.25" customHeight="1" x14ac:dyDescent="0.2">
      <c r="A164" s="42" t="s">
        <v>55</v>
      </c>
      <c r="B164" s="42" t="s">
        <v>197</v>
      </c>
      <c r="C164" s="42" t="s">
        <v>56</v>
      </c>
      <c r="D164" s="42" t="s">
        <v>56</v>
      </c>
      <c r="E164" s="42" t="s">
        <v>35</v>
      </c>
      <c r="F164" s="42" t="s">
        <v>398</v>
      </c>
      <c r="G164" s="42" t="s">
        <v>399</v>
      </c>
      <c r="H164" s="43" t="s">
        <v>30</v>
      </c>
      <c r="I164" s="34">
        <v>6</v>
      </c>
      <c r="J164" s="3">
        <v>178041818</v>
      </c>
      <c r="K164" s="4">
        <v>0</v>
      </c>
      <c r="L164" s="4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6">
        <v>0</v>
      </c>
      <c r="T164" s="6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48">
        <v>6</v>
      </c>
      <c r="AB164" s="48">
        <v>6</v>
      </c>
      <c r="AC164" s="49">
        <v>0</v>
      </c>
      <c r="AD164" s="50">
        <v>0</v>
      </c>
      <c r="AE164" s="51">
        <f t="shared" si="6"/>
        <v>0</v>
      </c>
      <c r="AF164" s="51">
        <f t="shared" si="7"/>
        <v>-6</v>
      </c>
      <c r="AG164" s="52">
        <f t="shared" si="8"/>
        <v>-6</v>
      </c>
      <c r="AH164" s="40"/>
      <c r="AI164" s="40"/>
      <c r="AJ164" s="40"/>
    </row>
    <row r="165" spans="1:36" ht="14.25" customHeight="1" x14ac:dyDescent="0.2">
      <c r="A165" s="42" t="s">
        <v>55</v>
      </c>
      <c r="B165" s="42" t="s">
        <v>197</v>
      </c>
      <c r="C165" s="42" t="s">
        <v>56</v>
      </c>
      <c r="D165" s="42" t="s">
        <v>56</v>
      </c>
      <c r="E165" s="42" t="s">
        <v>35</v>
      </c>
      <c r="F165" s="42" t="s">
        <v>628</v>
      </c>
      <c r="G165" s="42" t="s">
        <v>629</v>
      </c>
      <c r="H165" s="43" t="s">
        <v>30</v>
      </c>
      <c r="I165" s="34">
        <v>0</v>
      </c>
      <c r="J165" s="3">
        <v>35840000</v>
      </c>
      <c r="K165" s="4">
        <v>0</v>
      </c>
      <c r="L165" s="4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6">
        <v>0</v>
      </c>
      <c r="T165" s="6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48">
        <v>0</v>
      </c>
      <c r="AB165" s="48">
        <v>0</v>
      </c>
      <c r="AC165" s="49">
        <v>0</v>
      </c>
      <c r="AD165" s="50">
        <v>0</v>
      </c>
      <c r="AE165" s="51">
        <f t="shared" si="6"/>
        <v>0</v>
      </c>
      <c r="AF165" s="51">
        <f t="shared" si="7"/>
        <v>0</v>
      </c>
      <c r="AG165" s="52">
        <f t="shared" si="8"/>
        <v>0</v>
      </c>
      <c r="AH165" s="40"/>
      <c r="AI165" s="40"/>
      <c r="AJ165" s="40"/>
    </row>
    <row r="166" spans="1:36" ht="14.25" customHeight="1" x14ac:dyDescent="0.2">
      <c r="A166" s="42" t="s">
        <v>55</v>
      </c>
      <c r="B166" s="42" t="s">
        <v>197</v>
      </c>
      <c r="C166" s="42" t="s">
        <v>56</v>
      </c>
      <c r="D166" s="42" t="s">
        <v>56</v>
      </c>
      <c r="E166" s="42" t="s">
        <v>35</v>
      </c>
      <c r="F166" s="42" t="s">
        <v>227</v>
      </c>
      <c r="G166" s="42" t="s">
        <v>228</v>
      </c>
      <c r="H166" s="43" t="s">
        <v>30</v>
      </c>
      <c r="I166" s="34">
        <v>0</v>
      </c>
      <c r="J166" s="3">
        <v>285200000</v>
      </c>
      <c r="K166" s="4">
        <v>0</v>
      </c>
      <c r="L166" s="4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6">
        <v>0</v>
      </c>
      <c r="T166" s="6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48">
        <v>0</v>
      </c>
      <c r="AB166" s="48">
        <v>0</v>
      </c>
      <c r="AC166" s="49">
        <v>0</v>
      </c>
      <c r="AD166" s="50">
        <v>0</v>
      </c>
      <c r="AE166" s="51">
        <f t="shared" si="6"/>
        <v>0</v>
      </c>
      <c r="AF166" s="51">
        <f t="shared" si="7"/>
        <v>0</v>
      </c>
      <c r="AG166" s="52">
        <f t="shared" si="8"/>
        <v>0</v>
      </c>
      <c r="AH166" s="40"/>
      <c r="AI166" s="40"/>
      <c r="AJ166" s="40"/>
    </row>
    <row r="167" spans="1:36" ht="14.25" customHeight="1" x14ac:dyDescent="0.2">
      <c r="A167" s="42" t="s">
        <v>55</v>
      </c>
      <c r="B167" s="42" t="s">
        <v>197</v>
      </c>
      <c r="C167" s="42" t="s">
        <v>56</v>
      </c>
      <c r="D167" s="42" t="s">
        <v>56</v>
      </c>
      <c r="E167" s="42" t="s">
        <v>35</v>
      </c>
      <c r="F167" s="42" t="s">
        <v>313</v>
      </c>
      <c r="G167" s="42" t="s">
        <v>314</v>
      </c>
      <c r="H167" s="43" t="s">
        <v>30</v>
      </c>
      <c r="I167" s="34">
        <v>0</v>
      </c>
      <c r="J167" s="3">
        <v>16500000</v>
      </c>
      <c r="K167" s="4">
        <v>0</v>
      </c>
      <c r="L167" s="4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6">
        <v>0</v>
      </c>
      <c r="T167" s="6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48">
        <v>0</v>
      </c>
      <c r="AB167" s="48">
        <v>0</v>
      </c>
      <c r="AC167" s="49">
        <v>0</v>
      </c>
      <c r="AD167" s="50">
        <v>0</v>
      </c>
      <c r="AE167" s="51">
        <f t="shared" si="6"/>
        <v>0</v>
      </c>
      <c r="AF167" s="51">
        <f t="shared" si="7"/>
        <v>0</v>
      </c>
      <c r="AG167" s="52">
        <f t="shared" si="8"/>
        <v>0</v>
      </c>
      <c r="AH167" s="40"/>
      <c r="AI167" s="40"/>
      <c r="AJ167" s="40"/>
    </row>
    <row r="168" spans="1:36" ht="14.25" customHeight="1" x14ac:dyDescent="0.2">
      <c r="A168" s="42" t="s">
        <v>55</v>
      </c>
      <c r="B168" s="42" t="s">
        <v>197</v>
      </c>
      <c r="C168" s="42" t="s">
        <v>56</v>
      </c>
      <c r="D168" s="42" t="s">
        <v>56</v>
      </c>
      <c r="E168" s="42" t="s">
        <v>35</v>
      </c>
      <c r="F168" s="42" t="s">
        <v>195</v>
      </c>
      <c r="G168" s="42" t="s">
        <v>196</v>
      </c>
      <c r="H168" s="43" t="s">
        <v>30</v>
      </c>
      <c r="I168" s="34">
        <v>6</v>
      </c>
      <c r="J168" s="3">
        <v>0</v>
      </c>
      <c r="K168" s="4">
        <v>0</v>
      </c>
      <c r="L168" s="4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6">
        <v>0</v>
      </c>
      <c r="T168" s="6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48">
        <v>6</v>
      </c>
      <c r="AB168" s="48">
        <v>6</v>
      </c>
      <c r="AC168" s="49">
        <v>0</v>
      </c>
      <c r="AD168" s="50">
        <v>0</v>
      </c>
      <c r="AE168" s="51">
        <f t="shared" si="6"/>
        <v>0</v>
      </c>
      <c r="AF168" s="51">
        <f t="shared" si="7"/>
        <v>-6</v>
      </c>
      <c r="AG168" s="52">
        <f t="shared" si="8"/>
        <v>-6</v>
      </c>
      <c r="AH168" s="40"/>
      <c r="AI168" s="40"/>
      <c r="AJ168" s="40"/>
    </row>
    <row r="169" spans="1:36" ht="14.25" customHeight="1" x14ac:dyDescent="0.2">
      <c r="A169" s="42" t="s">
        <v>55</v>
      </c>
      <c r="B169" s="42" t="s">
        <v>197</v>
      </c>
      <c r="C169" s="42" t="s">
        <v>56</v>
      </c>
      <c r="D169" s="42" t="s">
        <v>56</v>
      </c>
      <c r="E169" s="42" t="s">
        <v>35</v>
      </c>
      <c r="F169" s="42" t="s">
        <v>353</v>
      </c>
      <c r="G169" s="42" t="s">
        <v>354</v>
      </c>
      <c r="H169" s="43" t="s">
        <v>30</v>
      </c>
      <c r="I169" s="34">
        <v>1</v>
      </c>
      <c r="J169" s="3">
        <v>0</v>
      </c>
      <c r="K169" s="4">
        <v>0</v>
      </c>
      <c r="L169" s="4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6">
        <v>0</v>
      </c>
      <c r="T169" s="6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48">
        <v>1</v>
      </c>
      <c r="AB169" s="48">
        <v>1</v>
      </c>
      <c r="AC169" s="49">
        <v>0</v>
      </c>
      <c r="AD169" s="50">
        <v>0</v>
      </c>
      <c r="AE169" s="51">
        <f t="shared" si="6"/>
        <v>0</v>
      </c>
      <c r="AF169" s="51">
        <f t="shared" si="7"/>
        <v>-1</v>
      </c>
      <c r="AG169" s="52">
        <f t="shared" si="8"/>
        <v>-1</v>
      </c>
      <c r="AH169" s="40"/>
      <c r="AI169" s="40"/>
      <c r="AJ169" s="40"/>
    </row>
    <row r="170" spans="1:36" ht="14.25" customHeight="1" x14ac:dyDescent="0.2">
      <c r="A170" s="42" t="s">
        <v>55</v>
      </c>
      <c r="B170" s="42" t="s">
        <v>197</v>
      </c>
      <c r="C170" s="42" t="s">
        <v>56</v>
      </c>
      <c r="D170" s="42" t="s">
        <v>56</v>
      </c>
      <c r="E170" s="42" t="s">
        <v>35</v>
      </c>
      <c r="F170" s="42" t="s">
        <v>355</v>
      </c>
      <c r="G170" s="42" t="s">
        <v>356</v>
      </c>
      <c r="H170" s="43" t="s">
        <v>30</v>
      </c>
      <c r="I170" s="34">
        <v>3</v>
      </c>
      <c r="J170" s="3">
        <v>0</v>
      </c>
      <c r="K170" s="4">
        <v>0</v>
      </c>
      <c r="L170" s="4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6">
        <v>1</v>
      </c>
      <c r="T170" s="6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48">
        <v>2</v>
      </c>
      <c r="AB170" s="48">
        <v>2</v>
      </c>
      <c r="AC170" s="49">
        <v>0</v>
      </c>
      <c r="AD170" s="50">
        <v>0</v>
      </c>
      <c r="AE170" s="51">
        <f t="shared" si="6"/>
        <v>0</v>
      </c>
      <c r="AF170" s="51">
        <f t="shared" si="7"/>
        <v>-2</v>
      </c>
      <c r="AG170" s="52">
        <f t="shared" si="8"/>
        <v>-2</v>
      </c>
      <c r="AH170" s="40"/>
      <c r="AI170" s="40"/>
      <c r="AJ170" s="40"/>
    </row>
    <row r="171" spans="1:36" ht="14.25" customHeight="1" x14ac:dyDescent="0.2">
      <c r="A171" s="42" t="s">
        <v>55</v>
      </c>
      <c r="B171" s="42" t="s">
        <v>197</v>
      </c>
      <c r="C171" s="42" t="s">
        <v>56</v>
      </c>
      <c r="D171" s="42" t="s">
        <v>56</v>
      </c>
      <c r="E171" s="42" t="s">
        <v>35</v>
      </c>
      <c r="F171" s="42" t="s">
        <v>349</v>
      </c>
      <c r="G171" s="42" t="s">
        <v>350</v>
      </c>
      <c r="H171" s="43" t="s">
        <v>30</v>
      </c>
      <c r="I171" s="34">
        <v>9</v>
      </c>
      <c r="J171" s="3">
        <v>0</v>
      </c>
      <c r="K171" s="4">
        <v>0</v>
      </c>
      <c r="L171" s="4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6">
        <v>2</v>
      </c>
      <c r="T171" s="6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48">
        <v>7</v>
      </c>
      <c r="AB171" s="48">
        <v>7</v>
      </c>
      <c r="AC171" s="49">
        <v>0</v>
      </c>
      <c r="AD171" s="50">
        <v>0</v>
      </c>
      <c r="AE171" s="51">
        <f t="shared" si="6"/>
        <v>0</v>
      </c>
      <c r="AF171" s="51">
        <f t="shared" si="7"/>
        <v>-7</v>
      </c>
      <c r="AG171" s="52">
        <f t="shared" si="8"/>
        <v>-7</v>
      </c>
      <c r="AH171" s="40"/>
      <c r="AI171" s="40"/>
      <c r="AJ171" s="40"/>
    </row>
    <row r="172" spans="1:36" ht="14.25" customHeight="1" x14ac:dyDescent="0.2">
      <c r="A172" s="42" t="s">
        <v>55</v>
      </c>
      <c r="B172" s="42" t="s">
        <v>197</v>
      </c>
      <c r="C172" s="42" t="s">
        <v>56</v>
      </c>
      <c r="D172" s="42" t="s">
        <v>56</v>
      </c>
      <c r="E172" s="42" t="s">
        <v>35</v>
      </c>
      <c r="F172" s="42" t="s">
        <v>644</v>
      </c>
      <c r="G172" s="42" t="s">
        <v>645</v>
      </c>
      <c r="H172" s="43" t="s">
        <v>30</v>
      </c>
      <c r="I172" s="34">
        <v>0</v>
      </c>
      <c r="J172" s="3">
        <v>8800000</v>
      </c>
      <c r="K172" s="4">
        <v>0</v>
      </c>
      <c r="L172" s="4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6">
        <v>0</v>
      </c>
      <c r="T172" s="6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48">
        <v>0</v>
      </c>
      <c r="AB172" s="48">
        <v>0</v>
      </c>
      <c r="AC172" s="49">
        <v>0</v>
      </c>
      <c r="AD172" s="50">
        <v>0</v>
      </c>
      <c r="AE172" s="51">
        <f t="shared" si="6"/>
        <v>0</v>
      </c>
      <c r="AF172" s="51">
        <f t="shared" si="7"/>
        <v>0</v>
      </c>
      <c r="AG172" s="52">
        <f t="shared" si="8"/>
        <v>0</v>
      </c>
      <c r="AH172" s="40"/>
      <c r="AI172" s="40"/>
      <c r="AJ172" s="40"/>
    </row>
    <row r="173" spans="1:36" ht="14.25" customHeight="1" x14ac:dyDescent="0.2">
      <c r="A173" s="42" t="s">
        <v>55</v>
      </c>
      <c r="B173" s="42" t="s">
        <v>197</v>
      </c>
      <c r="C173" s="42" t="s">
        <v>56</v>
      </c>
      <c r="D173" s="42" t="s">
        <v>56</v>
      </c>
      <c r="E173" s="42" t="s">
        <v>35</v>
      </c>
      <c r="F173" s="42" t="s">
        <v>672</v>
      </c>
      <c r="G173" s="42" t="s">
        <v>673</v>
      </c>
      <c r="H173" s="43" t="s">
        <v>30</v>
      </c>
      <c r="I173" s="34">
        <v>0</v>
      </c>
      <c r="J173" s="3">
        <v>12700000</v>
      </c>
      <c r="K173" s="4">
        <v>0</v>
      </c>
      <c r="L173" s="4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6">
        <v>0</v>
      </c>
      <c r="T173" s="6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48">
        <v>0</v>
      </c>
      <c r="AB173" s="48">
        <v>0</v>
      </c>
      <c r="AC173" s="49">
        <v>0</v>
      </c>
      <c r="AD173" s="50">
        <v>0</v>
      </c>
      <c r="AE173" s="51">
        <f t="shared" si="6"/>
        <v>0</v>
      </c>
      <c r="AF173" s="51">
        <f t="shared" si="7"/>
        <v>0</v>
      </c>
      <c r="AG173" s="52">
        <f t="shared" si="8"/>
        <v>0</v>
      </c>
      <c r="AH173" s="40"/>
      <c r="AI173" s="40"/>
      <c r="AJ173" s="40"/>
    </row>
    <row r="174" spans="1:36" ht="14.25" customHeight="1" x14ac:dyDescent="0.2">
      <c r="A174" s="42" t="s">
        <v>55</v>
      </c>
      <c r="B174" s="42" t="s">
        <v>51</v>
      </c>
      <c r="C174" s="42" t="s">
        <v>56</v>
      </c>
      <c r="D174" s="42" t="s">
        <v>56</v>
      </c>
      <c r="E174" s="42" t="s">
        <v>27</v>
      </c>
      <c r="F174" s="42" t="s">
        <v>272</v>
      </c>
      <c r="G174" s="42" t="s">
        <v>273</v>
      </c>
      <c r="H174" s="43" t="s">
        <v>30</v>
      </c>
      <c r="I174" s="34">
        <v>12</v>
      </c>
      <c r="J174" s="3">
        <v>0</v>
      </c>
      <c r="K174" s="4">
        <v>0</v>
      </c>
      <c r="L174" s="4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6">
        <v>0</v>
      </c>
      <c r="T174" s="6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48">
        <v>12</v>
      </c>
      <c r="AB174" s="58">
        <f>AA174+AA175</f>
        <v>91</v>
      </c>
      <c r="AC174" s="49">
        <v>0</v>
      </c>
      <c r="AD174" s="50">
        <v>0</v>
      </c>
      <c r="AE174" s="54">
        <f t="shared" si="6"/>
        <v>0</v>
      </c>
      <c r="AF174" s="51">
        <f t="shared" si="7"/>
        <v>-91</v>
      </c>
      <c r="AG174" s="52">
        <f t="shared" si="8"/>
        <v>-91</v>
      </c>
      <c r="AH174" s="40"/>
      <c r="AI174" s="40"/>
      <c r="AJ174" s="40"/>
    </row>
    <row r="175" spans="1:36" ht="14.25" customHeight="1" x14ac:dyDescent="0.2">
      <c r="A175" s="42" t="s">
        <v>55</v>
      </c>
      <c r="B175" s="42" t="s">
        <v>51</v>
      </c>
      <c r="C175" s="42" t="s">
        <v>56</v>
      </c>
      <c r="D175" s="42" t="s">
        <v>56</v>
      </c>
      <c r="E175" s="42" t="s">
        <v>35</v>
      </c>
      <c r="F175" s="42" t="s">
        <v>272</v>
      </c>
      <c r="G175" s="42" t="s">
        <v>273</v>
      </c>
      <c r="H175" s="43" t="s">
        <v>30</v>
      </c>
      <c r="I175" s="34">
        <v>79</v>
      </c>
      <c r="J175" s="3">
        <v>0</v>
      </c>
      <c r="K175" s="4">
        <v>0</v>
      </c>
      <c r="L175" s="4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6">
        <v>0</v>
      </c>
      <c r="T175" s="6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48">
        <v>79</v>
      </c>
      <c r="AB175" s="58"/>
      <c r="AC175" s="49">
        <v>0</v>
      </c>
      <c r="AD175" s="50">
        <v>0</v>
      </c>
      <c r="AE175" s="54"/>
      <c r="AF175" s="51">
        <f t="shared" si="7"/>
        <v>0</v>
      </c>
      <c r="AG175" s="52">
        <f t="shared" si="8"/>
        <v>0</v>
      </c>
      <c r="AH175" s="40"/>
      <c r="AI175" s="40"/>
      <c r="AJ175" s="40"/>
    </row>
    <row r="176" spans="1:36" ht="14.25" customHeight="1" x14ac:dyDescent="0.2">
      <c r="A176" s="42" t="s">
        <v>55</v>
      </c>
      <c r="B176" s="42" t="s">
        <v>51</v>
      </c>
      <c r="C176" s="42" t="s">
        <v>56</v>
      </c>
      <c r="D176" s="42" t="s">
        <v>56</v>
      </c>
      <c r="E176" s="42" t="s">
        <v>35</v>
      </c>
      <c r="F176" s="42" t="s">
        <v>279</v>
      </c>
      <c r="G176" s="42" t="s">
        <v>280</v>
      </c>
      <c r="H176" s="43" t="s">
        <v>30</v>
      </c>
      <c r="I176" s="34">
        <v>19</v>
      </c>
      <c r="J176" s="3">
        <v>0</v>
      </c>
      <c r="K176" s="4">
        <v>0</v>
      </c>
      <c r="L176" s="4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6">
        <v>0</v>
      </c>
      <c r="T176" s="6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48">
        <v>19</v>
      </c>
      <c r="AB176" s="48">
        <v>19</v>
      </c>
      <c r="AC176" s="49">
        <v>0</v>
      </c>
      <c r="AD176" s="50">
        <v>0</v>
      </c>
      <c r="AE176" s="51">
        <f t="shared" si="6"/>
        <v>0</v>
      </c>
      <c r="AF176" s="51">
        <f t="shared" si="7"/>
        <v>-19</v>
      </c>
      <c r="AG176" s="52">
        <f t="shared" si="8"/>
        <v>-19</v>
      </c>
      <c r="AH176" s="40"/>
      <c r="AI176" s="40"/>
      <c r="AJ176" s="40"/>
    </row>
    <row r="177" spans="1:36" ht="14.25" customHeight="1" x14ac:dyDescent="0.2">
      <c r="A177" s="42" t="s">
        <v>55</v>
      </c>
      <c r="B177" s="42" t="s">
        <v>51</v>
      </c>
      <c r="C177" s="42" t="s">
        <v>56</v>
      </c>
      <c r="D177" s="42" t="s">
        <v>56</v>
      </c>
      <c r="E177" s="42" t="s">
        <v>35</v>
      </c>
      <c r="F177" s="42" t="s">
        <v>53</v>
      </c>
      <c r="G177" s="42" t="s">
        <v>54</v>
      </c>
      <c r="H177" s="43" t="s">
        <v>30</v>
      </c>
      <c r="I177" s="34">
        <v>19</v>
      </c>
      <c r="J177" s="3">
        <v>0</v>
      </c>
      <c r="K177" s="4">
        <v>0</v>
      </c>
      <c r="L177" s="4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6">
        <v>0</v>
      </c>
      <c r="T177" s="6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48">
        <v>19</v>
      </c>
      <c r="AB177" s="48">
        <v>19</v>
      </c>
      <c r="AC177" s="49">
        <v>0</v>
      </c>
      <c r="AD177" s="50">
        <v>0</v>
      </c>
      <c r="AE177" s="51">
        <f t="shared" si="6"/>
        <v>0</v>
      </c>
      <c r="AF177" s="51">
        <f t="shared" si="7"/>
        <v>-19</v>
      </c>
      <c r="AG177" s="52">
        <f t="shared" si="8"/>
        <v>-19</v>
      </c>
      <c r="AH177" s="40"/>
      <c r="AI177" s="40"/>
      <c r="AJ177" s="40"/>
    </row>
    <row r="178" spans="1:36" ht="14.25" customHeight="1" x14ac:dyDescent="0.2">
      <c r="A178" s="42" t="s">
        <v>180</v>
      </c>
      <c r="B178" s="42" t="s">
        <v>56</v>
      </c>
      <c r="C178" s="42" t="s">
        <v>56</v>
      </c>
      <c r="D178" s="42" t="s">
        <v>56</v>
      </c>
      <c r="E178" s="42" t="s">
        <v>35</v>
      </c>
      <c r="F178" s="42" t="s">
        <v>178</v>
      </c>
      <c r="G178" s="42" t="s">
        <v>179</v>
      </c>
      <c r="H178" s="43" t="s">
        <v>30</v>
      </c>
      <c r="I178" s="34">
        <v>14</v>
      </c>
      <c r="J178" s="3">
        <v>3055000</v>
      </c>
      <c r="K178" s="4">
        <v>0</v>
      </c>
      <c r="L178" s="4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6">
        <v>0</v>
      </c>
      <c r="T178" s="6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48">
        <v>14</v>
      </c>
      <c r="AB178" s="48">
        <v>14</v>
      </c>
      <c r="AC178" s="49">
        <v>0</v>
      </c>
      <c r="AD178" s="50">
        <v>0</v>
      </c>
      <c r="AE178" s="51">
        <f t="shared" si="6"/>
        <v>0</v>
      </c>
      <c r="AF178" s="51">
        <f t="shared" si="7"/>
        <v>-14</v>
      </c>
      <c r="AG178" s="52">
        <f t="shared" si="8"/>
        <v>-14</v>
      </c>
      <c r="AH178" s="40"/>
      <c r="AI178" s="40"/>
      <c r="AJ178" s="40"/>
    </row>
    <row r="179" spans="1:36" ht="14.25" customHeight="1" x14ac:dyDescent="0.2">
      <c r="A179" s="42" t="s">
        <v>180</v>
      </c>
      <c r="B179" s="42" t="s">
        <v>56</v>
      </c>
      <c r="C179" s="42" t="s">
        <v>56</v>
      </c>
      <c r="D179" s="42" t="s">
        <v>56</v>
      </c>
      <c r="E179" s="42" t="s">
        <v>35</v>
      </c>
      <c r="F179" s="42" t="s">
        <v>181</v>
      </c>
      <c r="G179" s="42" t="s">
        <v>182</v>
      </c>
      <c r="H179" s="43" t="s">
        <v>30</v>
      </c>
      <c r="I179" s="34">
        <v>0</v>
      </c>
      <c r="J179" s="3">
        <v>4290000</v>
      </c>
      <c r="K179" s="4">
        <v>0</v>
      </c>
      <c r="L179" s="4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6">
        <v>0</v>
      </c>
      <c r="T179" s="6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48">
        <v>0</v>
      </c>
      <c r="AB179" s="48">
        <v>0</v>
      </c>
      <c r="AC179" s="49">
        <v>0</v>
      </c>
      <c r="AD179" s="50">
        <v>0</v>
      </c>
      <c r="AE179" s="51">
        <f t="shared" si="6"/>
        <v>0</v>
      </c>
      <c r="AF179" s="51">
        <f t="shared" si="7"/>
        <v>0</v>
      </c>
      <c r="AG179" s="52">
        <f t="shared" si="8"/>
        <v>0</v>
      </c>
      <c r="AH179" s="40"/>
      <c r="AI179" s="40"/>
      <c r="AJ179" s="40"/>
    </row>
    <row r="180" spans="1:36" ht="14.25" customHeight="1" x14ac:dyDescent="0.2">
      <c r="A180" s="42" t="s">
        <v>180</v>
      </c>
      <c r="B180" s="42" t="s">
        <v>56</v>
      </c>
      <c r="C180" s="42" t="s">
        <v>56</v>
      </c>
      <c r="D180" s="42" t="s">
        <v>56</v>
      </c>
      <c r="E180" s="42" t="s">
        <v>35</v>
      </c>
      <c r="F180" s="42" t="s">
        <v>183</v>
      </c>
      <c r="G180" s="42" t="s">
        <v>184</v>
      </c>
      <c r="H180" s="43" t="s">
        <v>30</v>
      </c>
      <c r="I180" s="34">
        <v>8</v>
      </c>
      <c r="J180" s="3">
        <v>4355000</v>
      </c>
      <c r="K180" s="4">
        <v>0</v>
      </c>
      <c r="L180" s="4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6">
        <v>0</v>
      </c>
      <c r="T180" s="6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48">
        <v>8</v>
      </c>
      <c r="AB180" s="48">
        <v>8</v>
      </c>
      <c r="AC180" s="49">
        <v>0</v>
      </c>
      <c r="AD180" s="50">
        <v>0</v>
      </c>
      <c r="AE180" s="51">
        <f t="shared" si="6"/>
        <v>0</v>
      </c>
      <c r="AF180" s="51">
        <f t="shared" si="7"/>
        <v>-8</v>
      </c>
      <c r="AG180" s="52">
        <f t="shared" si="8"/>
        <v>-8</v>
      </c>
      <c r="AH180" s="40"/>
      <c r="AI180" s="40"/>
      <c r="AJ180" s="40"/>
    </row>
    <row r="181" spans="1:36" ht="14.25" customHeight="1" x14ac:dyDescent="0.2">
      <c r="A181" s="42" t="s">
        <v>180</v>
      </c>
      <c r="B181" s="42" t="s">
        <v>56</v>
      </c>
      <c r="C181" s="42" t="s">
        <v>56</v>
      </c>
      <c r="D181" s="42" t="s">
        <v>56</v>
      </c>
      <c r="E181" s="42" t="s">
        <v>35</v>
      </c>
      <c r="F181" s="42" t="s">
        <v>630</v>
      </c>
      <c r="G181" s="42" t="s">
        <v>631</v>
      </c>
      <c r="H181" s="43" t="s">
        <v>30</v>
      </c>
      <c r="I181" s="34">
        <v>2</v>
      </c>
      <c r="J181" s="3">
        <v>0</v>
      </c>
      <c r="K181" s="4">
        <v>0</v>
      </c>
      <c r="L181" s="4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6">
        <v>0</v>
      </c>
      <c r="T181" s="6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48">
        <v>2</v>
      </c>
      <c r="AB181" s="48">
        <v>2</v>
      </c>
      <c r="AC181" s="49">
        <v>0</v>
      </c>
      <c r="AD181" s="50">
        <v>0</v>
      </c>
      <c r="AE181" s="51">
        <f t="shared" si="6"/>
        <v>0</v>
      </c>
      <c r="AF181" s="51">
        <f t="shared" si="7"/>
        <v>-2</v>
      </c>
      <c r="AG181" s="52">
        <f t="shared" si="8"/>
        <v>-2</v>
      </c>
      <c r="AH181" s="40"/>
      <c r="AI181" s="40"/>
      <c r="AJ181" s="40"/>
    </row>
    <row r="182" spans="1:36" ht="14.25" customHeight="1" x14ac:dyDescent="0.2">
      <c r="A182" s="42" t="s">
        <v>180</v>
      </c>
      <c r="B182" s="42" t="s">
        <v>56</v>
      </c>
      <c r="C182" s="42" t="s">
        <v>56</v>
      </c>
      <c r="D182" s="42" t="s">
        <v>56</v>
      </c>
      <c r="E182" s="42" t="s">
        <v>35</v>
      </c>
      <c r="F182" s="42" t="s">
        <v>712</v>
      </c>
      <c r="G182" s="42" t="s">
        <v>713</v>
      </c>
      <c r="H182" s="43" t="s">
        <v>30</v>
      </c>
      <c r="I182" s="34">
        <v>0</v>
      </c>
      <c r="J182" s="3">
        <v>6580000</v>
      </c>
      <c r="K182" s="4">
        <v>0</v>
      </c>
      <c r="L182" s="4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6">
        <v>0</v>
      </c>
      <c r="T182" s="6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48">
        <v>0</v>
      </c>
      <c r="AB182" s="48">
        <v>0</v>
      </c>
      <c r="AC182" s="49">
        <v>0</v>
      </c>
      <c r="AD182" s="50">
        <v>0</v>
      </c>
      <c r="AE182" s="51">
        <f t="shared" si="6"/>
        <v>0</v>
      </c>
      <c r="AF182" s="51">
        <f t="shared" si="7"/>
        <v>0</v>
      </c>
      <c r="AG182" s="52">
        <f t="shared" si="8"/>
        <v>0</v>
      </c>
      <c r="AH182" s="40"/>
      <c r="AI182" s="40"/>
      <c r="AJ182" s="40"/>
    </row>
    <row r="183" spans="1:36" ht="14.25" customHeight="1" x14ac:dyDescent="0.2">
      <c r="A183" s="42" t="s">
        <v>180</v>
      </c>
      <c r="B183" s="42" t="s">
        <v>197</v>
      </c>
      <c r="C183" s="42" t="s">
        <v>56</v>
      </c>
      <c r="D183" s="42" t="s">
        <v>56</v>
      </c>
      <c r="E183" s="42" t="s">
        <v>35</v>
      </c>
      <c r="F183" s="42" t="s">
        <v>307</v>
      </c>
      <c r="G183" s="42" t="s">
        <v>308</v>
      </c>
      <c r="H183" s="43" t="s">
        <v>30</v>
      </c>
      <c r="I183" s="34">
        <v>1</v>
      </c>
      <c r="J183" s="3">
        <v>0</v>
      </c>
      <c r="K183" s="4">
        <v>0</v>
      </c>
      <c r="L183" s="4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6">
        <v>0</v>
      </c>
      <c r="T183" s="6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48">
        <v>1</v>
      </c>
      <c r="AB183" s="48">
        <v>1</v>
      </c>
      <c r="AC183" s="49">
        <v>0</v>
      </c>
      <c r="AD183" s="50">
        <v>3</v>
      </c>
      <c r="AE183" s="51">
        <f t="shared" si="6"/>
        <v>14.399999999999999</v>
      </c>
      <c r="AF183" s="51">
        <f t="shared" si="7"/>
        <v>13.399999999999999</v>
      </c>
      <c r="AG183" s="52">
        <f t="shared" si="8"/>
        <v>4.5384615384615383</v>
      </c>
      <c r="AH183" s="40"/>
      <c r="AI183" s="40"/>
      <c r="AJ183" s="40"/>
    </row>
    <row r="184" spans="1:36" ht="14.25" customHeight="1" x14ac:dyDescent="0.2">
      <c r="A184" s="42" t="s">
        <v>180</v>
      </c>
      <c r="B184" s="42" t="s">
        <v>197</v>
      </c>
      <c r="C184" s="42" t="s">
        <v>56</v>
      </c>
      <c r="D184" s="42" t="s">
        <v>56</v>
      </c>
      <c r="E184" s="42" t="s">
        <v>35</v>
      </c>
      <c r="F184" s="42" t="s">
        <v>714</v>
      </c>
      <c r="G184" s="42" t="s">
        <v>715</v>
      </c>
      <c r="H184" s="43" t="s">
        <v>30</v>
      </c>
      <c r="I184" s="34">
        <v>0</v>
      </c>
      <c r="J184" s="3">
        <v>1200000</v>
      </c>
      <c r="K184" s="4">
        <v>0</v>
      </c>
      <c r="L184" s="4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6">
        <v>0</v>
      </c>
      <c r="T184" s="6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48">
        <v>0</v>
      </c>
      <c r="AB184" s="48">
        <v>0</v>
      </c>
      <c r="AC184" s="49">
        <v>0</v>
      </c>
      <c r="AD184" s="50">
        <v>0</v>
      </c>
      <c r="AE184" s="51">
        <f t="shared" si="6"/>
        <v>0</v>
      </c>
      <c r="AF184" s="51">
        <f t="shared" si="7"/>
        <v>0</v>
      </c>
      <c r="AG184" s="52">
        <f t="shared" si="8"/>
        <v>0</v>
      </c>
      <c r="AH184" s="40"/>
      <c r="AI184" s="40"/>
      <c r="AJ184" s="40"/>
    </row>
    <row r="185" spans="1:36" ht="14.25" customHeight="1" x14ac:dyDescent="0.2">
      <c r="A185" s="42" t="s">
        <v>180</v>
      </c>
      <c r="B185" s="42" t="s">
        <v>197</v>
      </c>
      <c r="C185" s="42" t="s">
        <v>56</v>
      </c>
      <c r="D185" s="42" t="s">
        <v>56</v>
      </c>
      <c r="E185" s="42" t="s">
        <v>35</v>
      </c>
      <c r="F185" s="42" t="s">
        <v>716</v>
      </c>
      <c r="G185" s="42" t="s">
        <v>717</v>
      </c>
      <c r="H185" s="43" t="s">
        <v>30</v>
      </c>
      <c r="I185" s="34">
        <v>0</v>
      </c>
      <c r="J185" s="3">
        <v>1200000</v>
      </c>
      <c r="K185" s="4">
        <v>0</v>
      </c>
      <c r="L185" s="4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6">
        <v>0</v>
      </c>
      <c r="T185" s="6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48">
        <v>0</v>
      </c>
      <c r="AB185" s="48">
        <v>0</v>
      </c>
      <c r="AC185" s="49">
        <v>0</v>
      </c>
      <c r="AD185" s="50">
        <v>0</v>
      </c>
      <c r="AE185" s="51">
        <f t="shared" si="6"/>
        <v>0</v>
      </c>
      <c r="AF185" s="51">
        <f t="shared" si="7"/>
        <v>0</v>
      </c>
      <c r="AG185" s="52">
        <f t="shared" si="8"/>
        <v>0</v>
      </c>
      <c r="AH185" s="40"/>
      <c r="AI185" s="40"/>
      <c r="AJ185" s="40"/>
    </row>
    <row r="186" spans="1:36" ht="14.25" customHeight="1" x14ac:dyDescent="0.2">
      <c r="A186" s="42" t="s">
        <v>180</v>
      </c>
      <c r="B186" s="42" t="s">
        <v>197</v>
      </c>
      <c r="C186" s="42" t="s">
        <v>56</v>
      </c>
      <c r="D186" s="42" t="s">
        <v>56</v>
      </c>
      <c r="E186" s="42" t="s">
        <v>35</v>
      </c>
      <c r="F186" s="42" t="s">
        <v>632</v>
      </c>
      <c r="G186" s="42" t="s">
        <v>633</v>
      </c>
      <c r="H186" s="43" t="s">
        <v>30</v>
      </c>
      <c r="I186" s="34">
        <v>0</v>
      </c>
      <c r="J186" s="3">
        <v>394940000</v>
      </c>
      <c r="K186" s="4">
        <v>0</v>
      </c>
      <c r="L186" s="4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6">
        <v>0</v>
      </c>
      <c r="T186" s="6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48">
        <v>0</v>
      </c>
      <c r="AB186" s="48">
        <v>0</v>
      </c>
      <c r="AC186" s="49">
        <v>0</v>
      </c>
      <c r="AD186" s="50">
        <v>0</v>
      </c>
      <c r="AE186" s="51">
        <f t="shared" si="6"/>
        <v>0</v>
      </c>
      <c r="AF186" s="51">
        <f t="shared" si="7"/>
        <v>0</v>
      </c>
      <c r="AG186" s="52">
        <f t="shared" si="8"/>
        <v>0</v>
      </c>
      <c r="AH186" s="40"/>
      <c r="AI186" s="40"/>
      <c r="AJ186" s="40"/>
    </row>
    <row r="187" spans="1:36" ht="14.25" customHeight="1" x14ac:dyDescent="0.2">
      <c r="A187" s="42" t="s">
        <v>378</v>
      </c>
      <c r="B187" s="42" t="s">
        <v>379</v>
      </c>
      <c r="C187" s="42" t="s">
        <v>56</v>
      </c>
      <c r="D187" s="42" t="s">
        <v>380</v>
      </c>
      <c r="E187" s="42" t="s">
        <v>27</v>
      </c>
      <c r="F187" s="42" t="s">
        <v>381</v>
      </c>
      <c r="G187" s="42" t="s">
        <v>382</v>
      </c>
      <c r="H187" s="43" t="s">
        <v>30</v>
      </c>
      <c r="I187" s="34">
        <v>9</v>
      </c>
      <c r="J187" s="3">
        <v>0</v>
      </c>
      <c r="K187" s="4">
        <v>0</v>
      </c>
      <c r="L187" s="4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6">
        <v>0</v>
      </c>
      <c r="T187" s="6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48">
        <v>9</v>
      </c>
      <c r="AB187" s="58">
        <f>AA187+AA188</f>
        <v>15</v>
      </c>
      <c r="AC187" s="49">
        <v>0</v>
      </c>
      <c r="AD187" s="50">
        <v>143</v>
      </c>
      <c r="AE187" s="54">
        <f t="shared" si="6"/>
        <v>686.4</v>
      </c>
      <c r="AF187" s="51">
        <f t="shared" si="7"/>
        <v>671.4</v>
      </c>
      <c r="AG187" s="52">
        <f t="shared" si="8"/>
        <v>249</v>
      </c>
      <c r="AH187" s="40"/>
      <c r="AI187" s="40"/>
      <c r="AJ187" s="40"/>
    </row>
    <row r="188" spans="1:36" ht="14.25" customHeight="1" x14ac:dyDescent="0.2">
      <c r="A188" s="42" t="s">
        <v>378</v>
      </c>
      <c r="B188" s="42" t="s">
        <v>379</v>
      </c>
      <c r="C188" s="42" t="s">
        <v>56</v>
      </c>
      <c r="D188" s="42" t="s">
        <v>380</v>
      </c>
      <c r="E188" s="42" t="s">
        <v>35</v>
      </c>
      <c r="F188" s="42" t="s">
        <v>381</v>
      </c>
      <c r="G188" s="42" t="s">
        <v>382</v>
      </c>
      <c r="H188" s="43" t="s">
        <v>30</v>
      </c>
      <c r="I188" s="34">
        <v>12</v>
      </c>
      <c r="J188" s="3">
        <v>0</v>
      </c>
      <c r="K188" s="4">
        <v>0</v>
      </c>
      <c r="L188" s="4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6">
        <v>6</v>
      </c>
      <c r="T188" s="6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48">
        <v>6</v>
      </c>
      <c r="AB188" s="58"/>
      <c r="AC188" s="49">
        <v>0</v>
      </c>
      <c r="AD188" s="50">
        <v>143</v>
      </c>
      <c r="AE188" s="54"/>
      <c r="AF188" s="51">
        <f t="shared" si="7"/>
        <v>0</v>
      </c>
      <c r="AG188" s="52">
        <f t="shared" si="8"/>
        <v>0</v>
      </c>
      <c r="AH188" s="40"/>
      <c r="AI188" s="40"/>
      <c r="AJ188" s="40"/>
    </row>
    <row r="189" spans="1:36" ht="14.25" customHeight="1" x14ac:dyDescent="0.2">
      <c r="A189" s="42" t="s">
        <v>378</v>
      </c>
      <c r="B189" s="42" t="s">
        <v>379</v>
      </c>
      <c r="C189" s="42" t="s">
        <v>56</v>
      </c>
      <c r="D189" s="42" t="s">
        <v>380</v>
      </c>
      <c r="E189" s="42" t="s">
        <v>27</v>
      </c>
      <c r="F189" s="42" t="s">
        <v>376</v>
      </c>
      <c r="G189" s="42" t="s">
        <v>377</v>
      </c>
      <c r="H189" s="43" t="s">
        <v>30</v>
      </c>
      <c r="I189" s="34">
        <v>1</v>
      </c>
      <c r="J189" s="3">
        <v>0</v>
      </c>
      <c r="K189" s="4">
        <v>0</v>
      </c>
      <c r="L189" s="4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6">
        <v>0</v>
      </c>
      <c r="T189" s="6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48">
        <v>1</v>
      </c>
      <c r="AB189" s="58">
        <f>AA189+AA190</f>
        <v>103</v>
      </c>
      <c r="AC189" s="49">
        <v>0</v>
      </c>
      <c r="AD189" s="50">
        <v>54</v>
      </c>
      <c r="AE189" s="54">
        <f t="shared" si="6"/>
        <v>259.2</v>
      </c>
      <c r="AF189" s="51">
        <f t="shared" si="7"/>
        <v>156.19999999999999</v>
      </c>
      <c r="AG189" s="52">
        <f t="shared" si="8"/>
        <v>-3.3076923076923066</v>
      </c>
      <c r="AH189" s="40"/>
      <c r="AI189" s="40"/>
      <c r="AJ189" s="40"/>
    </row>
    <row r="190" spans="1:36" ht="14.25" customHeight="1" x14ac:dyDescent="0.2">
      <c r="A190" s="42" t="s">
        <v>378</v>
      </c>
      <c r="B190" s="42" t="s">
        <v>379</v>
      </c>
      <c r="C190" s="42" t="s">
        <v>56</v>
      </c>
      <c r="D190" s="42" t="s">
        <v>380</v>
      </c>
      <c r="E190" s="42" t="s">
        <v>35</v>
      </c>
      <c r="F190" s="42" t="s">
        <v>376</v>
      </c>
      <c r="G190" s="42" t="s">
        <v>377</v>
      </c>
      <c r="H190" s="43" t="s">
        <v>30</v>
      </c>
      <c r="I190" s="34">
        <v>133</v>
      </c>
      <c r="J190" s="3">
        <v>0</v>
      </c>
      <c r="K190" s="4">
        <v>4</v>
      </c>
      <c r="L190" s="4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6">
        <v>35</v>
      </c>
      <c r="T190" s="6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48">
        <v>102</v>
      </c>
      <c r="AB190" s="58"/>
      <c r="AC190" s="49">
        <v>0</v>
      </c>
      <c r="AD190" s="50">
        <v>54</v>
      </c>
      <c r="AE190" s="54"/>
      <c r="AF190" s="51">
        <f t="shared" si="7"/>
        <v>0</v>
      </c>
      <c r="AG190" s="52">
        <f t="shared" si="8"/>
        <v>0</v>
      </c>
      <c r="AH190" s="40"/>
      <c r="AI190" s="40"/>
      <c r="AJ190" s="40"/>
    </row>
    <row r="191" spans="1:36" ht="14.25" customHeight="1" x14ac:dyDescent="0.2">
      <c r="A191" s="42" t="s">
        <v>378</v>
      </c>
      <c r="B191" s="42" t="s">
        <v>379</v>
      </c>
      <c r="C191" s="42" t="s">
        <v>56</v>
      </c>
      <c r="D191" s="42" t="s">
        <v>380</v>
      </c>
      <c r="E191" s="42" t="s">
        <v>27</v>
      </c>
      <c r="F191" s="42" t="s">
        <v>383</v>
      </c>
      <c r="G191" s="42" t="s">
        <v>384</v>
      </c>
      <c r="H191" s="43" t="s">
        <v>30</v>
      </c>
      <c r="I191" s="34">
        <v>484</v>
      </c>
      <c r="J191" s="3">
        <v>0</v>
      </c>
      <c r="K191" s="4">
        <v>0</v>
      </c>
      <c r="L191" s="4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6">
        <v>0</v>
      </c>
      <c r="T191" s="6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48">
        <v>484</v>
      </c>
      <c r="AB191" s="58">
        <f>AA191+AA192</f>
        <v>793</v>
      </c>
      <c r="AC191" s="49">
        <v>0</v>
      </c>
      <c r="AD191" s="50">
        <v>37</v>
      </c>
      <c r="AE191" s="54">
        <f t="shared" si="6"/>
        <v>177.6</v>
      </c>
      <c r="AF191" s="51">
        <f t="shared" si="7"/>
        <v>-615.4</v>
      </c>
      <c r="AG191" s="52">
        <f t="shared" si="8"/>
        <v>-724.69230769230774</v>
      </c>
      <c r="AH191" s="40"/>
      <c r="AI191" s="40"/>
      <c r="AJ191" s="40"/>
    </row>
    <row r="192" spans="1:36" ht="14.25" customHeight="1" x14ac:dyDescent="0.2">
      <c r="A192" s="42" t="s">
        <v>378</v>
      </c>
      <c r="B192" s="42" t="s">
        <v>379</v>
      </c>
      <c r="C192" s="42" t="s">
        <v>56</v>
      </c>
      <c r="D192" s="42" t="s">
        <v>380</v>
      </c>
      <c r="E192" s="42" t="s">
        <v>35</v>
      </c>
      <c r="F192" s="42" t="s">
        <v>383</v>
      </c>
      <c r="G192" s="42" t="s">
        <v>384</v>
      </c>
      <c r="H192" s="43" t="s">
        <v>30</v>
      </c>
      <c r="I192" s="34">
        <v>336</v>
      </c>
      <c r="J192" s="3">
        <v>0</v>
      </c>
      <c r="K192" s="4">
        <v>5</v>
      </c>
      <c r="L192" s="4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6">
        <v>32</v>
      </c>
      <c r="T192" s="6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48">
        <v>309</v>
      </c>
      <c r="AB192" s="58"/>
      <c r="AC192" s="49">
        <v>0</v>
      </c>
      <c r="AD192" s="50">
        <v>37</v>
      </c>
      <c r="AE192" s="54"/>
      <c r="AF192" s="51">
        <f t="shared" si="7"/>
        <v>0</v>
      </c>
      <c r="AG192" s="52">
        <f t="shared" si="8"/>
        <v>0</v>
      </c>
      <c r="AH192" s="40"/>
      <c r="AI192" s="40"/>
      <c r="AJ192" s="40"/>
    </row>
    <row r="193" spans="1:36" ht="14.25" customHeight="1" x14ac:dyDescent="0.2">
      <c r="A193" s="42" t="s">
        <v>46</v>
      </c>
      <c r="B193" s="42" t="s">
        <v>47</v>
      </c>
      <c r="C193" s="42" t="s">
        <v>56</v>
      </c>
      <c r="D193" s="42" t="s">
        <v>34</v>
      </c>
      <c r="E193" s="42" t="s">
        <v>35</v>
      </c>
      <c r="F193" s="42" t="s">
        <v>503</v>
      </c>
      <c r="G193" s="42" t="s">
        <v>504</v>
      </c>
      <c r="H193" s="43" t="s">
        <v>30</v>
      </c>
      <c r="I193" s="34">
        <v>3</v>
      </c>
      <c r="J193" s="3">
        <v>0</v>
      </c>
      <c r="K193" s="4">
        <v>1</v>
      </c>
      <c r="L193" s="4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6">
        <v>0</v>
      </c>
      <c r="T193" s="6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48">
        <v>4</v>
      </c>
      <c r="AB193" s="48">
        <v>4</v>
      </c>
      <c r="AC193" s="49">
        <v>0</v>
      </c>
      <c r="AD193" s="50">
        <v>12</v>
      </c>
      <c r="AE193" s="51">
        <f t="shared" si="6"/>
        <v>57.599999999999994</v>
      </c>
      <c r="AF193" s="51">
        <f t="shared" si="7"/>
        <v>53.599999999999994</v>
      </c>
      <c r="AG193" s="52">
        <f t="shared" si="8"/>
        <v>18.153846153846153</v>
      </c>
      <c r="AH193" s="40"/>
      <c r="AI193" s="40"/>
      <c r="AJ193" s="40"/>
    </row>
    <row r="194" spans="1:36" ht="14.25" customHeight="1" x14ac:dyDescent="0.2">
      <c r="A194" s="42" t="s">
        <v>46</v>
      </c>
      <c r="B194" s="42" t="s">
        <v>47</v>
      </c>
      <c r="C194" s="42" t="s">
        <v>56</v>
      </c>
      <c r="D194" s="42" t="s">
        <v>269</v>
      </c>
      <c r="E194" s="42" t="s">
        <v>35</v>
      </c>
      <c r="F194" s="42" t="s">
        <v>339</v>
      </c>
      <c r="G194" s="42" t="s">
        <v>340</v>
      </c>
      <c r="H194" s="43" t="s">
        <v>30</v>
      </c>
      <c r="I194" s="34">
        <v>26</v>
      </c>
      <c r="J194" s="3">
        <v>0</v>
      </c>
      <c r="K194" s="4">
        <v>0</v>
      </c>
      <c r="L194" s="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6">
        <v>0</v>
      </c>
      <c r="T194" s="6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48">
        <v>26</v>
      </c>
      <c r="AB194" s="48">
        <v>26</v>
      </c>
      <c r="AC194" s="49">
        <v>0</v>
      </c>
      <c r="AD194" s="50">
        <v>0</v>
      </c>
      <c r="AE194" s="51">
        <f t="shared" si="6"/>
        <v>0</v>
      </c>
      <c r="AF194" s="51">
        <f t="shared" si="7"/>
        <v>-26</v>
      </c>
      <c r="AG194" s="52">
        <f t="shared" si="8"/>
        <v>-26</v>
      </c>
      <c r="AH194" s="40"/>
      <c r="AI194" s="40"/>
      <c r="AJ194" s="40"/>
    </row>
    <row r="195" spans="1:36" ht="14.25" customHeight="1" x14ac:dyDescent="0.2">
      <c r="A195" s="42" t="s">
        <v>46</v>
      </c>
      <c r="B195" s="42" t="s">
        <v>47</v>
      </c>
      <c r="C195" s="42" t="s">
        <v>56</v>
      </c>
      <c r="D195" s="42" t="s">
        <v>69</v>
      </c>
      <c r="E195" s="42" t="s">
        <v>35</v>
      </c>
      <c r="F195" s="42" t="s">
        <v>517</v>
      </c>
      <c r="G195" s="42" t="s">
        <v>518</v>
      </c>
      <c r="H195" s="43" t="s">
        <v>30</v>
      </c>
      <c r="I195" s="34">
        <v>129</v>
      </c>
      <c r="J195" s="3">
        <v>0</v>
      </c>
      <c r="K195" s="4">
        <v>1</v>
      </c>
      <c r="L195" s="4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6">
        <v>7</v>
      </c>
      <c r="T195" s="6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48">
        <v>123</v>
      </c>
      <c r="AB195" s="48">
        <v>123</v>
      </c>
      <c r="AC195" s="49">
        <v>404000</v>
      </c>
      <c r="AD195" s="50">
        <v>2</v>
      </c>
      <c r="AE195" s="51">
        <f t="shared" si="6"/>
        <v>9.6</v>
      </c>
      <c r="AF195" s="51">
        <f t="shared" si="7"/>
        <v>-113.4</v>
      </c>
      <c r="AG195" s="52">
        <f t="shared" si="8"/>
        <v>-119.30769230769231</v>
      </c>
      <c r="AH195" s="40"/>
      <c r="AI195" s="40"/>
      <c r="AJ195" s="40"/>
    </row>
    <row r="196" spans="1:36" ht="14.25" customHeight="1" x14ac:dyDescent="0.2">
      <c r="A196" s="42" t="s">
        <v>46</v>
      </c>
      <c r="B196" s="42" t="s">
        <v>47</v>
      </c>
      <c r="C196" s="42" t="s">
        <v>48</v>
      </c>
      <c r="D196" s="42" t="s">
        <v>34</v>
      </c>
      <c r="E196" s="42" t="s">
        <v>35</v>
      </c>
      <c r="F196" s="42" t="s">
        <v>519</v>
      </c>
      <c r="G196" s="42" t="s">
        <v>520</v>
      </c>
      <c r="H196" s="43" t="s">
        <v>30</v>
      </c>
      <c r="I196" s="34">
        <v>23</v>
      </c>
      <c r="J196" s="3">
        <v>0</v>
      </c>
      <c r="K196" s="4">
        <v>2</v>
      </c>
      <c r="L196" s="4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6">
        <v>7</v>
      </c>
      <c r="T196" s="6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48">
        <v>18</v>
      </c>
      <c r="AB196" s="48">
        <v>18</v>
      </c>
      <c r="AC196" s="49">
        <v>274000</v>
      </c>
      <c r="AD196" s="50">
        <v>25</v>
      </c>
      <c r="AE196" s="51">
        <f t="shared" si="6"/>
        <v>120</v>
      </c>
      <c r="AF196" s="51">
        <f t="shared" si="7"/>
        <v>102</v>
      </c>
      <c r="AG196" s="52">
        <f t="shared" si="8"/>
        <v>28.153846153846153</v>
      </c>
      <c r="AH196" s="40"/>
      <c r="AI196" s="40"/>
      <c r="AJ196" s="40"/>
    </row>
    <row r="197" spans="1:36" ht="14.25" customHeight="1" x14ac:dyDescent="0.2">
      <c r="A197" s="42" t="s">
        <v>46</v>
      </c>
      <c r="B197" s="42" t="s">
        <v>47</v>
      </c>
      <c r="C197" s="42" t="s">
        <v>48</v>
      </c>
      <c r="D197" s="42" t="s">
        <v>34</v>
      </c>
      <c r="E197" s="42" t="s">
        <v>35</v>
      </c>
      <c r="F197" s="42" t="s">
        <v>413</v>
      </c>
      <c r="G197" s="42" t="s">
        <v>414</v>
      </c>
      <c r="H197" s="43" t="s">
        <v>30</v>
      </c>
      <c r="I197" s="34">
        <v>5</v>
      </c>
      <c r="J197" s="3">
        <v>0</v>
      </c>
      <c r="K197" s="4">
        <v>0</v>
      </c>
      <c r="L197" s="4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6">
        <v>0</v>
      </c>
      <c r="T197" s="6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48">
        <v>5</v>
      </c>
      <c r="AB197" s="48">
        <v>5</v>
      </c>
      <c r="AC197" s="49">
        <v>0</v>
      </c>
      <c r="AD197" s="50">
        <v>0</v>
      </c>
      <c r="AE197" s="51">
        <f t="shared" si="6"/>
        <v>0</v>
      </c>
      <c r="AF197" s="51">
        <f t="shared" si="7"/>
        <v>-5</v>
      </c>
      <c r="AG197" s="52">
        <f t="shared" si="8"/>
        <v>-5</v>
      </c>
      <c r="AH197" s="40"/>
      <c r="AI197" s="40"/>
      <c r="AJ197" s="40"/>
    </row>
    <row r="198" spans="1:36" ht="14.25" customHeight="1" x14ac:dyDescent="0.2">
      <c r="A198" s="42" t="s">
        <v>46</v>
      </c>
      <c r="B198" s="42" t="s">
        <v>47</v>
      </c>
      <c r="C198" s="42" t="s">
        <v>48</v>
      </c>
      <c r="D198" s="42" t="s">
        <v>34</v>
      </c>
      <c r="E198" s="42" t="s">
        <v>35</v>
      </c>
      <c r="F198" s="42" t="s">
        <v>411</v>
      </c>
      <c r="G198" s="42" t="s">
        <v>412</v>
      </c>
      <c r="H198" s="43" t="s">
        <v>30</v>
      </c>
      <c r="I198" s="34">
        <v>92</v>
      </c>
      <c r="J198" s="3">
        <v>0</v>
      </c>
      <c r="K198" s="4">
        <v>0</v>
      </c>
      <c r="L198" s="4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6">
        <v>12</v>
      </c>
      <c r="T198" s="6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48">
        <v>80</v>
      </c>
      <c r="AB198" s="48">
        <v>80</v>
      </c>
      <c r="AC198" s="49">
        <v>0</v>
      </c>
      <c r="AD198" s="50">
        <v>8</v>
      </c>
      <c r="AE198" s="51">
        <f t="shared" si="6"/>
        <v>38.4</v>
      </c>
      <c r="AF198" s="51">
        <f t="shared" si="7"/>
        <v>-41.6</v>
      </c>
      <c r="AG198" s="52">
        <f t="shared" si="8"/>
        <v>-65.230769230769226</v>
      </c>
      <c r="AH198" s="40"/>
      <c r="AI198" s="40"/>
      <c r="AJ198" s="40"/>
    </row>
    <row r="199" spans="1:36" ht="14.25" customHeight="1" x14ac:dyDescent="0.2">
      <c r="A199" s="42" t="s">
        <v>46</v>
      </c>
      <c r="B199" s="42" t="s">
        <v>47</v>
      </c>
      <c r="C199" s="42" t="s">
        <v>48</v>
      </c>
      <c r="D199" s="42" t="s">
        <v>34</v>
      </c>
      <c r="E199" s="42" t="s">
        <v>35</v>
      </c>
      <c r="F199" s="42" t="s">
        <v>670</v>
      </c>
      <c r="G199" s="42" t="s">
        <v>671</v>
      </c>
      <c r="H199" s="43" t="s">
        <v>30</v>
      </c>
      <c r="I199" s="34">
        <v>1</v>
      </c>
      <c r="J199" s="3">
        <v>0</v>
      </c>
      <c r="K199" s="4">
        <v>0</v>
      </c>
      <c r="L199" s="4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6">
        <v>0</v>
      </c>
      <c r="T199" s="6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48">
        <v>1</v>
      </c>
      <c r="AB199" s="48">
        <v>1</v>
      </c>
      <c r="AC199" s="49">
        <v>0</v>
      </c>
      <c r="AD199" s="50">
        <v>7</v>
      </c>
      <c r="AE199" s="51">
        <f t="shared" si="6"/>
        <v>33.6</v>
      </c>
      <c r="AF199" s="51">
        <f t="shared" si="7"/>
        <v>32.6</v>
      </c>
      <c r="AG199" s="52">
        <f t="shared" si="8"/>
        <v>11.923076923076923</v>
      </c>
      <c r="AH199" s="40"/>
      <c r="AI199" s="40"/>
      <c r="AJ199" s="40"/>
    </row>
    <row r="200" spans="1:36" ht="14.25" customHeight="1" x14ac:dyDescent="0.2">
      <c r="A200" s="42" t="s">
        <v>46</v>
      </c>
      <c r="B200" s="42" t="s">
        <v>47</v>
      </c>
      <c r="C200" s="42" t="s">
        <v>48</v>
      </c>
      <c r="D200" s="42" t="s">
        <v>34</v>
      </c>
      <c r="E200" s="42" t="s">
        <v>35</v>
      </c>
      <c r="F200" s="42" t="s">
        <v>648</v>
      </c>
      <c r="G200" s="42" t="s">
        <v>649</v>
      </c>
      <c r="H200" s="43" t="s">
        <v>30</v>
      </c>
      <c r="I200" s="34">
        <v>21</v>
      </c>
      <c r="J200" s="3">
        <v>0</v>
      </c>
      <c r="K200" s="4">
        <v>0</v>
      </c>
      <c r="L200" s="4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6">
        <v>0</v>
      </c>
      <c r="T200" s="6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48">
        <v>21</v>
      </c>
      <c r="AB200" s="48">
        <v>21</v>
      </c>
      <c r="AC200" s="49">
        <v>920000</v>
      </c>
      <c r="AD200" s="50">
        <v>2</v>
      </c>
      <c r="AE200" s="51">
        <f t="shared" si="6"/>
        <v>9.6</v>
      </c>
      <c r="AF200" s="51">
        <f t="shared" si="7"/>
        <v>-11.4</v>
      </c>
      <c r="AG200" s="52">
        <f t="shared" si="8"/>
        <v>-17.307692307692307</v>
      </c>
      <c r="AH200" s="40"/>
      <c r="AI200" s="40"/>
      <c r="AJ200" s="40"/>
    </row>
    <row r="201" spans="1:36" ht="14.25" customHeight="1" x14ac:dyDescent="0.2">
      <c r="A201" s="42" t="s">
        <v>46</v>
      </c>
      <c r="B201" s="42" t="s">
        <v>47</v>
      </c>
      <c r="C201" s="42" t="s">
        <v>48</v>
      </c>
      <c r="D201" s="42" t="s">
        <v>34</v>
      </c>
      <c r="E201" s="42" t="s">
        <v>35</v>
      </c>
      <c r="F201" s="42" t="s">
        <v>515</v>
      </c>
      <c r="G201" s="42" t="s">
        <v>516</v>
      </c>
      <c r="H201" s="43" t="s">
        <v>30</v>
      </c>
      <c r="I201" s="34">
        <v>0</v>
      </c>
      <c r="J201" s="3">
        <v>1353600</v>
      </c>
      <c r="K201" s="4">
        <v>1</v>
      </c>
      <c r="L201" s="4">
        <v>720000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6">
        <v>1</v>
      </c>
      <c r="T201" s="6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48">
        <v>0</v>
      </c>
      <c r="AB201" s="48">
        <v>0</v>
      </c>
      <c r="AC201" s="49">
        <v>752000</v>
      </c>
      <c r="AD201" s="50">
        <v>2</v>
      </c>
      <c r="AE201" s="51">
        <f t="shared" ref="AE201:AE265" si="9">AD201*4*1.2</f>
        <v>9.6</v>
      </c>
      <c r="AF201" s="51">
        <f t="shared" ref="AF201:AF266" si="10">AE201-AB201</f>
        <v>9.6</v>
      </c>
      <c r="AG201" s="52">
        <f t="shared" ref="AG201:AG266" si="11">(AE201/91)*(91-56)-AB201</f>
        <v>3.6923076923076925</v>
      </c>
      <c r="AH201" s="40"/>
      <c r="AI201" s="40"/>
      <c r="AJ201" s="40"/>
    </row>
    <row r="202" spans="1:36" ht="14.25" customHeight="1" x14ac:dyDescent="0.2">
      <c r="A202" s="42" t="s">
        <v>46</v>
      </c>
      <c r="B202" s="42" t="s">
        <v>47</v>
      </c>
      <c r="C202" s="42" t="s">
        <v>48</v>
      </c>
      <c r="D202" s="42" t="s">
        <v>34</v>
      </c>
      <c r="E202" s="42" t="s">
        <v>35</v>
      </c>
      <c r="F202" s="42" t="s">
        <v>614</v>
      </c>
      <c r="G202" s="42" t="s">
        <v>615</v>
      </c>
      <c r="H202" s="43" t="s">
        <v>30</v>
      </c>
      <c r="I202" s="34">
        <v>10</v>
      </c>
      <c r="J202" s="3">
        <v>0</v>
      </c>
      <c r="K202" s="4">
        <v>0</v>
      </c>
      <c r="L202" s="4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6">
        <v>0</v>
      </c>
      <c r="T202" s="6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48">
        <v>10</v>
      </c>
      <c r="AB202" s="48">
        <v>10</v>
      </c>
      <c r="AC202" s="49">
        <v>0</v>
      </c>
      <c r="AD202" s="50">
        <v>4</v>
      </c>
      <c r="AE202" s="51">
        <f t="shared" si="9"/>
        <v>19.2</v>
      </c>
      <c r="AF202" s="51">
        <f t="shared" si="10"/>
        <v>9.1999999999999993</v>
      </c>
      <c r="AG202" s="52">
        <f t="shared" si="11"/>
        <v>-2.615384615384615</v>
      </c>
      <c r="AH202" s="40"/>
      <c r="AI202" s="40"/>
      <c r="AJ202" s="40"/>
    </row>
    <row r="203" spans="1:36" ht="14.25" customHeight="1" x14ac:dyDescent="0.2">
      <c r="A203" s="42" t="s">
        <v>46</v>
      </c>
      <c r="B203" s="42" t="s">
        <v>47</v>
      </c>
      <c r="C203" s="42" t="s">
        <v>48</v>
      </c>
      <c r="D203" s="42" t="s">
        <v>34</v>
      </c>
      <c r="E203" s="42" t="s">
        <v>35</v>
      </c>
      <c r="F203" s="42" t="s">
        <v>63</v>
      </c>
      <c r="G203" s="42" t="s">
        <v>64</v>
      </c>
      <c r="H203" s="43" t="s">
        <v>30</v>
      </c>
      <c r="I203" s="34">
        <v>301</v>
      </c>
      <c r="J203" s="3">
        <v>0</v>
      </c>
      <c r="K203" s="4">
        <v>15</v>
      </c>
      <c r="L203" s="4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6">
        <v>17</v>
      </c>
      <c r="T203" s="6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48">
        <v>299</v>
      </c>
      <c r="AB203" s="48">
        <v>299</v>
      </c>
      <c r="AC203" s="49">
        <v>396000</v>
      </c>
      <c r="AD203" s="50">
        <v>8</v>
      </c>
      <c r="AE203" s="51">
        <f t="shared" si="9"/>
        <v>38.4</v>
      </c>
      <c r="AF203" s="51">
        <f t="shared" si="10"/>
        <v>-260.60000000000002</v>
      </c>
      <c r="AG203" s="52">
        <f t="shared" si="11"/>
        <v>-284.23076923076923</v>
      </c>
      <c r="AH203" s="40"/>
      <c r="AI203" s="40"/>
      <c r="AJ203" s="40"/>
    </row>
    <row r="204" spans="1:36" ht="14.25" customHeight="1" x14ac:dyDescent="0.2">
      <c r="A204" s="42" t="s">
        <v>46</v>
      </c>
      <c r="B204" s="42" t="s">
        <v>47</v>
      </c>
      <c r="C204" s="42" t="s">
        <v>48</v>
      </c>
      <c r="D204" s="42" t="s">
        <v>34</v>
      </c>
      <c r="E204" s="42" t="s">
        <v>35</v>
      </c>
      <c r="F204" s="42" t="s">
        <v>44</v>
      </c>
      <c r="G204" s="42" t="s">
        <v>45</v>
      </c>
      <c r="H204" s="43" t="s">
        <v>30</v>
      </c>
      <c r="I204" s="34">
        <v>149</v>
      </c>
      <c r="J204" s="3">
        <v>0</v>
      </c>
      <c r="K204" s="4">
        <v>0</v>
      </c>
      <c r="L204" s="4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6">
        <v>2</v>
      </c>
      <c r="T204" s="6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48">
        <v>147</v>
      </c>
      <c r="AB204" s="48">
        <v>147</v>
      </c>
      <c r="AC204" s="49">
        <v>453000</v>
      </c>
      <c r="AD204" s="50">
        <v>10</v>
      </c>
      <c r="AE204" s="51">
        <f t="shared" si="9"/>
        <v>48</v>
      </c>
      <c r="AF204" s="51">
        <f t="shared" si="10"/>
        <v>-99</v>
      </c>
      <c r="AG204" s="52">
        <f t="shared" si="11"/>
        <v>-128.53846153846155</v>
      </c>
      <c r="AH204" s="40"/>
      <c r="AI204" s="40"/>
      <c r="AJ204" s="40"/>
    </row>
    <row r="205" spans="1:36" ht="14.25" customHeight="1" x14ac:dyDescent="0.2">
      <c r="A205" s="42" t="s">
        <v>46</v>
      </c>
      <c r="B205" s="42" t="s">
        <v>47</v>
      </c>
      <c r="C205" s="42" t="s">
        <v>48</v>
      </c>
      <c r="D205" s="42" t="s">
        <v>34</v>
      </c>
      <c r="E205" s="42" t="s">
        <v>35</v>
      </c>
      <c r="F205" s="42" t="s">
        <v>57</v>
      </c>
      <c r="G205" s="42" t="s">
        <v>58</v>
      </c>
      <c r="H205" s="43" t="s">
        <v>30</v>
      </c>
      <c r="I205" s="34">
        <v>79</v>
      </c>
      <c r="J205" s="3">
        <v>0</v>
      </c>
      <c r="K205" s="4">
        <v>0</v>
      </c>
      <c r="L205" s="4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6">
        <v>25</v>
      </c>
      <c r="T205" s="6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48">
        <v>54</v>
      </c>
      <c r="AB205" s="48">
        <v>54</v>
      </c>
      <c r="AC205" s="49">
        <v>510000</v>
      </c>
      <c r="AD205" s="50">
        <v>5</v>
      </c>
      <c r="AE205" s="51">
        <f t="shared" si="9"/>
        <v>24</v>
      </c>
      <c r="AF205" s="51">
        <f t="shared" si="10"/>
        <v>-30</v>
      </c>
      <c r="AG205" s="52">
        <f t="shared" si="11"/>
        <v>-44.769230769230766</v>
      </c>
      <c r="AH205" s="40"/>
      <c r="AI205" s="40"/>
      <c r="AJ205" s="40"/>
    </row>
    <row r="206" spans="1:36" ht="14.25" customHeight="1" x14ac:dyDescent="0.2">
      <c r="A206" s="42" t="s">
        <v>46</v>
      </c>
      <c r="B206" s="42" t="s">
        <v>47</v>
      </c>
      <c r="C206" s="42" t="s">
        <v>48</v>
      </c>
      <c r="D206" s="42" t="s">
        <v>34</v>
      </c>
      <c r="E206" s="42" t="s">
        <v>35</v>
      </c>
      <c r="F206" s="42" t="s">
        <v>343</v>
      </c>
      <c r="G206" s="42" t="s">
        <v>344</v>
      </c>
      <c r="H206" s="43" t="s">
        <v>30</v>
      </c>
      <c r="I206" s="34">
        <v>66</v>
      </c>
      <c r="J206" s="3">
        <v>0</v>
      </c>
      <c r="K206" s="4">
        <v>0</v>
      </c>
      <c r="L206" s="4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6">
        <v>33</v>
      </c>
      <c r="T206" s="6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48">
        <v>33</v>
      </c>
      <c r="AB206" s="48">
        <v>33</v>
      </c>
      <c r="AC206" s="49">
        <v>385000</v>
      </c>
      <c r="AD206" s="50">
        <v>8</v>
      </c>
      <c r="AE206" s="51">
        <f t="shared" si="9"/>
        <v>38.4</v>
      </c>
      <c r="AF206" s="51">
        <f t="shared" si="10"/>
        <v>5.3999999999999986</v>
      </c>
      <c r="AG206" s="52">
        <f t="shared" si="11"/>
        <v>-18.23076923076923</v>
      </c>
      <c r="AH206" s="40"/>
      <c r="AI206" s="40"/>
      <c r="AJ206" s="40"/>
    </row>
    <row r="207" spans="1:36" ht="14.25" customHeight="1" x14ac:dyDescent="0.2">
      <c r="A207" s="42" t="s">
        <v>46</v>
      </c>
      <c r="B207" s="42" t="s">
        <v>47</v>
      </c>
      <c r="C207" s="42" t="s">
        <v>48</v>
      </c>
      <c r="D207" s="42" t="s">
        <v>34</v>
      </c>
      <c r="E207" s="42" t="s">
        <v>35</v>
      </c>
      <c r="F207" s="42" t="s">
        <v>341</v>
      </c>
      <c r="G207" s="42" t="s">
        <v>342</v>
      </c>
      <c r="H207" s="43" t="s">
        <v>30</v>
      </c>
      <c r="I207" s="34">
        <v>104</v>
      </c>
      <c r="J207" s="3">
        <v>0</v>
      </c>
      <c r="K207" s="4">
        <v>0</v>
      </c>
      <c r="L207" s="4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6">
        <v>6</v>
      </c>
      <c r="T207" s="6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48">
        <v>98</v>
      </c>
      <c r="AB207" s="48">
        <v>98</v>
      </c>
      <c r="AC207" s="49">
        <v>440000</v>
      </c>
      <c r="AD207" s="50">
        <v>1</v>
      </c>
      <c r="AE207" s="51">
        <f t="shared" si="9"/>
        <v>4.8</v>
      </c>
      <c r="AF207" s="51">
        <f t="shared" si="10"/>
        <v>-93.2</v>
      </c>
      <c r="AG207" s="52">
        <f t="shared" si="11"/>
        <v>-96.15384615384616</v>
      </c>
      <c r="AH207" s="40"/>
      <c r="AI207" s="40"/>
      <c r="AJ207" s="40"/>
    </row>
    <row r="208" spans="1:36" ht="14.25" customHeight="1" x14ac:dyDescent="0.2">
      <c r="A208" s="42" t="s">
        <v>46</v>
      </c>
      <c r="B208" s="42" t="s">
        <v>47</v>
      </c>
      <c r="C208" s="42" t="s">
        <v>48</v>
      </c>
      <c r="D208" s="42" t="s">
        <v>34</v>
      </c>
      <c r="E208" s="42" t="s">
        <v>35</v>
      </c>
      <c r="F208" s="42" t="s">
        <v>238</v>
      </c>
      <c r="G208" s="42" t="s">
        <v>239</v>
      </c>
      <c r="H208" s="43" t="s">
        <v>30</v>
      </c>
      <c r="I208" s="34">
        <v>1</v>
      </c>
      <c r="J208" s="3">
        <v>0</v>
      </c>
      <c r="K208" s="4">
        <v>2</v>
      </c>
      <c r="L208" s="4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6">
        <v>0</v>
      </c>
      <c r="T208" s="6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48">
        <v>3</v>
      </c>
      <c r="AB208" s="48">
        <v>3</v>
      </c>
      <c r="AC208" s="49">
        <v>0</v>
      </c>
      <c r="AD208" s="50">
        <v>4</v>
      </c>
      <c r="AE208" s="51">
        <f t="shared" si="9"/>
        <v>19.2</v>
      </c>
      <c r="AF208" s="51">
        <f t="shared" si="10"/>
        <v>16.2</v>
      </c>
      <c r="AG208" s="52">
        <f t="shared" si="11"/>
        <v>4.384615384615385</v>
      </c>
      <c r="AH208" s="40"/>
      <c r="AI208" s="40"/>
      <c r="AJ208" s="40"/>
    </row>
    <row r="209" spans="1:36" ht="14.25" customHeight="1" x14ac:dyDescent="0.2">
      <c r="A209" s="42" t="s">
        <v>46</v>
      </c>
      <c r="B209" s="42" t="s">
        <v>47</v>
      </c>
      <c r="C209" s="42" t="s">
        <v>48</v>
      </c>
      <c r="D209" s="42" t="s">
        <v>34</v>
      </c>
      <c r="E209" s="42" t="s">
        <v>35</v>
      </c>
      <c r="F209" s="42" t="s">
        <v>559</v>
      </c>
      <c r="G209" s="42" t="s">
        <v>560</v>
      </c>
      <c r="H209" s="43" t="s">
        <v>30</v>
      </c>
      <c r="I209" s="34">
        <v>140</v>
      </c>
      <c r="J209" s="3">
        <v>1386000</v>
      </c>
      <c r="K209" s="4">
        <v>0</v>
      </c>
      <c r="L209" s="4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6">
        <v>6</v>
      </c>
      <c r="T209" s="6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48">
        <v>134</v>
      </c>
      <c r="AB209" s="48">
        <v>134</v>
      </c>
      <c r="AC209" s="49">
        <v>440000</v>
      </c>
      <c r="AD209" s="50">
        <v>3</v>
      </c>
      <c r="AE209" s="51">
        <f t="shared" si="9"/>
        <v>14.399999999999999</v>
      </c>
      <c r="AF209" s="51">
        <f t="shared" si="10"/>
        <v>-119.6</v>
      </c>
      <c r="AG209" s="52">
        <f t="shared" si="11"/>
        <v>-128.46153846153845</v>
      </c>
      <c r="AH209" s="40"/>
      <c r="AI209" s="40"/>
      <c r="AJ209" s="40"/>
    </row>
    <row r="210" spans="1:36" ht="14.25" customHeight="1" x14ac:dyDescent="0.2">
      <c r="A210" s="42" t="s">
        <v>46</v>
      </c>
      <c r="B210" s="42" t="s">
        <v>47</v>
      </c>
      <c r="C210" s="42" t="s">
        <v>48</v>
      </c>
      <c r="D210" s="42" t="s">
        <v>69</v>
      </c>
      <c r="E210" s="42" t="s">
        <v>35</v>
      </c>
      <c r="F210" s="42" t="s">
        <v>76</v>
      </c>
      <c r="G210" s="42" t="s">
        <v>77</v>
      </c>
      <c r="H210" s="43" t="s">
        <v>30</v>
      </c>
      <c r="I210" s="34">
        <v>75</v>
      </c>
      <c r="J210" s="3">
        <v>0</v>
      </c>
      <c r="K210" s="4">
        <v>2</v>
      </c>
      <c r="L210" s="4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6">
        <v>0</v>
      </c>
      <c r="T210" s="6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48">
        <v>77</v>
      </c>
      <c r="AB210" s="48">
        <v>77</v>
      </c>
      <c r="AC210" s="49">
        <v>274000</v>
      </c>
      <c r="AD210" s="50">
        <v>3</v>
      </c>
      <c r="AE210" s="51">
        <f t="shared" si="9"/>
        <v>14.399999999999999</v>
      </c>
      <c r="AF210" s="51">
        <f t="shared" si="10"/>
        <v>-62.6</v>
      </c>
      <c r="AG210" s="52">
        <f t="shared" si="11"/>
        <v>-71.461538461538467</v>
      </c>
      <c r="AH210" s="40"/>
      <c r="AI210" s="40"/>
      <c r="AJ210" s="40"/>
    </row>
    <row r="211" spans="1:36" ht="14.25" customHeight="1" x14ac:dyDescent="0.2">
      <c r="A211" s="42" t="s">
        <v>46</v>
      </c>
      <c r="B211" s="42" t="s">
        <v>47</v>
      </c>
      <c r="C211" s="42" t="s">
        <v>48</v>
      </c>
      <c r="D211" s="42" t="s">
        <v>69</v>
      </c>
      <c r="E211" s="42" t="s">
        <v>35</v>
      </c>
      <c r="F211" s="42" t="s">
        <v>230</v>
      </c>
      <c r="G211" s="42" t="s">
        <v>231</v>
      </c>
      <c r="H211" s="43" t="s">
        <v>30</v>
      </c>
      <c r="I211" s="34">
        <v>83</v>
      </c>
      <c r="J211" s="3">
        <v>0</v>
      </c>
      <c r="K211" s="4">
        <v>0</v>
      </c>
      <c r="L211" s="4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6">
        <v>1</v>
      </c>
      <c r="T211" s="6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48">
        <v>82</v>
      </c>
      <c r="AB211" s="48">
        <v>82</v>
      </c>
      <c r="AC211" s="49">
        <v>453000</v>
      </c>
      <c r="AD211" s="50">
        <v>3</v>
      </c>
      <c r="AE211" s="51">
        <f t="shared" si="9"/>
        <v>14.399999999999999</v>
      </c>
      <c r="AF211" s="51">
        <f t="shared" si="10"/>
        <v>-67.599999999999994</v>
      </c>
      <c r="AG211" s="52">
        <f t="shared" si="11"/>
        <v>-76.461538461538467</v>
      </c>
      <c r="AH211" s="40"/>
      <c r="AI211" s="40"/>
      <c r="AJ211" s="40"/>
    </row>
    <row r="212" spans="1:36" ht="14.25" customHeight="1" x14ac:dyDescent="0.2">
      <c r="A212" s="42" t="s">
        <v>46</v>
      </c>
      <c r="B212" s="42" t="s">
        <v>297</v>
      </c>
      <c r="C212" s="42" t="s">
        <v>298</v>
      </c>
      <c r="D212" s="42" t="s">
        <v>34</v>
      </c>
      <c r="E212" s="42" t="s">
        <v>27</v>
      </c>
      <c r="F212" s="42" t="s">
        <v>345</v>
      </c>
      <c r="G212" s="42" t="s">
        <v>346</v>
      </c>
      <c r="H212" s="43" t="s">
        <v>30</v>
      </c>
      <c r="I212" s="34">
        <v>850</v>
      </c>
      <c r="J212" s="3">
        <v>0</v>
      </c>
      <c r="K212" s="4">
        <v>0</v>
      </c>
      <c r="L212" s="4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6">
        <v>360</v>
      </c>
      <c r="T212" s="6">
        <v>0</v>
      </c>
      <c r="U212" s="5">
        <v>360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48">
        <v>490</v>
      </c>
      <c r="AB212" s="58">
        <f>AA212+AA213</f>
        <v>805</v>
      </c>
      <c r="AC212" s="49">
        <v>463000</v>
      </c>
      <c r="AD212" s="50">
        <v>182</v>
      </c>
      <c r="AE212" s="54">
        <f t="shared" si="9"/>
        <v>873.6</v>
      </c>
      <c r="AF212" s="51">
        <f t="shared" si="10"/>
        <v>68.600000000000023</v>
      </c>
      <c r="AG212" s="52">
        <f t="shared" si="11"/>
        <v>-469</v>
      </c>
      <c r="AH212" s="40">
        <v>1260</v>
      </c>
      <c r="AI212" s="40"/>
      <c r="AJ212" s="40"/>
    </row>
    <row r="213" spans="1:36" ht="14.25" customHeight="1" x14ac:dyDescent="0.2">
      <c r="A213" s="42" t="s">
        <v>46</v>
      </c>
      <c r="B213" s="42" t="s">
        <v>297</v>
      </c>
      <c r="C213" s="42" t="s">
        <v>298</v>
      </c>
      <c r="D213" s="42" t="s">
        <v>34</v>
      </c>
      <c r="E213" s="42" t="s">
        <v>35</v>
      </c>
      <c r="F213" s="42" t="s">
        <v>345</v>
      </c>
      <c r="G213" s="42" t="s">
        <v>346</v>
      </c>
      <c r="H213" s="43" t="s">
        <v>30</v>
      </c>
      <c r="I213" s="34">
        <v>268</v>
      </c>
      <c r="J213" s="3">
        <v>0</v>
      </c>
      <c r="K213" s="4">
        <v>409</v>
      </c>
      <c r="L213" s="4">
        <v>0</v>
      </c>
      <c r="M213" s="5">
        <v>360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6">
        <v>362</v>
      </c>
      <c r="T213" s="6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48">
        <v>315</v>
      </c>
      <c r="AB213" s="58"/>
      <c r="AC213" s="49">
        <v>463000</v>
      </c>
      <c r="AD213" s="50">
        <v>182</v>
      </c>
      <c r="AE213" s="54"/>
      <c r="AF213" s="51">
        <f t="shared" si="10"/>
        <v>0</v>
      </c>
      <c r="AG213" s="52">
        <f t="shared" si="11"/>
        <v>0</v>
      </c>
      <c r="AH213" s="40"/>
      <c r="AI213" s="40"/>
      <c r="AJ213" s="40"/>
    </row>
    <row r="214" spans="1:36" ht="14.25" customHeight="1" x14ac:dyDescent="0.2">
      <c r="A214" s="42" t="s">
        <v>46</v>
      </c>
      <c r="B214" s="42" t="s">
        <v>297</v>
      </c>
      <c r="C214" s="42" t="s">
        <v>298</v>
      </c>
      <c r="D214" s="42" t="s">
        <v>830</v>
      </c>
      <c r="E214" s="42" t="s">
        <v>27</v>
      </c>
      <c r="F214" s="42"/>
      <c r="G214" s="42" t="s">
        <v>835</v>
      </c>
      <c r="H214" s="43" t="s">
        <v>30</v>
      </c>
      <c r="I214" s="34"/>
      <c r="J214" s="3"/>
      <c r="K214" s="4"/>
      <c r="L214" s="4"/>
      <c r="M214" s="5"/>
      <c r="N214" s="5"/>
      <c r="O214" s="5"/>
      <c r="P214" s="5"/>
      <c r="Q214" s="5"/>
      <c r="R214" s="5"/>
      <c r="S214" s="6"/>
      <c r="T214" s="6"/>
      <c r="U214" s="5"/>
      <c r="V214" s="5"/>
      <c r="W214" s="5"/>
      <c r="X214" s="5"/>
      <c r="Y214" s="5"/>
      <c r="Z214" s="5"/>
      <c r="AA214" s="48"/>
      <c r="AB214" s="48">
        <v>0</v>
      </c>
      <c r="AC214" s="49"/>
      <c r="AD214" s="50"/>
      <c r="AE214" s="51"/>
      <c r="AF214" s="51"/>
      <c r="AG214" s="52"/>
      <c r="AH214" s="40">
        <v>252</v>
      </c>
      <c r="AI214" s="40"/>
      <c r="AJ214" s="40"/>
    </row>
    <row r="215" spans="1:36" ht="14.25" customHeight="1" x14ac:dyDescent="0.2">
      <c r="A215" s="42" t="s">
        <v>46</v>
      </c>
      <c r="B215" s="42" t="s">
        <v>297</v>
      </c>
      <c r="C215" s="42" t="s">
        <v>298</v>
      </c>
      <c r="D215" s="42" t="s">
        <v>831</v>
      </c>
      <c r="E215" s="42" t="s">
        <v>27</v>
      </c>
      <c r="F215" s="42"/>
      <c r="G215" s="42" t="s">
        <v>836</v>
      </c>
      <c r="H215" s="43" t="s">
        <v>30</v>
      </c>
      <c r="I215" s="34"/>
      <c r="J215" s="3"/>
      <c r="K215" s="4"/>
      <c r="L215" s="4"/>
      <c r="M215" s="5"/>
      <c r="N215" s="5"/>
      <c r="O215" s="5"/>
      <c r="P215" s="5"/>
      <c r="Q215" s="5"/>
      <c r="R215" s="5"/>
      <c r="S215" s="6"/>
      <c r="T215" s="6"/>
      <c r="U215" s="5"/>
      <c r="V215" s="5"/>
      <c r="W215" s="5"/>
      <c r="X215" s="5"/>
      <c r="Y215" s="5"/>
      <c r="Z215" s="5"/>
      <c r="AA215" s="48"/>
      <c r="AB215" s="48">
        <v>0</v>
      </c>
      <c r="AC215" s="49"/>
      <c r="AD215" s="50"/>
      <c r="AE215" s="51"/>
      <c r="AF215" s="51"/>
      <c r="AG215" s="52"/>
      <c r="AH215" s="40">
        <v>630</v>
      </c>
      <c r="AI215" s="40"/>
      <c r="AJ215" s="40"/>
    </row>
    <row r="216" spans="1:36" ht="14.25" customHeight="1" x14ac:dyDescent="0.2">
      <c r="A216" s="42" t="s">
        <v>46</v>
      </c>
      <c r="B216" s="42" t="s">
        <v>297</v>
      </c>
      <c r="C216" s="42" t="s">
        <v>298</v>
      </c>
      <c r="D216" s="42" t="s">
        <v>34</v>
      </c>
      <c r="E216" s="42" t="s">
        <v>35</v>
      </c>
      <c r="F216" s="42" t="s">
        <v>295</v>
      </c>
      <c r="G216" s="42" t="s">
        <v>296</v>
      </c>
      <c r="H216" s="43" t="s">
        <v>30</v>
      </c>
      <c r="I216" s="34">
        <v>0</v>
      </c>
      <c r="J216" s="3">
        <v>76005000</v>
      </c>
      <c r="K216" s="4">
        <v>22</v>
      </c>
      <c r="L216" s="4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6">
        <v>22</v>
      </c>
      <c r="T216" s="6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48">
        <v>0</v>
      </c>
      <c r="AB216" s="48">
        <v>0</v>
      </c>
      <c r="AC216" s="49">
        <v>887000</v>
      </c>
      <c r="AD216" s="50">
        <v>437</v>
      </c>
      <c r="AE216" s="51">
        <f t="shared" si="9"/>
        <v>2097.6</v>
      </c>
      <c r="AF216" s="51">
        <f t="shared" si="10"/>
        <v>2097.6</v>
      </c>
      <c r="AG216" s="52">
        <f t="shared" si="11"/>
        <v>806.76923076923072</v>
      </c>
      <c r="AH216" s="40">
        <v>3144</v>
      </c>
      <c r="AI216" s="40"/>
      <c r="AJ216" s="40"/>
    </row>
    <row r="217" spans="1:36" ht="14.25" customHeight="1" x14ac:dyDescent="0.2">
      <c r="A217" s="42" t="s">
        <v>46</v>
      </c>
      <c r="B217" s="42" t="s">
        <v>297</v>
      </c>
      <c r="C217" s="42" t="s">
        <v>298</v>
      </c>
      <c r="D217" s="42" t="s">
        <v>34</v>
      </c>
      <c r="E217" s="42" t="s">
        <v>27</v>
      </c>
      <c r="F217" s="42" t="s">
        <v>301</v>
      </c>
      <c r="G217" s="42" t="s">
        <v>302</v>
      </c>
      <c r="H217" s="43" t="s">
        <v>30</v>
      </c>
      <c r="I217" s="34">
        <v>263</v>
      </c>
      <c r="J217" s="3">
        <v>0</v>
      </c>
      <c r="K217" s="4">
        <v>0</v>
      </c>
      <c r="L217" s="4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6">
        <v>0</v>
      </c>
      <c r="T217" s="6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48">
        <v>263</v>
      </c>
      <c r="AB217" s="58">
        <f>AA217+AA218</f>
        <v>364</v>
      </c>
      <c r="AC217" s="49">
        <v>1995000</v>
      </c>
      <c r="AD217" s="50">
        <v>7</v>
      </c>
      <c r="AE217" s="54">
        <f t="shared" si="9"/>
        <v>33.6</v>
      </c>
      <c r="AF217" s="51">
        <f t="shared" si="10"/>
        <v>-330.4</v>
      </c>
      <c r="AG217" s="52">
        <f t="shared" si="11"/>
        <v>-351.07692307692309</v>
      </c>
      <c r="AH217" s="40"/>
      <c r="AI217" s="40"/>
      <c r="AJ217" s="40"/>
    </row>
    <row r="218" spans="1:36" ht="14.25" customHeight="1" x14ac:dyDescent="0.2">
      <c r="A218" s="42" t="s">
        <v>46</v>
      </c>
      <c r="B218" s="42" t="s">
        <v>297</v>
      </c>
      <c r="C218" s="42" t="s">
        <v>298</v>
      </c>
      <c r="D218" s="42" t="s">
        <v>34</v>
      </c>
      <c r="E218" s="42" t="s">
        <v>35</v>
      </c>
      <c r="F218" s="42" t="s">
        <v>301</v>
      </c>
      <c r="G218" s="42" t="s">
        <v>302</v>
      </c>
      <c r="H218" s="43" t="s">
        <v>30</v>
      </c>
      <c r="I218" s="34">
        <v>103</v>
      </c>
      <c r="J218" s="3">
        <v>0</v>
      </c>
      <c r="K218" s="4">
        <v>0</v>
      </c>
      <c r="L218" s="4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6">
        <v>2</v>
      </c>
      <c r="T218" s="6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48">
        <v>101</v>
      </c>
      <c r="AB218" s="58"/>
      <c r="AC218" s="49">
        <v>1995000</v>
      </c>
      <c r="AD218" s="50">
        <v>7</v>
      </c>
      <c r="AE218" s="54"/>
      <c r="AF218" s="51">
        <f t="shared" si="10"/>
        <v>0</v>
      </c>
      <c r="AG218" s="52">
        <f t="shared" si="11"/>
        <v>0</v>
      </c>
      <c r="AH218" s="40"/>
      <c r="AI218" s="40"/>
      <c r="AJ218" s="40"/>
    </row>
    <row r="219" spans="1:36" ht="14.25" customHeight="1" x14ac:dyDescent="0.2">
      <c r="A219" s="42" t="s">
        <v>46</v>
      </c>
      <c r="B219" s="42" t="s">
        <v>297</v>
      </c>
      <c r="C219" s="42" t="s">
        <v>298</v>
      </c>
      <c r="D219" s="42" t="s">
        <v>34</v>
      </c>
      <c r="E219" s="42" t="s">
        <v>35</v>
      </c>
      <c r="F219" s="42" t="s">
        <v>347</v>
      </c>
      <c r="G219" s="42" t="s">
        <v>348</v>
      </c>
      <c r="H219" s="43" t="s">
        <v>30</v>
      </c>
      <c r="I219" s="34">
        <v>139</v>
      </c>
      <c r="J219" s="3">
        <v>0</v>
      </c>
      <c r="K219" s="4">
        <v>3</v>
      </c>
      <c r="L219" s="4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6">
        <v>11</v>
      </c>
      <c r="T219" s="6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48">
        <v>131</v>
      </c>
      <c r="AB219" s="48">
        <v>131</v>
      </c>
      <c r="AC219" s="49">
        <v>517000</v>
      </c>
      <c r="AD219" s="50">
        <v>9</v>
      </c>
      <c r="AE219" s="51">
        <f t="shared" si="9"/>
        <v>43.199999999999996</v>
      </c>
      <c r="AF219" s="51">
        <f t="shared" si="10"/>
        <v>-87.800000000000011</v>
      </c>
      <c r="AG219" s="52">
        <f t="shared" si="11"/>
        <v>-114.38461538461539</v>
      </c>
      <c r="AH219" s="40"/>
      <c r="AI219" s="40"/>
      <c r="AJ219" s="40"/>
    </row>
    <row r="220" spans="1:36" ht="14.25" customHeight="1" x14ac:dyDescent="0.2">
      <c r="A220" s="42" t="s">
        <v>46</v>
      </c>
      <c r="B220" s="42" t="s">
        <v>297</v>
      </c>
      <c r="C220" s="42" t="s">
        <v>298</v>
      </c>
      <c r="D220" s="42" t="s">
        <v>34</v>
      </c>
      <c r="E220" s="42" t="s">
        <v>27</v>
      </c>
      <c r="F220" s="42" t="s">
        <v>299</v>
      </c>
      <c r="G220" s="42" t="s">
        <v>300</v>
      </c>
      <c r="H220" s="43" t="s">
        <v>30</v>
      </c>
      <c r="I220" s="34">
        <v>203</v>
      </c>
      <c r="J220" s="3">
        <v>0</v>
      </c>
      <c r="K220" s="4">
        <v>0</v>
      </c>
      <c r="L220" s="4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6">
        <v>0</v>
      </c>
      <c r="T220" s="6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48">
        <v>203</v>
      </c>
      <c r="AB220" s="58">
        <f>AA220+AA221</f>
        <v>283</v>
      </c>
      <c r="AC220" s="49">
        <v>1265000</v>
      </c>
      <c r="AD220" s="50">
        <v>4</v>
      </c>
      <c r="AE220" s="54">
        <f t="shared" si="9"/>
        <v>19.2</v>
      </c>
      <c r="AF220" s="51">
        <f t="shared" si="10"/>
        <v>-263.8</v>
      </c>
      <c r="AG220" s="52">
        <f t="shared" si="11"/>
        <v>-275.61538461538464</v>
      </c>
      <c r="AH220" s="40"/>
      <c r="AI220" s="40"/>
      <c r="AJ220" s="40"/>
    </row>
    <row r="221" spans="1:36" ht="14.25" customHeight="1" x14ac:dyDescent="0.2">
      <c r="A221" s="42" t="s">
        <v>46</v>
      </c>
      <c r="B221" s="42" t="s">
        <v>297</v>
      </c>
      <c r="C221" s="42" t="s">
        <v>298</v>
      </c>
      <c r="D221" s="42" t="s">
        <v>34</v>
      </c>
      <c r="E221" s="42" t="s">
        <v>35</v>
      </c>
      <c r="F221" s="42" t="s">
        <v>299</v>
      </c>
      <c r="G221" s="42" t="s">
        <v>300</v>
      </c>
      <c r="H221" s="43" t="s">
        <v>30</v>
      </c>
      <c r="I221" s="34">
        <v>86</v>
      </c>
      <c r="J221" s="3">
        <v>0</v>
      </c>
      <c r="K221" s="4">
        <v>0</v>
      </c>
      <c r="L221" s="4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6">
        <v>6</v>
      </c>
      <c r="T221" s="6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48">
        <v>80</v>
      </c>
      <c r="AB221" s="58"/>
      <c r="AC221" s="49">
        <v>1265000</v>
      </c>
      <c r="AD221" s="50">
        <v>4</v>
      </c>
      <c r="AE221" s="54"/>
      <c r="AF221" s="51">
        <f t="shared" si="10"/>
        <v>0</v>
      </c>
      <c r="AG221" s="52">
        <f t="shared" si="11"/>
        <v>0</v>
      </c>
      <c r="AH221" s="40"/>
      <c r="AI221" s="40"/>
      <c r="AJ221" s="40"/>
    </row>
    <row r="222" spans="1:36" ht="14.25" customHeight="1" x14ac:dyDescent="0.2">
      <c r="A222" s="42" t="s">
        <v>46</v>
      </c>
      <c r="B222" s="42" t="s">
        <v>259</v>
      </c>
      <c r="C222" s="42" t="s">
        <v>259</v>
      </c>
      <c r="D222" s="42" t="s">
        <v>260</v>
      </c>
      <c r="E222" s="42" t="s">
        <v>27</v>
      </c>
      <c r="F222" s="42" t="s">
        <v>263</v>
      </c>
      <c r="G222" s="42" t="s">
        <v>264</v>
      </c>
      <c r="H222" s="43" t="s">
        <v>30</v>
      </c>
      <c r="I222" s="34">
        <v>660</v>
      </c>
      <c r="J222" s="3">
        <v>0</v>
      </c>
      <c r="K222" s="4">
        <v>0</v>
      </c>
      <c r="L222" s="4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6">
        <v>0</v>
      </c>
      <c r="T222" s="6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48">
        <v>660</v>
      </c>
      <c r="AB222" s="58">
        <f>AA222+AA223</f>
        <v>845</v>
      </c>
      <c r="AC222" s="49">
        <v>980000</v>
      </c>
      <c r="AD222" s="50">
        <v>15</v>
      </c>
      <c r="AE222" s="54">
        <f t="shared" si="9"/>
        <v>72</v>
      </c>
      <c r="AF222" s="51">
        <f t="shared" si="10"/>
        <v>-773</v>
      </c>
      <c r="AG222" s="52">
        <f t="shared" si="11"/>
        <v>-817.30769230769226</v>
      </c>
      <c r="AH222" s="40"/>
      <c r="AI222" s="40"/>
      <c r="AJ222" s="40"/>
    </row>
    <row r="223" spans="1:36" ht="14.25" customHeight="1" x14ac:dyDescent="0.2">
      <c r="A223" s="42" t="s">
        <v>46</v>
      </c>
      <c r="B223" s="42" t="s">
        <v>259</v>
      </c>
      <c r="C223" s="42" t="s">
        <v>259</v>
      </c>
      <c r="D223" s="42" t="s">
        <v>260</v>
      </c>
      <c r="E223" s="42" t="s">
        <v>35</v>
      </c>
      <c r="F223" s="42" t="s">
        <v>263</v>
      </c>
      <c r="G223" s="42" t="s">
        <v>264</v>
      </c>
      <c r="H223" s="43" t="s">
        <v>30</v>
      </c>
      <c r="I223" s="34">
        <v>178</v>
      </c>
      <c r="J223" s="3">
        <v>0</v>
      </c>
      <c r="K223" s="4">
        <v>12</v>
      </c>
      <c r="L223" s="4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6">
        <v>5</v>
      </c>
      <c r="T223" s="6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48">
        <v>185</v>
      </c>
      <c r="AB223" s="58"/>
      <c r="AC223" s="49">
        <v>980000</v>
      </c>
      <c r="AD223" s="50">
        <v>15</v>
      </c>
      <c r="AE223" s="54"/>
      <c r="AF223" s="51">
        <f t="shared" si="10"/>
        <v>0</v>
      </c>
      <c r="AG223" s="52">
        <f t="shared" si="11"/>
        <v>0</v>
      </c>
      <c r="AH223" s="40"/>
      <c r="AI223" s="40"/>
      <c r="AJ223" s="40"/>
    </row>
    <row r="224" spans="1:36" ht="14.25" customHeight="1" x14ac:dyDescent="0.2">
      <c r="A224" s="42" t="s">
        <v>46</v>
      </c>
      <c r="B224" s="42" t="s">
        <v>197</v>
      </c>
      <c r="C224" s="42" t="s">
        <v>259</v>
      </c>
      <c r="D224" s="42" t="s">
        <v>260</v>
      </c>
      <c r="E224" s="42" t="s">
        <v>35</v>
      </c>
      <c r="F224" s="42" t="s">
        <v>257</v>
      </c>
      <c r="G224" s="42" t="s">
        <v>258</v>
      </c>
      <c r="H224" s="43" t="s">
        <v>30</v>
      </c>
      <c r="I224" s="34">
        <v>70</v>
      </c>
      <c r="J224" s="3">
        <v>0</v>
      </c>
      <c r="K224" s="4">
        <v>0</v>
      </c>
      <c r="L224" s="4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6">
        <v>0</v>
      </c>
      <c r="T224" s="6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48">
        <v>70</v>
      </c>
      <c r="AB224" s="48">
        <v>70</v>
      </c>
      <c r="AC224" s="49">
        <v>1000000</v>
      </c>
      <c r="AD224" s="50">
        <v>0</v>
      </c>
      <c r="AE224" s="51">
        <f t="shared" si="9"/>
        <v>0</v>
      </c>
      <c r="AF224" s="51">
        <f t="shared" si="10"/>
        <v>-70</v>
      </c>
      <c r="AG224" s="52">
        <f t="shared" si="11"/>
        <v>-70</v>
      </c>
      <c r="AH224" s="40"/>
      <c r="AI224" s="40"/>
      <c r="AJ224" s="40"/>
    </row>
    <row r="225" spans="1:36" ht="14.25" customHeight="1" x14ac:dyDescent="0.2">
      <c r="A225" s="42" t="s">
        <v>46</v>
      </c>
      <c r="B225" s="42" t="s">
        <v>197</v>
      </c>
      <c r="C225" s="42" t="s">
        <v>259</v>
      </c>
      <c r="D225" s="42" t="s">
        <v>260</v>
      </c>
      <c r="E225" s="42" t="s">
        <v>35</v>
      </c>
      <c r="F225" s="42" t="s">
        <v>261</v>
      </c>
      <c r="G225" s="42" t="s">
        <v>262</v>
      </c>
      <c r="H225" s="43" t="s">
        <v>30</v>
      </c>
      <c r="I225" s="34">
        <v>3</v>
      </c>
      <c r="J225" s="3">
        <v>0</v>
      </c>
      <c r="K225" s="4">
        <v>0</v>
      </c>
      <c r="L225" s="4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6">
        <v>0</v>
      </c>
      <c r="T225" s="6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48">
        <v>3</v>
      </c>
      <c r="AB225" s="48">
        <v>3</v>
      </c>
      <c r="AC225" s="49">
        <v>1980000</v>
      </c>
      <c r="AD225" s="50">
        <v>0</v>
      </c>
      <c r="AE225" s="51">
        <f t="shared" si="9"/>
        <v>0</v>
      </c>
      <c r="AF225" s="51">
        <f t="shared" si="10"/>
        <v>-3</v>
      </c>
      <c r="AG225" s="52">
        <f t="shared" si="11"/>
        <v>-3</v>
      </c>
      <c r="AH225" s="40"/>
      <c r="AI225" s="40"/>
      <c r="AJ225" s="40"/>
    </row>
    <row r="226" spans="1:36" ht="14.25" customHeight="1" x14ac:dyDescent="0.2">
      <c r="A226" s="42" t="s">
        <v>46</v>
      </c>
      <c r="B226" s="42" t="s">
        <v>191</v>
      </c>
      <c r="C226" s="42" t="s">
        <v>192</v>
      </c>
      <c r="D226" s="42" t="s">
        <v>34</v>
      </c>
      <c r="E226" s="42" t="s">
        <v>27</v>
      </c>
      <c r="F226" s="42" t="s">
        <v>193</v>
      </c>
      <c r="G226" s="42" t="s">
        <v>194</v>
      </c>
      <c r="H226" s="43" t="s">
        <v>30</v>
      </c>
      <c r="I226" s="34">
        <v>11438</v>
      </c>
      <c r="J226" s="3">
        <v>0</v>
      </c>
      <c r="K226" s="4">
        <v>0</v>
      </c>
      <c r="L226" s="4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6">
        <v>0</v>
      </c>
      <c r="T226" s="6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48">
        <v>11438</v>
      </c>
      <c r="AB226" s="58">
        <f>AA226+AA227</f>
        <v>11975</v>
      </c>
      <c r="AC226" s="49">
        <v>165000</v>
      </c>
      <c r="AD226" s="50">
        <v>254</v>
      </c>
      <c r="AE226" s="54">
        <f t="shared" si="9"/>
        <v>1219.2</v>
      </c>
      <c r="AF226" s="51">
        <f t="shared" si="10"/>
        <v>-10755.8</v>
      </c>
      <c r="AG226" s="52">
        <f t="shared" si="11"/>
        <v>-11506.076923076924</v>
      </c>
      <c r="AH226" s="40"/>
      <c r="AI226" s="40"/>
      <c r="AJ226" s="40"/>
    </row>
    <row r="227" spans="1:36" ht="14.25" customHeight="1" x14ac:dyDescent="0.2">
      <c r="A227" s="42" t="s">
        <v>46</v>
      </c>
      <c r="B227" s="42" t="s">
        <v>191</v>
      </c>
      <c r="C227" s="42" t="s">
        <v>192</v>
      </c>
      <c r="D227" s="42" t="s">
        <v>34</v>
      </c>
      <c r="E227" s="42" t="s">
        <v>35</v>
      </c>
      <c r="F227" s="42" t="s">
        <v>193</v>
      </c>
      <c r="G227" s="42" t="s">
        <v>194</v>
      </c>
      <c r="H227" s="43" t="s">
        <v>30</v>
      </c>
      <c r="I227" s="34">
        <v>719</v>
      </c>
      <c r="J227" s="3">
        <v>0</v>
      </c>
      <c r="K227" s="4">
        <v>91</v>
      </c>
      <c r="L227" s="4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6">
        <v>273</v>
      </c>
      <c r="T227" s="6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48">
        <v>537</v>
      </c>
      <c r="AB227" s="58"/>
      <c r="AC227" s="49">
        <v>165000</v>
      </c>
      <c r="AD227" s="50">
        <v>254</v>
      </c>
      <c r="AE227" s="54"/>
      <c r="AF227" s="51">
        <f t="shared" si="10"/>
        <v>0</v>
      </c>
      <c r="AG227" s="52">
        <f t="shared" si="11"/>
        <v>0</v>
      </c>
      <c r="AH227" s="40"/>
      <c r="AI227" s="40"/>
      <c r="AJ227" s="40"/>
    </row>
    <row r="228" spans="1:36" ht="14.25" customHeight="1" x14ac:dyDescent="0.2">
      <c r="A228" s="42" t="s">
        <v>46</v>
      </c>
      <c r="B228" s="42" t="s">
        <v>191</v>
      </c>
      <c r="C228" s="42" t="s">
        <v>192</v>
      </c>
      <c r="D228" s="42" t="s">
        <v>69</v>
      </c>
      <c r="E228" s="42" t="s">
        <v>27</v>
      </c>
      <c r="F228" s="42" t="s">
        <v>189</v>
      </c>
      <c r="G228" s="42" t="s">
        <v>190</v>
      </c>
      <c r="H228" s="43" t="s">
        <v>30</v>
      </c>
      <c r="I228" s="34">
        <v>3952</v>
      </c>
      <c r="J228" s="3">
        <v>0</v>
      </c>
      <c r="K228" s="4">
        <v>0</v>
      </c>
      <c r="L228" s="4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6">
        <v>0</v>
      </c>
      <c r="T228" s="6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48">
        <v>3952</v>
      </c>
      <c r="AB228" s="58">
        <f>AA228+AA229</f>
        <v>4209</v>
      </c>
      <c r="AC228" s="49">
        <v>165000</v>
      </c>
      <c r="AD228" s="50">
        <v>0</v>
      </c>
      <c r="AE228" s="54">
        <f t="shared" si="9"/>
        <v>0</v>
      </c>
      <c r="AF228" s="51">
        <f t="shared" si="10"/>
        <v>-4209</v>
      </c>
      <c r="AG228" s="52">
        <f t="shared" si="11"/>
        <v>-4209</v>
      </c>
      <c r="AH228" s="40"/>
      <c r="AI228" s="40"/>
      <c r="AJ228" s="40"/>
    </row>
    <row r="229" spans="1:36" ht="14.25" customHeight="1" x14ac:dyDescent="0.2">
      <c r="A229" s="42" t="s">
        <v>46</v>
      </c>
      <c r="B229" s="42" t="s">
        <v>191</v>
      </c>
      <c r="C229" s="42" t="s">
        <v>192</v>
      </c>
      <c r="D229" s="42" t="s">
        <v>69</v>
      </c>
      <c r="E229" s="42" t="s">
        <v>35</v>
      </c>
      <c r="F229" s="42" t="s">
        <v>189</v>
      </c>
      <c r="G229" s="42" t="s">
        <v>190</v>
      </c>
      <c r="H229" s="43" t="s">
        <v>30</v>
      </c>
      <c r="I229" s="34">
        <v>421</v>
      </c>
      <c r="J229" s="3">
        <v>0</v>
      </c>
      <c r="K229" s="4">
        <v>0</v>
      </c>
      <c r="L229" s="4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6">
        <v>164</v>
      </c>
      <c r="T229" s="6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48">
        <v>257</v>
      </c>
      <c r="AB229" s="58"/>
      <c r="AC229" s="49">
        <v>165000</v>
      </c>
      <c r="AD229" s="50">
        <v>0</v>
      </c>
      <c r="AE229" s="54"/>
      <c r="AF229" s="51">
        <f t="shared" si="10"/>
        <v>0</v>
      </c>
      <c r="AG229" s="52">
        <f t="shared" si="11"/>
        <v>0</v>
      </c>
      <c r="AH229" s="40"/>
      <c r="AI229" s="40"/>
      <c r="AJ229" s="40"/>
    </row>
    <row r="230" spans="1:36" ht="14.25" customHeight="1" x14ac:dyDescent="0.2">
      <c r="A230" s="42" t="s">
        <v>46</v>
      </c>
      <c r="B230" s="42" t="s">
        <v>242</v>
      </c>
      <c r="C230" s="42" t="s">
        <v>56</v>
      </c>
      <c r="D230" s="42" t="s">
        <v>306</v>
      </c>
      <c r="E230" s="42" t="s">
        <v>35</v>
      </c>
      <c r="F230" s="42" t="s">
        <v>565</v>
      </c>
      <c r="G230" s="42" t="s">
        <v>566</v>
      </c>
      <c r="H230" s="43" t="s">
        <v>30</v>
      </c>
      <c r="I230" s="34">
        <v>1</v>
      </c>
      <c r="J230" s="3">
        <v>285748944</v>
      </c>
      <c r="K230" s="4">
        <v>4</v>
      </c>
      <c r="L230" s="4">
        <v>5289000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6">
        <v>5</v>
      </c>
      <c r="T230" s="6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48">
        <v>0</v>
      </c>
      <c r="AB230" s="48">
        <v>0</v>
      </c>
      <c r="AC230" s="49">
        <v>0</v>
      </c>
      <c r="AD230" s="50">
        <v>10</v>
      </c>
      <c r="AE230" s="51">
        <f t="shared" si="9"/>
        <v>48</v>
      </c>
      <c r="AF230" s="51">
        <f t="shared" si="10"/>
        <v>48</v>
      </c>
      <c r="AG230" s="52">
        <f t="shared" si="11"/>
        <v>18.461538461538463</v>
      </c>
      <c r="AH230" s="40"/>
      <c r="AI230" s="40"/>
      <c r="AJ230" s="40"/>
    </row>
    <row r="231" spans="1:36" ht="14.25" customHeight="1" x14ac:dyDescent="0.2">
      <c r="A231" s="42" t="s">
        <v>46</v>
      </c>
      <c r="B231" s="42" t="s">
        <v>242</v>
      </c>
      <c r="C231" s="42" t="s">
        <v>56</v>
      </c>
      <c r="D231" s="42" t="s">
        <v>260</v>
      </c>
      <c r="E231" s="42" t="s">
        <v>35</v>
      </c>
      <c r="F231" s="42" t="s">
        <v>513</v>
      </c>
      <c r="G231" s="42" t="s">
        <v>514</v>
      </c>
      <c r="H231" s="43" t="s">
        <v>30</v>
      </c>
      <c r="I231" s="34">
        <v>6</v>
      </c>
      <c r="J231" s="3">
        <v>0</v>
      </c>
      <c r="K231" s="4">
        <v>0</v>
      </c>
      <c r="L231" s="4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6">
        <v>6</v>
      </c>
      <c r="T231" s="6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48">
        <v>0</v>
      </c>
      <c r="AB231" s="48">
        <v>0</v>
      </c>
      <c r="AC231" s="49">
        <v>0</v>
      </c>
      <c r="AD231" s="50">
        <v>0</v>
      </c>
      <c r="AE231" s="51">
        <f t="shared" si="9"/>
        <v>0</v>
      </c>
      <c r="AF231" s="51">
        <f t="shared" si="10"/>
        <v>0</v>
      </c>
      <c r="AG231" s="52">
        <f t="shared" si="11"/>
        <v>0</v>
      </c>
      <c r="AH231" s="40"/>
      <c r="AI231" s="40"/>
      <c r="AJ231" s="40"/>
    </row>
    <row r="232" spans="1:36" ht="14.25" customHeight="1" x14ac:dyDescent="0.2">
      <c r="A232" s="42" t="s">
        <v>46</v>
      </c>
      <c r="B232" s="42" t="s">
        <v>242</v>
      </c>
      <c r="C232" s="42" t="s">
        <v>56</v>
      </c>
      <c r="D232" s="42" t="s">
        <v>260</v>
      </c>
      <c r="E232" s="42" t="s">
        <v>35</v>
      </c>
      <c r="F232" s="42" t="s">
        <v>567</v>
      </c>
      <c r="G232" s="42" t="s">
        <v>568</v>
      </c>
      <c r="H232" s="43" t="s">
        <v>30</v>
      </c>
      <c r="I232" s="34">
        <v>15</v>
      </c>
      <c r="J232" s="3">
        <v>49383620</v>
      </c>
      <c r="K232" s="4">
        <v>0</v>
      </c>
      <c r="L232" s="4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6">
        <v>1</v>
      </c>
      <c r="T232" s="6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48">
        <v>14</v>
      </c>
      <c r="AB232" s="48">
        <v>14</v>
      </c>
      <c r="AC232" s="49">
        <v>0</v>
      </c>
      <c r="AD232" s="50">
        <v>0</v>
      </c>
      <c r="AE232" s="51">
        <f t="shared" si="9"/>
        <v>0</v>
      </c>
      <c r="AF232" s="51">
        <f t="shared" si="10"/>
        <v>-14</v>
      </c>
      <c r="AG232" s="52">
        <f t="shared" si="11"/>
        <v>-14</v>
      </c>
      <c r="AH232" s="40"/>
      <c r="AI232" s="40"/>
      <c r="AJ232" s="40"/>
    </row>
    <row r="233" spans="1:36" ht="14.25" customHeight="1" x14ac:dyDescent="0.2">
      <c r="A233" s="42" t="s">
        <v>46</v>
      </c>
      <c r="B233" s="42" t="s">
        <v>242</v>
      </c>
      <c r="C233" s="42" t="s">
        <v>56</v>
      </c>
      <c r="D233" s="42" t="s">
        <v>260</v>
      </c>
      <c r="E233" s="42" t="s">
        <v>35</v>
      </c>
      <c r="F233" s="42" t="s">
        <v>563</v>
      </c>
      <c r="G233" s="42" t="s">
        <v>564</v>
      </c>
      <c r="H233" s="43" t="s">
        <v>30</v>
      </c>
      <c r="I233" s="34">
        <v>2</v>
      </c>
      <c r="J233" s="3">
        <v>4465800</v>
      </c>
      <c r="K233" s="4">
        <v>0</v>
      </c>
      <c r="L233" s="4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6">
        <v>0</v>
      </c>
      <c r="T233" s="6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48">
        <v>2</v>
      </c>
      <c r="AB233" s="48">
        <v>2</v>
      </c>
      <c r="AC233" s="49">
        <v>0</v>
      </c>
      <c r="AD233" s="50">
        <v>0</v>
      </c>
      <c r="AE233" s="51">
        <f t="shared" si="9"/>
        <v>0</v>
      </c>
      <c r="AF233" s="51">
        <f t="shared" si="10"/>
        <v>-2</v>
      </c>
      <c r="AG233" s="52">
        <f t="shared" si="11"/>
        <v>-2</v>
      </c>
      <c r="AH233" s="40"/>
      <c r="AI233" s="40"/>
      <c r="AJ233" s="40"/>
    </row>
    <row r="234" spans="1:36" ht="14.25" customHeight="1" x14ac:dyDescent="0.2">
      <c r="A234" s="42" t="s">
        <v>46</v>
      </c>
      <c r="B234" s="42" t="s">
        <v>242</v>
      </c>
      <c r="C234" s="42" t="s">
        <v>56</v>
      </c>
      <c r="D234" s="42" t="s">
        <v>260</v>
      </c>
      <c r="E234" s="42" t="s">
        <v>35</v>
      </c>
      <c r="F234" s="42" t="s">
        <v>788</v>
      </c>
      <c r="G234" s="42" t="s">
        <v>789</v>
      </c>
      <c r="H234" s="43" t="s">
        <v>30</v>
      </c>
      <c r="I234" s="34">
        <v>10</v>
      </c>
      <c r="J234" s="3">
        <v>114048000</v>
      </c>
      <c r="K234" s="4">
        <v>0</v>
      </c>
      <c r="L234" s="4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6">
        <v>0</v>
      </c>
      <c r="T234" s="6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48">
        <v>10</v>
      </c>
      <c r="AB234" s="48">
        <v>10</v>
      </c>
      <c r="AC234" s="49">
        <v>0</v>
      </c>
      <c r="AD234" s="50">
        <v>1</v>
      </c>
      <c r="AE234" s="51">
        <f t="shared" si="9"/>
        <v>4.8</v>
      </c>
      <c r="AF234" s="51">
        <f t="shared" si="10"/>
        <v>-5.2</v>
      </c>
      <c r="AG234" s="52">
        <f t="shared" si="11"/>
        <v>-8.1538461538461533</v>
      </c>
      <c r="AH234" s="40"/>
      <c r="AI234" s="40"/>
      <c r="AJ234" s="40"/>
    </row>
    <row r="235" spans="1:36" ht="14.25" customHeight="1" x14ac:dyDescent="0.2">
      <c r="A235" s="42" t="s">
        <v>46</v>
      </c>
      <c r="B235" s="42" t="s">
        <v>242</v>
      </c>
      <c r="C235" s="42" t="s">
        <v>56</v>
      </c>
      <c r="D235" s="42" t="s">
        <v>269</v>
      </c>
      <c r="E235" s="42" t="s">
        <v>35</v>
      </c>
      <c r="F235" s="42" t="s">
        <v>786</v>
      </c>
      <c r="G235" s="42" t="s">
        <v>787</v>
      </c>
      <c r="H235" s="43" t="s">
        <v>30</v>
      </c>
      <c r="I235" s="34">
        <v>0</v>
      </c>
      <c r="J235" s="3">
        <v>31363200</v>
      </c>
      <c r="K235" s="4">
        <v>10</v>
      </c>
      <c r="L235" s="4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6">
        <v>10</v>
      </c>
      <c r="T235" s="6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48">
        <v>0</v>
      </c>
      <c r="AB235" s="48">
        <v>0</v>
      </c>
      <c r="AC235" s="49">
        <v>0</v>
      </c>
      <c r="AD235" s="50">
        <v>0</v>
      </c>
      <c r="AE235" s="51">
        <f t="shared" si="9"/>
        <v>0</v>
      </c>
      <c r="AF235" s="51">
        <f t="shared" si="10"/>
        <v>0</v>
      </c>
      <c r="AG235" s="52">
        <f t="shared" si="11"/>
        <v>0</v>
      </c>
      <c r="AH235" s="40"/>
      <c r="AI235" s="40"/>
      <c r="AJ235" s="40"/>
    </row>
    <row r="236" spans="1:36" ht="14.25" customHeight="1" x14ac:dyDescent="0.2">
      <c r="A236" s="42" t="s">
        <v>46</v>
      </c>
      <c r="B236" s="42" t="s">
        <v>242</v>
      </c>
      <c r="C236" s="42" t="s">
        <v>56</v>
      </c>
      <c r="D236" s="42" t="s">
        <v>269</v>
      </c>
      <c r="E236" s="42" t="s">
        <v>35</v>
      </c>
      <c r="F236" s="42" t="s">
        <v>366</v>
      </c>
      <c r="G236" s="42" t="s">
        <v>367</v>
      </c>
      <c r="H236" s="43" t="s">
        <v>30</v>
      </c>
      <c r="I236" s="34">
        <v>12</v>
      </c>
      <c r="J236" s="3">
        <v>0</v>
      </c>
      <c r="K236" s="4">
        <v>0</v>
      </c>
      <c r="L236" s="4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6">
        <v>0</v>
      </c>
      <c r="T236" s="6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48">
        <v>12</v>
      </c>
      <c r="AB236" s="48">
        <v>12</v>
      </c>
      <c r="AC236" s="49">
        <v>0</v>
      </c>
      <c r="AD236" s="50">
        <v>2</v>
      </c>
      <c r="AE236" s="51">
        <f t="shared" si="9"/>
        <v>9.6</v>
      </c>
      <c r="AF236" s="51">
        <f t="shared" si="10"/>
        <v>-2.4000000000000004</v>
      </c>
      <c r="AG236" s="52">
        <f t="shared" si="11"/>
        <v>-8.3076923076923066</v>
      </c>
      <c r="AH236" s="40"/>
      <c r="AI236" s="40"/>
      <c r="AJ236" s="40"/>
    </row>
    <row r="237" spans="1:36" ht="14.25" customHeight="1" x14ac:dyDescent="0.2">
      <c r="A237" s="42" t="s">
        <v>46</v>
      </c>
      <c r="B237" s="42" t="s">
        <v>242</v>
      </c>
      <c r="C237" s="42" t="s">
        <v>56</v>
      </c>
      <c r="D237" s="42" t="s">
        <v>69</v>
      </c>
      <c r="E237" s="42" t="s">
        <v>35</v>
      </c>
      <c r="F237" s="42" t="s">
        <v>364</v>
      </c>
      <c r="G237" s="42" t="s">
        <v>365</v>
      </c>
      <c r="H237" s="43" t="s">
        <v>30</v>
      </c>
      <c r="I237" s="34">
        <v>6</v>
      </c>
      <c r="J237" s="3">
        <v>87250586</v>
      </c>
      <c r="K237" s="4">
        <v>0</v>
      </c>
      <c r="L237" s="4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6">
        <v>0</v>
      </c>
      <c r="T237" s="6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48">
        <v>6</v>
      </c>
      <c r="AB237" s="48">
        <v>6</v>
      </c>
      <c r="AC237" s="49">
        <v>0</v>
      </c>
      <c r="AD237" s="50">
        <v>6</v>
      </c>
      <c r="AE237" s="51">
        <f t="shared" si="9"/>
        <v>28.799999999999997</v>
      </c>
      <c r="AF237" s="51">
        <f t="shared" si="10"/>
        <v>22.799999999999997</v>
      </c>
      <c r="AG237" s="52">
        <f t="shared" si="11"/>
        <v>5.0769230769230766</v>
      </c>
      <c r="AH237" s="40"/>
      <c r="AI237" s="40"/>
      <c r="AJ237" s="40"/>
    </row>
    <row r="238" spans="1:36" ht="14.25" customHeight="1" x14ac:dyDescent="0.2">
      <c r="A238" s="42" t="s">
        <v>46</v>
      </c>
      <c r="B238" s="42" t="s">
        <v>61</v>
      </c>
      <c r="C238" s="42" t="s">
        <v>62</v>
      </c>
      <c r="D238" s="42" t="s">
        <v>34</v>
      </c>
      <c r="E238" s="42" t="s">
        <v>27</v>
      </c>
      <c r="F238" s="42" t="s">
        <v>59</v>
      </c>
      <c r="G238" s="42" t="s">
        <v>60</v>
      </c>
      <c r="H238" s="43" t="s">
        <v>30</v>
      </c>
      <c r="I238" s="34">
        <v>12</v>
      </c>
      <c r="J238" s="3">
        <v>0</v>
      </c>
      <c r="K238" s="4">
        <v>0</v>
      </c>
      <c r="L238" s="4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6">
        <v>0</v>
      </c>
      <c r="T238" s="6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48">
        <v>12</v>
      </c>
      <c r="AB238" s="58">
        <f>AA238+AA239</f>
        <v>141</v>
      </c>
      <c r="AC238" s="49">
        <v>369000</v>
      </c>
      <c r="AD238" s="50">
        <v>94</v>
      </c>
      <c r="AE238" s="54">
        <f t="shared" si="9"/>
        <v>451.2</v>
      </c>
      <c r="AF238" s="51">
        <f t="shared" si="10"/>
        <v>310.2</v>
      </c>
      <c r="AG238" s="52">
        <f t="shared" si="11"/>
        <v>32.538461538461547</v>
      </c>
      <c r="AH238" s="40"/>
      <c r="AI238" s="40"/>
      <c r="AJ238" s="40"/>
    </row>
    <row r="239" spans="1:36" ht="14.25" customHeight="1" x14ac:dyDescent="0.2">
      <c r="A239" s="42" t="s">
        <v>46</v>
      </c>
      <c r="B239" s="42" t="s">
        <v>61</v>
      </c>
      <c r="C239" s="42" t="s">
        <v>62</v>
      </c>
      <c r="D239" s="42" t="s">
        <v>34</v>
      </c>
      <c r="E239" s="42" t="s">
        <v>35</v>
      </c>
      <c r="F239" s="42" t="s">
        <v>59</v>
      </c>
      <c r="G239" s="42" t="s">
        <v>60</v>
      </c>
      <c r="H239" s="43" t="s">
        <v>30</v>
      </c>
      <c r="I239" s="34">
        <v>189</v>
      </c>
      <c r="J239" s="3">
        <v>0</v>
      </c>
      <c r="K239" s="4">
        <v>30</v>
      </c>
      <c r="L239" s="4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6">
        <v>90</v>
      </c>
      <c r="T239" s="6">
        <v>0</v>
      </c>
      <c r="U239" s="5">
        <v>0</v>
      </c>
      <c r="V239" s="5">
        <v>0</v>
      </c>
      <c r="W239" s="5">
        <v>0</v>
      </c>
      <c r="X239" s="5">
        <v>0</v>
      </c>
      <c r="Y239" s="5">
        <v>60</v>
      </c>
      <c r="Z239" s="5">
        <v>0</v>
      </c>
      <c r="AA239" s="48">
        <v>129</v>
      </c>
      <c r="AB239" s="58"/>
      <c r="AC239" s="49">
        <v>369000</v>
      </c>
      <c r="AD239" s="50">
        <v>94</v>
      </c>
      <c r="AE239" s="54"/>
      <c r="AF239" s="51">
        <f t="shared" si="10"/>
        <v>0</v>
      </c>
      <c r="AG239" s="52">
        <f t="shared" si="11"/>
        <v>0</v>
      </c>
      <c r="AH239" s="40"/>
      <c r="AI239" s="40"/>
      <c r="AJ239" s="40"/>
    </row>
    <row r="240" spans="1:36" ht="14.25" customHeight="1" x14ac:dyDescent="0.2">
      <c r="A240" s="42" t="s">
        <v>46</v>
      </c>
      <c r="B240" s="42" t="s">
        <v>61</v>
      </c>
      <c r="C240" s="42" t="s">
        <v>62</v>
      </c>
      <c r="D240" s="42" t="s">
        <v>269</v>
      </c>
      <c r="E240" s="42" t="s">
        <v>35</v>
      </c>
      <c r="F240" s="42" t="s">
        <v>618</v>
      </c>
      <c r="G240" s="42" t="s">
        <v>619</v>
      </c>
      <c r="H240" s="43" t="s">
        <v>30</v>
      </c>
      <c r="I240" s="34">
        <v>34</v>
      </c>
      <c r="J240" s="3">
        <v>0</v>
      </c>
      <c r="K240" s="4">
        <v>2</v>
      </c>
      <c r="L240" s="4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6">
        <v>0</v>
      </c>
      <c r="T240" s="6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48">
        <v>36</v>
      </c>
      <c r="AB240" s="48">
        <v>36</v>
      </c>
      <c r="AC240" s="49">
        <v>440000</v>
      </c>
      <c r="AD240" s="50">
        <v>7</v>
      </c>
      <c r="AE240" s="51">
        <f t="shared" si="9"/>
        <v>33.6</v>
      </c>
      <c r="AF240" s="51">
        <f t="shared" si="10"/>
        <v>-2.3999999999999986</v>
      </c>
      <c r="AG240" s="52">
        <f t="shared" si="11"/>
        <v>-23.076923076923077</v>
      </c>
      <c r="AH240" s="40"/>
      <c r="AI240" s="40"/>
      <c r="AJ240" s="40"/>
    </row>
    <row r="241" spans="1:36" ht="14.25" customHeight="1" x14ac:dyDescent="0.2">
      <c r="A241" s="42" t="s">
        <v>46</v>
      </c>
      <c r="B241" s="42" t="s">
        <v>61</v>
      </c>
      <c r="C241" s="42" t="s">
        <v>62</v>
      </c>
      <c r="D241" s="42" t="s">
        <v>269</v>
      </c>
      <c r="E241" s="42" t="s">
        <v>35</v>
      </c>
      <c r="F241" s="42" t="s">
        <v>624</v>
      </c>
      <c r="G241" s="42" t="s">
        <v>625</v>
      </c>
      <c r="H241" s="43" t="s">
        <v>30</v>
      </c>
      <c r="I241" s="34">
        <v>342</v>
      </c>
      <c r="J241" s="3">
        <v>0</v>
      </c>
      <c r="K241" s="4">
        <v>0</v>
      </c>
      <c r="L241" s="4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6">
        <v>3</v>
      </c>
      <c r="T241" s="6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48">
        <v>339</v>
      </c>
      <c r="AB241" s="48">
        <v>339</v>
      </c>
      <c r="AC241" s="49">
        <v>476000</v>
      </c>
      <c r="AD241" s="50">
        <v>10</v>
      </c>
      <c r="AE241" s="51">
        <f t="shared" si="9"/>
        <v>48</v>
      </c>
      <c r="AF241" s="51">
        <f t="shared" si="10"/>
        <v>-291</v>
      </c>
      <c r="AG241" s="52">
        <f t="shared" si="11"/>
        <v>-320.53846153846155</v>
      </c>
      <c r="AH241" s="40"/>
      <c r="AI241" s="40"/>
      <c r="AJ241" s="40"/>
    </row>
    <row r="242" spans="1:36" ht="14.25" customHeight="1" x14ac:dyDescent="0.2">
      <c r="A242" s="42" t="s">
        <v>46</v>
      </c>
      <c r="B242" s="42" t="s">
        <v>61</v>
      </c>
      <c r="C242" s="42" t="s">
        <v>62</v>
      </c>
      <c r="D242" s="42" t="s">
        <v>269</v>
      </c>
      <c r="E242" s="42" t="s">
        <v>35</v>
      </c>
      <c r="F242" s="42" t="s">
        <v>620</v>
      </c>
      <c r="G242" s="42" t="s">
        <v>621</v>
      </c>
      <c r="H242" s="43" t="s">
        <v>30</v>
      </c>
      <c r="I242" s="34">
        <v>27</v>
      </c>
      <c r="J242" s="3">
        <v>0</v>
      </c>
      <c r="K242" s="4">
        <v>0</v>
      </c>
      <c r="L242" s="4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6">
        <v>1</v>
      </c>
      <c r="T242" s="6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48">
        <v>26</v>
      </c>
      <c r="AB242" s="48">
        <v>26</v>
      </c>
      <c r="AC242" s="49">
        <v>1099000</v>
      </c>
      <c r="AD242" s="50">
        <v>0</v>
      </c>
      <c r="AE242" s="51">
        <f t="shared" si="9"/>
        <v>0</v>
      </c>
      <c r="AF242" s="51">
        <f t="shared" si="10"/>
        <v>-26</v>
      </c>
      <c r="AG242" s="52">
        <f t="shared" si="11"/>
        <v>-26</v>
      </c>
      <c r="AH242" s="40"/>
      <c r="AI242" s="40"/>
      <c r="AJ242" s="40"/>
    </row>
    <row r="243" spans="1:36" ht="14.25" customHeight="1" x14ac:dyDescent="0.2">
      <c r="A243" s="42" t="s">
        <v>46</v>
      </c>
      <c r="B243" s="42" t="s">
        <v>61</v>
      </c>
      <c r="C243" s="42" t="s">
        <v>62</v>
      </c>
      <c r="D243" s="42" t="s">
        <v>269</v>
      </c>
      <c r="E243" s="42" t="s">
        <v>35</v>
      </c>
      <c r="F243" s="42" t="s">
        <v>622</v>
      </c>
      <c r="G243" s="42" t="s">
        <v>623</v>
      </c>
      <c r="H243" s="43" t="s">
        <v>30</v>
      </c>
      <c r="I243" s="34">
        <v>4</v>
      </c>
      <c r="J243" s="3">
        <v>0</v>
      </c>
      <c r="K243" s="4">
        <v>0</v>
      </c>
      <c r="L243" s="4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6">
        <v>0</v>
      </c>
      <c r="T243" s="6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48">
        <v>4</v>
      </c>
      <c r="AB243" s="48">
        <v>4</v>
      </c>
      <c r="AC243" s="49">
        <v>0</v>
      </c>
      <c r="AD243" s="50">
        <v>0</v>
      </c>
      <c r="AE243" s="51">
        <f t="shared" si="9"/>
        <v>0</v>
      </c>
      <c r="AF243" s="51">
        <f t="shared" si="10"/>
        <v>-4</v>
      </c>
      <c r="AG243" s="52">
        <f t="shared" si="11"/>
        <v>-4</v>
      </c>
      <c r="AH243" s="40"/>
      <c r="AI243" s="40"/>
      <c r="AJ243" s="40"/>
    </row>
    <row r="244" spans="1:36" ht="14.25" customHeight="1" x14ac:dyDescent="0.2">
      <c r="A244" s="42" t="s">
        <v>46</v>
      </c>
      <c r="B244" s="42" t="s">
        <v>61</v>
      </c>
      <c r="C244" s="42" t="s">
        <v>62</v>
      </c>
      <c r="D244" s="42" t="s">
        <v>69</v>
      </c>
      <c r="E244" s="42" t="s">
        <v>35</v>
      </c>
      <c r="F244" s="42" t="s">
        <v>159</v>
      </c>
      <c r="G244" s="42" t="s">
        <v>160</v>
      </c>
      <c r="H244" s="43" t="s">
        <v>30</v>
      </c>
      <c r="I244" s="34">
        <v>4</v>
      </c>
      <c r="J244" s="3">
        <v>8184000</v>
      </c>
      <c r="K244" s="4">
        <v>0</v>
      </c>
      <c r="L244" s="4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6">
        <v>2</v>
      </c>
      <c r="T244" s="6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48">
        <v>2</v>
      </c>
      <c r="AB244" s="48">
        <v>2</v>
      </c>
      <c r="AC244" s="49">
        <v>406000</v>
      </c>
      <c r="AD244" s="50">
        <v>30</v>
      </c>
      <c r="AE244" s="51">
        <f t="shared" si="9"/>
        <v>144</v>
      </c>
      <c r="AF244" s="51">
        <f t="shared" si="10"/>
        <v>142</v>
      </c>
      <c r="AG244" s="52">
        <f t="shared" si="11"/>
        <v>53.38461538461538</v>
      </c>
      <c r="AH244" s="40"/>
      <c r="AI244" s="40"/>
      <c r="AJ244" s="40"/>
    </row>
    <row r="245" spans="1:36" ht="14.25" customHeight="1" x14ac:dyDescent="0.2">
      <c r="A245" s="42" t="s">
        <v>46</v>
      </c>
      <c r="B245" s="42" t="s">
        <v>531</v>
      </c>
      <c r="C245" s="42" t="s">
        <v>531</v>
      </c>
      <c r="D245" s="42" t="s">
        <v>34</v>
      </c>
      <c r="E245" s="42" t="s">
        <v>35</v>
      </c>
      <c r="F245" s="42" t="s">
        <v>529</v>
      </c>
      <c r="G245" s="42" t="s">
        <v>530</v>
      </c>
      <c r="H245" s="43" t="s">
        <v>30</v>
      </c>
      <c r="I245" s="34">
        <v>1</v>
      </c>
      <c r="J245" s="3">
        <v>0</v>
      </c>
      <c r="K245" s="4">
        <v>0</v>
      </c>
      <c r="L245" s="4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6">
        <v>0</v>
      </c>
      <c r="T245" s="6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48">
        <v>1</v>
      </c>
      <c r="AB245" s="48">
        <v>1</v>
      </c>
      <c r="AC245" s="49">
        <v>0</v>
      </c>
      <c r="AD245" s="50">
        <v>1</v>
      </c>
      <c r="AE245" s="51">
        <f t="shared" si="9"/>
        <v>4.8</v>
      </c>
      <c r="AF245" s="51">
        <f t="shared" si="10"/>
        <v>3.8</v>
      </c>
      <c r="AG245" s="52">
        <f t="shared" si="11"/>
        <v>0.84615384615384626</v>
      </c>
      <c r="AH245" s="40"/>
      <c r="AI245" s="40"/>
      <c r="AJ245" s="40"/>
    </row>
    <row r="246" spans="1:36" ht="14.25" customHeight="1" x14ac:dyDescent="0.2">
      <c r="A246" s="42" t="s">
        <v>46</v>
      </c>
      <c r="B246" s="42" t="s">
        <v>638</v>
      </c>
      <c r="C246" s="42" t="s">
        <v>639</v>
      </c>
      <c r="D246" s="42" t="s">
        <v>639</v>
      </c>
      <c r="E246" s="42" t="s">
        <v>35</v>
      </c>
      <c r="F246" s="42" t="s">
        <v>636</v>
      </c>
      <c r="G246" s="42" t="s">
        <v>637</v>
      </c>
      <c r="H246" s="43" t="s">
        <v>30</v>
      </c>
      <c r="I246" s="34">
        <v>306</v>
      </c>
      <c r="J246" s="3">
        <v>0</v>
      </c>
      <c r="K246" s="4">
        <v>0</v>
      </c>
      <c r="L246" s="4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6">
        <v>0</v>
      </c>
      <c r="T246" s="6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48">
        <v>306</v>
      </c>
      <c r="AB246" s="48">
        <v>306</v>
      </c>
      <c r="AC246" s="49">
        <v>600000</v>
      </c>
      <c r="AD246" s="50">
        <v>2</v>
      </c>
      <c r="AE246" s="51">
        <f t="shared" si="9"/>
        <v>9.6</v>
      </c>
      <c r="AF246" s="51">
        <f t="shared" si="10"/>
        <v>-296.39999999999998</v>
      </c>
      <c r="AG246" s="52">
        <f t="shared" si="11"/>
        <v>-302.30769230769232</v>
      </c>
      <c r="AH246" s="40"/>
      <c r="AI246" s="40"/>
      <c r="AJ246" s="40"/>
    </row>
    <row r="247" spans="1:36" ht="14.25" customHeight="1" x14ac:dyDescent="0.2">
      <c r="A247" s="42" t="s">
        <v>46</v>
      </c>
      <c r="B247" s="42" t="s">
        <v>638</v>
      </c>
      <c r="C247" s="42" t="s">
        <v>639</v>
      </c>
      <c r="D247" s="42" t="s">
        <v>639</v>
      </c>
      <c r="E247" s="42" t="s">
        <v>35</v>
      </c>
      <c r="F247" s="42" t="s">
        <v>640</v>
      </c>
      <c r="G247" s="42" t="s">
        <v>641</v>
      </c>
      <c r="H247" s="43" t="s">
        <v>30</v>
      </c>
      <c r="I247" s="34">
        <v>212</v>
      </c>
      <c r="J247" s="3">
        <v>0</v>
      </c>
      <c r="K247" s="4">
        <v>0</v>
      </c>
      <c r="L247" s="4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6">
        <v>0</v>
      </c>
      <c r="T247" s="6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48">
        <v>212</v>
      </c>
      <c r="AB247" s="48">
        <v>212</v>
      </c>
      <c r="AC247" s="49">
        <v>900000</v>
      </c>
      <c r="AD247" s="50">
        <v>4</v>
      </c>
      <c r="AE247" s="51">
        <f t="shared" si="9"/>
        <v>19.2</v>
      </c>
      <c r="AF247" s="51">
        <f t="shared" si="10"/>
        <v>-192.8</v>
      </c>
      <c r="AG247" s="52">
        <f t="shared" si="11"/>
        <v>-204.61538461538461</v>
      </c>
      <c r="AH247" s="40"/>
      <c r="AI247" s="40"/>
      <c r="AJ247" s="40"/>
    </row>
    <row r="248" spans="1:36" ht="14.25" customHeight="1" x14ac:dyDescent="0.2">
      <c r="A248" s="42" t="s">
        <v>46</v>
      </c>
      <c r="B248" s="42" t="s">
        <v>638</v>
      </c>
      <c r="C248" s="42" t="s">
        <v>639</v>
      </c>
      <c r="D248" s="42" t="s">
        <v>639</v>
      </c>
      <c r="E248" s="42" t="s">
        <v>35</v>
      </c>
      <c r="F248" s="42" t="s">
        <v>642</v>
      </c>
      <c r="G248" s="42" t="s">
        <v>643</v>
      </c>
      <c r="H248" s="43" t="s">
        <v>30</v>
      </c>
      <c r="I248" s="34">
        <v>114</v>
      </c>
      <c r="J248" s="3">
        <v>0</v>
      </c>
      <c r="K248" s="4">
        <v>0</v>
      </c>
      <c r="L248" s="4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6">
        <v>0</v>
      </c>
      <c r="T248" s="6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48">
        <v>114</v>
      </c>
      <c r="AB248" s="48">
        <v>114</v>
      </c>
      <c r="AC248" s="49">
        <v>1900000</v>
      </c>
      <c r="AD248" s="50">
        <v>2</v>
      </c>
      <c r="AE248" s="51">
        <f t="shared" si="9"/>
        <v>9.6</v>
      </c>
      <c r="AF248" s="51">
        <f t="shared" si="10"/>
        <v>-104.4</v>
      </c>
      <c r="AG248" s="52">
        <f t="shared" si="11"/>
        <v>-110.30769230769231</v>
      </c>
      <c r="AH248" s="40"/>
      <c r="AI248" s="40"/>
      <c r="AJ248" s="40"/>
    </row>
    <row r="249" spans="1:36" ht="14.25" customHeight="1" x14ac:dyDescent="0.2">
      <c r="A249" s="42" t="s">
        <v>46</v>
      </c>
      <c r="B249" s="42" t="s">
        <v>51</v>
      </c>
      <c r="C249" s="42" t="s">
        <v>52</v>
      </c>
      <c r="D249" s="42" t="s">
        <v>34</v>
      </c>
      <c r="E249" s="42" t="s">
        <v>27</v>
      </c>
      <c r="F249" s="42" t="s">
        <v>161</v>
      </c>
      <c r="G249" s="42" t="s">
        <v>162</v>
      </c>
      <c r="H249" s="43" t="s">
        <v>30</v>
      </c>
      <c r="I249" s="34">
        <v>3776</v>
      </c>
      <c r="J249" s="3">
        <v>-2400000</v>
      </c>
      <c r="K249" s="9">
        <v>0</v>
      </c>
      <c r="L249" s="9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1">
        <v>1080</v>
      </c>
      <c r="T249" s="11">
        <v>0</v>
      </c>
      <c r="U249" s="10">
        <v>1080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48">
        <v>2696</v>
      </c>
      <c r="AB249" s="58">
        <f>AA249+AA250</f>
        <v>3202</v>
      </c>
      <c r="AC249" s="49">
        <v>250000</v>
      </c>
      <c r="AD249" s="50">
        <v>336</v>
      </c>
      <c r="AE249" s="54">
        <f t="shared" si="9"/>
        <v>1612.8</v>
      </c>
      <c r="AF249" s="51">
        <f t="shared" si="10"/>
        <v>-1589.2</v>
      </c>
      <c r="AG249" s="52">
        <f t="shared" si="11"/>
        <v>-2581.6923076923076</v>
      </c>
      <c r="AH249" s="40"/>
      <c r="AI249" s="40"/>
      <c r="AJ249" s="40"/>
    </row>
    <row r="250" spans="1:36" ht="14.25" customHeight="1" x14ac:dyDescent="0.2">
      <c r="A250" s="42" t="s">
        <v>46</v>
      </c>
      <c r="B250" s="42" t="s">
        <v>51</v>
      </c>
      <c r="C250" s="42" t="s">
        <v>52</v>
      </c>
      <c r="D250" s="42" t="s">
        <v>34</v>
      </c>
      <c r="E250" s="42" t="s">
        <v>35</v>
      </c>
      <c r="F250" s="42" t="s">
        <v>161</v>
      </c>
      <c r="G250" s="42" t="s">
        <v>162</v>
      </c>
      <c r="H250" s="43" t="s">
        <v>30</v>
      </c>
      <c r="I250" s="34">
        <v>488</v>
      </c>
      <c r="J250" s="3">
        <v>4740000</v>
      </c>
      <c r="K250" s="4">
        <v>1082</v>
      </c>
      <c r="L250" s="4">
        <v>0</v>
      </c>
      <c r="M250" s="5">
        <v>1080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6">
        <v>1064</v>
      </c>
      <c r="T250" s="6">
        <v>0</v>
      </c>
      <c r="U250" s="5">
        <v>0</v>
      </c>
      <c r="V250" s="5">
        <v>0</v>
      </c>
      <c r="W250" s="5">
        <v>360</v>
      </c>
      <c r="X250" s="5">
        <v>0</v>
      </c>
      <c r="Y250" s="5">
        <v>60</v>
      </c>
      <c r="Z250" s="5">
        <v>0</v>
      </c>
      <c r="AA250" s="48">
        <v>506</v>
      </c>
      <c r="AB250" s="58"/>
      <c r="AC250" s="49">
        <v>250000</v>
      </c>
      <c r="AD250" s="50">
        <v>336</v>
      </c>
      <c r="AE250" s="54"/>
      <c r="AF250" s="51">
        <f t="shared" si="10"/>
        <v>0</v>
      </c>
      <c r="AG250" s="52">
        <f t="shared" si="11"/>
        <v>0</v>
      </c>
      <c r="AH250" s="40"/>
      <c r="AI250" s="40"/>
      <c r="AJ250" s="40"/>
    </row>
    <row r="251" spans="1:36" ht="14.25" customHeight="1" x14ac:dyDescent="0.2">
      <c r="A251" s="42" t="s">
        <v>46</v>
      </c>
      <c r="B251" s="42" t="s">
        <v>51</v>
      </c>
      <c r="C251" s="42" t="s">
        <v>52</v>
      </c>
      <c r="D251" s="42" t="s">
        <v>34</v>
      </c>
      <c r="E251" s="42" t="s">
        <v>27</v>
      </c>
      <c r="F251" s="42" t="s">
        <v>49</v>
      </c>
      <c r="G251" s="42" t="s">
        <v>50</v>
      </c>
      <c r="H251" s="43" t="s">
        <v>30</v>
      </c>
      <c r="I251" s="34">
        <v>2160</v>
      </c>
      <c r="J251" s="3">
        <v>0</v>
      </c>
      <c r="K251" s="4">
        <v>0</v>
      </c>
      <c r="L251" s="4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6">
        <v>480</v>
      </c>
      <c r="T251" s="6">
        <v>0</v>
      </c>
      <c r="U251" s="5">
        <v>480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48">
        <v>1680</v>
      </c>
      <c r="AB251" s="58">
        <f>AA251+AA252</f>
        <v>2009</v>
      </c>
      <c r="AC251" s="49">
        <v>268000</v>
      </c>
      <c r="AD251" s="50">
        <v>119</v>
      </c>
      <c r="AE251" s="54">
        <f t="shared" si="9"/>
        <v>571.19999999999993</v>
      </c>
      <c r="AF251" s="51">
        <f t="shared" si="10"/>
        <v>-1437.8000000000002</v>
      </c>
      <c r="AG251" s="52">
        <f t="shared" si="11"/>
        <v>-1789.3076923076924</v>
      </c>
      <c r="AH251" s="40"/>
      <c r="AI251" s="40"/>
      <c r="AJ251" s="40"/>
    </row>
    <row r="252" spans="1:36" ht="14.25" customHeight="1" x14ac:dyDescent="0.2">
      <c r="A252" s="42" t="s">
        <v>46</v>
      </c>
      <c r="B252" s="42" t="s">
        <v>51</v>
      </c>
      <c r="C252" s="42" t="s">
        <v>52</v>
      </c>
      <c r="D252" s="42" t="s">
        <v>34</v>
      </c>
      <c r="E252" s="42" t="s">
        <v>35</v>
      </c>
      <c r="F252" s="42" t="s">
        <v>49</v>
      </c>
      <c r="G252" s="42" t="s">
        <v>50</v>
      </c>
      <c r="H252" s="43" t="s">
        <v>30</v>
      </c>
      <c r="I252" s="34">
        <v>415</v>
      </c>
      <c r="J252" s="3">
        <v>0</v>
      </c>
      <c r="K252" s="4">
        <v>480</v>
      </c>
      <c r="L252" s="4">
        <v>0</v>
      </c>
      <c r="M252" s="5">
        <v>480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6">
        <v>566</v>
      </c>
      <c r="T252" s="6">
        <v>0</v>
      </c>
      <c r="U252" s="5">
        <v>0</v>
      </c>
      <c r="V252" s="5">
        <v>0</v>
      </c>
      <c r="W252" s="5">
        <v>240</v>
      </c>
      <c r="X252" s="5">
        <v>0</v>
      </c>
      <c r="Y252" s="5">
        <v>60</v>
      </c>
      <c r="Z252" s="5">
        <v>0</v>
      </c>
      <c r="AA252" s="48">
        <v>329</v>
      </c>
      <c r="AB252" s="58"/>
      <c r="AC252" s="49">
        <v>268000</v>
      </c>
      <c r="AD252" s="50">
        <v>119</v>
      </c>
      <c r="AE252" s="54"/>
      <c r="AF252" s="51">
        <f t="shared" si="10"/>
        <v>0</v>
      </c>
      <c r="AG252" s="52">
        <f t="shared" si="11"/>
        <v>0</v>
      </c>
      <c r="AH252" s="40"/>
      <c r="AI252" s="40"/>
      <c r="AJ252" s="40"/>
    </row>
    <row r="253" spans="1:36" ht="14.25" customHeight="1" x14ac:dyDescent="0.2">
      <c r="A253" s="42" t="s">
        <v>46</v>
      </c>
      <c r="B253" s="42" t="s">
        <v>51</v>
      </c>
      <c r="C253" s="42" t="s">
        <v>52</v>
      </c>
      <c r="D253" s="42" t="s">
        <v>34</v>
      </c>
      <c r="E253" s="42" t="s">
        <v>27</v>
      </c>
      <c r="F253" s="42" t="s">
        <v>232</v>
      </c>
      <c r="G253" s="42" t="s">
        <v>233</v>
      </c>
      <c r="H253" s="43" t="s">
        <v>30</v>
      </c>
      <c r="I253" s="34">
        <v>240</v>
      </c>
      <c r="J253" s="3">
        <v>0</v>
      </c>
      <c r="K253" s="4">
        <v>0</v>
      </c>
      <c r="L253" s="4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6">
        <v>120</v>
      </c>
      <c r="T253" s="6">
        <v>0</v>
      </c>
      <c r="U253" s="5">
        <v>120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48">
        <v>120</v>
      </c>
      <c r="AB253" s="58">
        <f>AA253+AA254</f>
        <v>213</v>
      </c>
      <c r="AC253" s="49">
        <v>281000</v>
      </c>
      <c r="AD253" s="50">
        <v>185</v>
      </c>
      <c r="AE253" s="54">
        <f t="shared" si="9"/>
        <v>888</v>
      </c>
      <c r="AF253" s="51">
        <f t="shared" si="10"/>
        <v>675</v>
      </c>
      <c r="AG253" s="52">
        <f t="shared" si="11"/>
        <v>128.53846153846155</v>
      </c>
      <c r="AH253" s="40"/>
      <c r="AI253" s="40"/>
      <c r="AJ253" s="40"/>
    </row>
    <row r="254" spans="1:36" ht="14.25" customHeight="1" x14ac:dyDescent="0.2">
      <c r="A254" s="42" t="s">
        <v>46</v>
      </c>
      <c r="B254" s="42" t="s">
        <v>51</v>
      </c>
      <c r="C254" s="42" t="s">
        <v>52</v>
      </c>
      <c r="D254" s="42" t="s">
        <v>34</v>
      </c>
      <c r="E254" s="42" t="s">
        <v>35</v>
      </c>
      <c r="F254" s="42" t="s">
        <v>232</v>
      </c>
      <c r="G254" s="42" t="s">
        <v>233</v>
      </c>
      <c r="H254" s="43" t="s">
        <v>30</v>
      </c>
      <c r="I254" s="34">
        <v>301</v>
      </c>
      <c r="J254" s="3">
        <v>0</v>
      </c>
      <c r="K254" s="4">
        <v>264</v>
      </c>
      <c r="L254" s="4">
        <v>0</v>
      </c>
      <c r="M254" s="5">
        <v>240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6">
        <v>472</v>
      </c>
      <c r="T254" s="6">
        <v>0</v>
      </c>
      <c r="U254" s="5">
        <v>120</v>
      </c>
      <c r="V254" s="5">
        <v>0</v>
      </c>
      <c r="W254" s="5">
        <v>120</v>
      </c>
      <c r="X254" s="5">
        <v>0</v>
      </c>
      <c r="Y254" s="5">
        <v>60</v>
      </c>
      <c r="Z254" s="5">
        <v>0</v>
      </c>
      <c r="AA254" s="48">
        <v>93</v>
      </c>
      <c r="AB254" s="58"/>
      <c r="AC254" s="49">
        <v>281000</v>
      </c>
      <c r="AD254" s="50">
        <v>185</v>
      </c>
      <c r="AE254" s="54"/>
      <c r="AF254" s="51">
        <f t="shared" si="10"/>
        <v>0</v>
      </c>
      <c r="AG254" s="52">
        <f t="shared" si="11"/>
        <v>0</v>
      </c>
      <c r="AH254" s="40"/>
      <c r="AI254" s="40"/>
      <c r="AJ254" s="40"/>
    </row>
    <row r="255" spans="1:36" ht="14.25" customHeight="1" x14ac:dyDescent="0.2">
      <c r="A255" s="42" t="s">
        <v>46</v>
      </c>
      <c r="B255" s="42" t="s">
        <v>51</v>
      </c>
      <c r="C255" s="42" t="s">
        <v>52</v>
      </c>
      <c r="D255" s="42" t="s">
        <v>34</v>
      </c>
      <c r="E255" s="42" t="s">
        <v>27</v>
      </c>
      <c r="F255" s="42" t="s">
        <v>65</v>
      </c>
      <c r="G255" s="42" t="s">
        <v>66</v>
      </c>
      <c r="H255" s="43" t="s">
        <v>30</v>
      </c>
      <c r="I255" s="34">
        <v>2034</v>
      </c>
      <c r="J255" s="3">
        <v>0</v>
      </c>
      <c r="K255" s="4">
        <v>0</v>
      </c>
      <c r="L255" s="4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6">
        <v>1080</v>
      </c>
      <c r="T255" s="6">
        <v>0</v>
      </c>
      <c r="U255" s="5">
        <v>1080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48">
        <v>954</v>
      </c>
      <c r="AB255" s="58">
        <f>AA255+AA256</f>
        <v>1385</v>
      </c>
      <c r="AC255" s="49">
        <v>319000</v>
      </c>
      <c r="AD255" s="50">
        <v>248</v>
      </c>
      <c r="AE255" s="54">
        <f t="shared" si="9"/>
        <v>1190.3999999999999</v>
      </c>
      <c r="AF255" s="51">
        <f t="shared" si="10"/>
        <v>-194.60000000000014</v>
      </c>
      <c r="AG255" s="52">
        <f t="shared" si="11"/>
        <v>-927.15384615384619</v>
      </c>
      <c r="AH255" s="40"/>
      <c r="AI255" s="40"/>
      <c r="AJ255" s="40"/>
    </row>
    <row r="256" spans="1:36" ht="14.25" customHeight="1" x14ac:dyDescent="0.2">
      <c r="A256" s="42" t="s">
        <v>46</v>
      </c>
      <c r="B256" s="42" t="s">
        <v>51</v>
      </c>
      <c r="C256" s="42" t="s">
        <v>52</v>
      </c>
      <c r="D256" s="42" t="s">
        <v>34</v>
      </c>
      <c r="E256" s="42" t="s">
        <v>35</v>
      </c>
      <c r="F256" s="42" t="s">
        <v>65</v>
      </c>
      <c r="G256" s="42" t="s">
        <v>66</v>
      </c>
      <c r="H256" s="43" t="s">
        <v>30</v>
      </c>
      <c r="I256" s="34">
        <v>295</v>
      </c>
      <c r="J256" s="3">
        <v>0</v>
      </c>
      <c r="K256" s="4">
        <v>1086</v>
      </c>
      <c r="L256" s="4">
        <v>0</v>
      </c>
      <c r="M256" s="5">
        <v>1080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6">
        <v>950</v>
      </c>
      <c r="T256" s="6">
        <v>0</v>
      </c>
      <c r="U256" s="5">
        <v>0</v>
      </c>
      <c r="V256" s="5">
        <v>0</v>
      </c>
      <c r="W256" s="5">
        <v>360</v>
      </c>
      <c r="X256" s="5">
        <v>0</v>
      </c>
      <c r="Y256" s="5">
        <v>60</v>
      </c>
      <c r="Z256" s="5">
        <v>0</v>
      </c>
      <c r="AA256" s="48">
        <v>431</v>
      </c>
      <c r="AB256" s="58"/>
      <c r="AC256" s="49">
        <v>319000</v>
      </c>
      <c r="AD256" s="50">
        <v>248</v>
      </c>
      <c r="AE256" s="54"/>
      <c r="AF256" s="51">
        <f t="shared" si="10"/>
        <v>0</v>
      </c>
      <c r="AG256" s="52">
        <f t="shared" si="11"/>
        <v>0</v>
      </c>
      <c r="AH256" s="40"/>
      <c r="AI256" s="40"/>
      <c r="AJ256" s="40"/>
    </row>
    <row r="257" spans="1:36" ht="14.25" customHeight="1" x14ac:dyDescent="0.2">
      <c r="A257" s="42" t="s">
        <v>46</v>
      </c>
      <c r="B257" s="42" t="s">
        <v>51</v>
      </c>
      <c r="C257" s="42" t="s">
        <v>52</v>
      </c>
      <c r="D257" s="42" t="s">
        <v>34</v>
      </c>
      <c r="E257" s="42" t="s">
        <v>27</v>
      </c>
      <c r="F257" s="42" t="s">
        <v>236</v>
      </c>
      <c r="G257" s="42" t="s">
        <v>237</v>
      </c>
      <c r="H257" s="43" t="s">
        <v>30</v>
      </c>
      <c r="I257" s="34">
        <v>600</v>
      </c>
      <c r="J257" s="3">
        <v>0</v>
      </c>
      <c r="K257" s="4">
        <v>0</v>
      </c>
      <c r="L257" s="4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6">
        <v>0</v>
      </c>
      <c r="T257" s="6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48">
        <v>600</v>
      </c>
      <c r="AB257" s="58">
        <f>AA257+AA258</f>
        <v>892</v>
      </c>
      <c r="AC257" s="49">
        <v>325000</v>
      </c>
      <c r="AD257" s="50">
        <v>119</v>
      </c>
      <c r="AE257" s="54">
        <f t="shared" si="9"/>
        <v>571.19999999999993</v>
      </c>
      <c r="AF257" s="51">
        <f t="shared" si="10"/>
        <v>-320.80000000000007</v>
      </c>
      <c r="AG257" s="52">
        <f t="shared" si="11"/>
        <v>-672.30769230769238</v>
      </c>
      <c r="AH257" s="40"/>
      <c r="AI257" s="40"/>
      <c r="AJ257" s="40"/>
    </row>
    <row r="258" spans="1:36" ht="14.25" customHeight="1" x14ac:dyDescent="0.2">
      <c r="A258" s="42" t="s">
        <v>46</v>
      </c>
      <c r="B258" s="42" t="s">
        <v>51</v>
      </c>
      <c r="C258" s="42" t="s">
        <v>52</v>
      </c>
      <c r="D258" s="42" t="s">
        <v>34</v>
      </c>
      <c r="E258" s="42" t="s">
        <v>35</v>
      </c>
      <c r="F258" s="42" t="s">
        <v>236</v>
      </c>
      <c r="G258" s="42" t="s">
        <v>237</v>
      </c>
      <c r="H258" s="43" t="s">
        <v>30</v>
      </c>
      <c r="I258" s="34">
        <v>411</v>
      </c>
      <c r="J258" s="3">
        <v>0</v>
      </c>
      <c r="K258" s="4">
        <v>3</v>
      </c>
      <c r="L258" s="4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6">
        <v>122</v>
      </c>
      <c r="T258" s="6">
        <v>0</v>
      </c>
      <c r="U258" s="5">
        <v>0</v>
      </c>
      <c r="V258" s="5">
        <v>0</v>
      </c>
      <c r="W258" s="5">
        <v>0</v>
      </c>
      <c r="X258" s="5">
        <v>0</v>
      </c>
      <c r="Y258" s="5">
        <v>60</v>
      </c>
      <c r="Z258" s="5">
        <v>0</v>
      </c>
      <c r="AA258" s="48">
        <v>292</v>
      </c>
      <c r="AB258" s="58"/>
      <c r="AC258" s="49">
        <v>325000</v>
      </c>
      <c r="AD258" s="50">
        <v>119</v>
      </c>
      <c r="AE258" s="54"/>
      <c r="AF258" s="51">
        <f t="shared" si="10"/>
        <v>0</v>
      </c>
      <c r="AG258" s="52">
        <f t="shared" si="11"/>
        <v>0</v>
      </c>
      <c r="AH258" s="40"/>
      <c r="AI258" s="40"/>
      <c r="AJ258" s="40"/>
    </row>
    <row r="259" spans="1:36" ht="14.25" customHeight="1" x14ac:dyDescent="0.2">
      <c r="A259" s="42" t="s">
        <v>46</v>
      </c>
      <c r="B259" s="42" t="s">
        <v>51</v>
      </c>
      <c r="C259" s="42" t="s">
        <v>52</v>
      </c>
      <c r="D259" s="42" t="s">
        <v>34</v>
      </c>
      <c r="E259" s="42" t="s">
        <v>35</v>
      </c>
      <c r="F259" s="42" t="s">
        <v>646</v>
      </c>
      <c r="G259" s="42" t="s">
        <v>647</v>
      </c>
      <c r="H259" s="43" t="s">
        <v>30</v>
      </c>
      <c r="I259" s="34">
        <v>440</v>
      </c>
      <c r="J259" s="3">
        <v>0</v>
      </c>
      <c r="K259" s="4">
        <v>0</v>
      </c>
      <c r="L259" s="4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6">
        <v>79</v>
      </c>
      <c r="T259" s="6">
        <v>0</v>
      </c>
      <c r="U259" s="5">
        <v>0</v>
      </c>
      <c r="V259" s="5">
        <v>0</v>
      </c>
      <c r="W259" s="5">
        <v>0</v>
      </c>
      <c r="X259" s="5">
        <v>0</v>
      </c>
      <c r="Y259" s="5">
        <v>60</v>
      </c>
      <c r="Z259" s="5">
        <v>0</v>
      </c>
      <c r="AA259" s="48">
        <v>361</v>
      </c>
      <c r="AB259" s="48">
        <v>361</v>
      </c>
      <c r="AC259" s="49">
        <v>446000</v>
      </c>
      <c r="AD259" s="50">
        <v>12</v>
      </c>
      <c r="AE259" s="51">
        <f t="shared" si="9"/>
        <v>57.599999999999994</v>
      </c>
      <c r="AF259" s="51">
        <f t="shared" si="10"/>
        <v>-303.39999999999998</v>
      </c>
      <c r="AG259" s="52">
        <f t="shared" si="11"/>
        <v>-338.84615384615387</v>
      </c>
      <c r="AH259" s="40"/>
      <c r="AI259" s="40"/>
      <c r="AJ259" s="40"/>
    </row>
    <row r="260" spans="1:36" ht="14.25" customHeight="1" x14ac:dyDescent="0.2">
      <c r="A260" s="42" t="s">
        <v>46</v>
      </c>
      <c r="B260" s="42" t="s">
        <v>51</v>
      </c>
      <c r="C260" s="42" t="s">
        <v>52</v>
      </c>
      <c r="D260" s="42" t="s">
        <v>34</v>
      </c>
      <c r="E260" s="42" t="s">
        <v>35</v>
      </c>
      <c r="F260" s="42" t="s">
        <v>274</v>
      </c>
      <c r="G260" s="42" t="s">
        <v>275</v>
      </c>
      <c r="H260" s="43" t="s">
        <v>30</v>
      </c>
      <c r="I260" s="34">
        <v>1</v>
      </c>
      <c r="J260" s="3">
        <v>0</v>
      </c>
      <c r="K260" s="4">
        <v>0</v>
      </c>
      <c r="L260" s="4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6">
        <v>0</v>
      </c>
      <c r="T260" s="6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48">
        <v>1</v>
      </c>
      <c r="AB260" s="48">
        <v>1</v>
      </c>
      <c r="AC260" s="49">
        <v>1970000</v>
      </c>
      <c r="AD260" s="50">
        <v>1</v>
      </c>
      <c r="AE260" s="51">
        <f t="shared" si="9"/>
        <v>4.8</v>
      </c>
      <c r="AF260" s="51">
        <f t="shared" si="10"/>
        <v>3.8</v>
      </c>
      <c r="AG260" s="52">
        <f t="shared" si="11"/>
        <v>0.84615384615384626</v>
      </c>
      <c r="AH260" s="40"/>
      <c r="AI260" s="40"/>
      <c r="AJ260" s="40"/>
    </row>
    <row r="261" spans="1:36" ht="14.25" customHeight="1" x14ac:dyDescent="0.2">
      <c r="A261" s="42" t="s">
        <v>46</v>
      </c>
      <c r="B261" s="42" t="s">
        <v>51</v>
      </c>
      <c r="C261" s="42" t="s">
        <v>52</v>
      </c>
      <c r="D261" s="42" t="s">
        <v>69</v>
      </c>
      <c r="E261" s="42" t="s">
        <v>27</v>
      </c>
      <c r="F261" s="42" t="s">
        <v>234</v>
      </c>
      <c r="G261" s="42" t="s">
        <v>235</v>
      </c>
      <c r="H261" s="43" t="s">
        <v>30</v>
      </c>
      <c r="I261" s="34">
        <v>600</v>
      </c>
      <c r="J261" s="3">
        <v>0</v>
      </c>
      <c r="K261" s="4">
        <v>0</v>
      </c>
      <c r="L261" s="4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6">
        <v>0</v>
      </c>
      <c r="T261" s="6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48">
        <v>600</v>
      </c>
      <c r="AB261" s="58">
        <f>AA261+AA262</f>
        <v>731</v>
      </c>
      <c r="AC261" s="49">
        <v>268000</v>
      </c>
      <c r="AD261" s="50">
        <v>12</v>
      </c>
      <c r="AE261" s="54">
        <f t="shared" si="9"/>
        <v>57.599999999999994</v>
      </c>
      <c r="AF261" s="51">
        <f t="shared" si="10"/>
        <v>-673.4</v>
      </c>
      <c r="AG261" s="52">
        <f t="shared" si="11"/>
        <v>-708.84615384615381</v>
      </c>
      <c r="AH261" s="40"/>
      <c r="AI261" s="40"/>
      <c r="AJ261" s="40"/>
    </row>
    <row r="262" spans="1:36" ht="14.25" customHeight="1" x14ac:dyDescent="0.2">
      <c r="A262" s="42" t="s">
        <v>46</v>
      </c>
      <c r="B262" s="42" t="s">
        <v>51</v>
      </c>
      <c r="C262" s="42" t="s">
        <v>52</v>
      </c>
      <c r="D262" s="42" t="s">
        <v>69</v>
      </c>
      <c r="E262" s="42" t="s">
        <v>35</v>
      </c>
      <c r="F262" s="42" t="s">
        <v>234</v>
      </c>
      <c r="G262" s="42" t="s">
        <v>235</v>
      </c>
      <c r="H262" s="43" t="s">
        <v>30</v>
      </c>
      <c r="I262" s="34">
        <v>257</v>
      </c>
      <c r="J262" s="3">
        <v>3179000</v>
      </c>
      <c r="K262" s="4">
        <v>0</v>
      </c>
      <c r="L262" s="4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6">
        <v>126</v>
      </c>
      <c r="T262" s="6">
        <v>0</v>
      </c>
      <c r="U262" s="5">
        <v>0</v>
      </c>
      <c r="V262" s="5">
        <v>0</v>
      </c>
      <c r="W262" s="5">
        <v>0</v>
      </c>
      <c r="X262" s="5">
        <v>0</v>
      </c>
      <c r="Y262" s="5">
        <v>60</v>
      </c>
      <c r="Z262" s="5">
        <v>0</v>
      </c>
      <c r="AA262" s="48">
        <v>131</v>
      </c>
      <c r="AB262" s="58"/>
      <c r="AC262" s="49">
        <v>268000</v>
      </c>
      <c r="AD262" s="50">
        <v>12</v>
      </c>
      <c r="AE262" s="54"/>
      <c r="AF262" s="51">
        <f t="shared" si="10"/>
        <v>0</v>
      </c>
      <c r="AG262" s="52">
        <f t="shared" si="11"/>
        <v>0</v>
      </c>
      <c r="AH262" s="40"/>
      <c r="AI262" s="40"/>
      <c r="AJ262" s="40"/>
    </row>
    <row r="263" spans="1:36" ht="14.25" customHeight="1" x14ac:dyDescent="0.2">
      <c r="A263" s="42" t="s">
        <v>46</v>
      </c>
      <c r="B263" s="42" t="s">
        <v>51</v>
      </c>
      <c r="C263" s="42" t="s">
        <v>52</v>
      </c>
      <c r="D263" s="42" t="s">
        <v>69</v>
      </c>
      <c r="E263" s="42" t="s">
        <v>27</v>
      </c>
      <c r="F263" s="42" t="s">
        <v>72</v>
      </c>
      <c r="G263" s="42" t="s">
        <v>73</v>
      </c>
      <c r="H263" s="43" t="s">
        <v>30</v>
      </c>
      <c r="I263" s="34">
        <v>360</v>
      </c>
      <c r="J263" s="3">
        <v>0</v>
      </c>
      <c r="K263" s="4">
        <v>0</v>
      </c>
      <c r="L263" s="4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6">
        <v>120</v>
      </c>
      <c r="T263" s="6">
        <v>0</v>
      </c>
      <c r="U263" s="5">
        <v>120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48">
        <v>240</v>
      </c>
      <c r="AB263" s="58">
        <f>AA263+AA264</f>
        <v>340</v>
      </c>
      <c r="AC263" s="49">
        <v>281000</v>
      </c>
      <c r="AD263" s="50">
        <v>37</v>
      </c>
      <c r="AE263" s="54">
        <f t="shared" si="9"/>
        <v>177.6</v>
      </c>
      <c r="AF263" s="51">
        <f t="shared" si="10"/>
        <v>-162.4</v>
      </c>
      <c r="AG263" s="52">
        <f t="shared" si="11"/>
        <v>-271.69230769230768</v>
      </c>
      <c r="AH263" s="40"/>
      <c r="AI263" s="40"/>
      <c r="AJ263" s="40"/>
    </row>
    <row r="264" spans="1:36" ht="14.25" customHeight="1" x14ac:dyDescent="0.2">
      <c r="A264" s="42" t="s">
        <v>46</v>
      </c>
      <c r="B264" s="42" t="s">
        <v>51</v>
      </c>
      <c r="C264" s="42" t="s">
        <v>52</v>
      </c>
      <c r="D264" s="42" t="s">
        <v>69</v>
      </c>
      <c r="E264" s="42" t="s">
        <v>35</v>
      </c>
      <c r="F264" s="42" t="s">
        <v>72</v>
      </c>
      <c r="G264" s="42" t="s">
        <v>73</v>
      </c>
      <c r="H264" s="43" t="s">
        <v>30</v>
      </c>
      <c r="I264" s="34">
        <v>300</v>
      </c>
      <c r="J264" s="3">
        <v>0</v>
      </c>
      <c r="K264" s="4">
        <v>120</v>
      </c>
      <c r="L264" s="4">
        <v>0</v>
      </c>
      <c r="M264" s="5">
        <v>120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6">
        <v>320</v>
      </c>
      <c r="T264" s="6">
        <v>0</v>
      </c>
      <c r="U264" s="5">
        <v>0</v>
      </c>
      <c r="V264" s="5">
        <v>0</v>
      </c>
      <c r="W264" s="5">
        <v>240</v>
      </c>
      <c r="X264" s="5">
        <v>0</v>
      </c>
      <c r="Y264" s="5">
        <v>60</v>
      </c>
      <c r="Z264" s="5">
        <v>0</v>
      </c>
      <c r="AA264" s="48">
        <v>100</v>
      </c>
      <c r="AB264" s="58"/>
      <c r="AC264" s="49">
        <v>281000</v>
      </c>
      <c r="AD264" s="50">
        <v>37</v>
      </c>
      <c r="AE264" s="54"/>
      <c r="AF264" s="51">
        <f t="shared" si="10"/>
        <v>0</v>
      </c>
      <c r="AG264" s="52">
        <f t="shared" si="11"/>
        <v>0</v>
      </c>
      <c r="AH264" s="40"/>
      <c r="AI264" s="40"/>
      <c r="AJ264" s="40"/>
    </row>
    <row r="265" spans="1:36" ht="14.25" customHeight="1" x14ac:dyDescent="0.2">
      <c r="A265" s="42" t="s">
        <v>46</v>
      </c>
      <c r="B265" s="42" t="s">
        <v>51</v>
      </c>
      <c r="C265" s="42" t="s">
        <v>52</v>
      </c>
      <c r="D265" s="42" t="s">
        <v>69</v>
      </c>
      <c r="E265" s="42" t="s">
        <v>27</v>
      </c>
      <c r="F265" s="42" t="s">
        <v>67</v>
      </c>
      <c r="G265" s="42" t="s">
        <v>68</v>
      </c>
      <c r="H265" s="43" t="s">
        <v>30</v>
      </c>
      <c r="I265" s="34">
        <v>540</v>
      </c>
      <c r="J265" s="3">
        <v>0</v>
      </c>
      <c r="K265" s="4">
        <v>0</v>
      </c>
      <c r="L265" s="4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6">
        <v>120</v>
      </c>
      <c r="T265" s="6">
        <v>0</v>
      </c>
      <c r="U265" s="5">
        <v>120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48">
        <v>420</v>
      </c>
      <c r="AB265" s="58">
        <f>AA265+AA266</f>
        <v>527</v>
      </c>
      <c r="AC265" s="49">
        <v>319000</v>
      </c>
      <c r="AD265" s="50">
        <v>39</v>
      </c>
      <c r="AE265" s="54">
        <f t="shared" si="9"/>
        <v>187.2</v>
      </c>
      <c r="AF265" s="51">
        <f t="shared" si="10"/>
        <v>-339.8</v>
      </c>
      <c r="AG265" s="52">
        <f t="shared" si="11"/>
        <v>-455</v>
      </c>
      <c r="AH265" s="40"/>
      <c r="AI265" s="40"/>
      <c r="AJ265" s="40"/>
    </row>
    <row r="266" spans="1:36" ht="14.25" customHeight="1" x14ac:dyDescent="0.2">
      <c r="A266" s="42" t="s">
        <v>46</v>
      </c>
      <c r="B266" s="42" t="s">
        <v>51</v>
      </c>
      <c r="C266" s="42" t="s">
        <v>52</v>
      </c>
      <c r="D266" s="42" t="s">
        <v>69</v>
      </c>
      <c r="E266" s="42" t="s">
        <v>35</v>
      </c>
      <c r="F266" s="42" t="s">
        <v>67</v>
      </c>
      <c r="G266" s="42" t="s">
        <v>68</v>
      </c>
      <c r="H266" s="43" t="s">
        <v>30</v>
      </c>
      <c r="I266" s="34">
        <v>244</v>
      </c>
      <c r="J266" s="3">
        <v>0</v>
      </c>
      <c r="K266" s="4">
        <v>144</v>
      </c>
      <c r="L266" s="4">
        <v>0</v>
      </c>
      <c r="M266" s="5">
        <v>120</v>
      </c>
      <c r="N266" s="5">
        <v>0</v>
      </c>
      <c r="O266" s="5">
        <v>0</v>
      </c>
      <c r="P266" s="5">
        <v>0</v>
      </c>
      <c r="Q266" s="5">
        <v>24</v>
      </c>
      <c r="R266" s="5">
        <v>0</v>
      </c>
      <c r="S266" s="6">
        <v>281</v>
      </c>
      <c r="T266" s="6">
        <v>0</v>
      </c>
      <c r="U266" s="5">
        <v>0</v>
      </c>
      <c r="V266" s="5">
        <v>0</v>
      </c>
      <c r="W266" s="5">
        <v>120</v>
      </c>
      <c r="X266" s="5">
        <v>0</v>
      </c>
      <c r="Y266" s="5">
        <v>60</v>
      </c>
      <c r="Z266" s="5">
        <v>0</v>
      </c>
      <c r="AA266" s="48">
        <v>107</v>
      </c>
      <c r="AB266" s="58"/>
      <c r="AC266" s="49">
        <v>319000</v>
      </c>
      <c r="AD266" s="50">
        <v>39</v>
      </c>
      <c r="AE266" s="54"/>
      <c r="AF266" s="51">
        <f t="shared" si="10"/>
        <v>0</v>
      </c>
      <c r="AG266" s="52">
        <f t="shared" si="11"/>
        <v>0</v>
      </c>
      <c r="AH266" s="40"/>
      <c r="AI266" s="40"/>
      <c r="AJ266" s="40"/>
    </row>
    <row r="267" spans="1:36" ht="14.25" customHeight="1" x14ac:dyDescent="0.2">
      <c r="A267" s="42" t="s">
        <v>46</v>
      </c>
      <c r="B267" s="42" t="s">
        <v>51</v>
      </c>
      <c r="C267" s="42" t="s">
        <v>52</v>
      </c>
      <c r="D267" s="42" t="s">
        <v>69</v>
      </c>
      <c r="E267" s="42" t="s">
        <v>35</v>
      </c>
      <c r="F267" s="42" t="s">
        <v>372</v>
      </c>
      <c r="G267" s="42" t="s">
        <v>373</v>
      </c>
      <c r="H267" s="43" t="s">
        <v>30</v>
      </c>
      <c r="I267" s="34">
        <v>4</v>
      </c>
      <c r="J267" s="3">
        <v>0</v>
      </c>
      <c r="K267" s="4">
        <v>0</v>
      </c>
      <c r="L267" s="4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6">
        <v>0</v>
      </c>
      <c r="T267" s="6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48">
        <v>4</v>
      </c>
      <c r="AB267" s="48">
        <v>4</v>
      </c>
      <c r="AC267" s="49">
        <v>350000</v>
      </c>
      <c r="AD267" s="50">
        <v>0</v>
      </c>
      <c r="AE267" s="51">
        <f t="shared" ref="AE267:AE297" si="12">AD267*4*1.2</f>
        <v>0</v>
      </c>
      <c r="AF267" s="51">
        <f t="shared" ref="AF267:AF297" si="13">AE267-AB267</f>
        <v>-4</v>
      </c>
      <c r="AG267" s="52">
        <f t="shared" ref="AG267:AG297" si="14">(AE267/91)*(91-56)-AB267</f>
        <v>-4</v>
      </c>
      <c r="AH267" s="40"/>
      <c r="AI267" s="40"/>
      <c r="AJ267" s="40"/>
    </row>
    <row r="268" spans="1:36" ht="14.25" customHeight="1" x14ac:dyDescent="0.2">
      <c r="A268" s="42" t="s">
        <v>46</v>
      </c>
      <c r="B268" s="42" t="s">
        <v>51</v>
      </c>
      <c r="C268" s="42" t="s">
        <v>52</v>
      </c>
      <c r="D268" s="42" t="s">
        <v>69</v>
      </c>
      <c r="E268" s="42" t="s">
        <v>35</v>
      </c>
      <c r="F268" s="42" t="s">
        <v>374</v>
      </c>
      <c r="G268" s="42" t="s">
        <v>375</v>
      </c>
      <c r="H268" s="43" t="s">
        <v>30</v>
      </c>
      <c r="I268" s="34">
        <v>1</v>
      </c>
      <c r="J268" s="3">
        <v>0</v>
      </c>
      <c r="K268" s="4">
        <v>0</v>
      </c>
      <c r="L268" s="4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6">
        <v>0</v>
      </c>
      <c r="T268" s="6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48">
        <v>1</v>
      </c>
      <c r="AB268" s="48">
        <v>1</v>
      </c>
      <c r="AC268" s="49">
        <v>0</v>
      </c>
      <c r="AD268" s="50">
        <v>0</v>
      </c>
      <c r="AE268" s="51">
        <f t="shared" si="12"/>
        <v>0</v>
      </c>
      <c r="AF268" s="51">
        <f t="shared" si="13"/>
        <v>-1</v>
      </c>
      <c r="AG268" s="52">
        <f t="shared" si="14"/>
        <v>-1</v>
      </c>
      <c r="AH268" s="40"/>
      <c r="AI268" s="40"/>
      <c r="AJ268" s="40"/>
    </row>
    <row r="269" spans="1:36" ht="14.25" customHeight="1" x14ac:dyDescent="0.2">
      <c r="A269" s="42" t="s">
        <v>46</v>
      </c>
      <c r="B269" s="42" t="s">
        <v>51</v>
      </c>
      <c r="C269" s="42" t="s">
        <v>278</v>
      </c>
      <c r="D269" s="42" t="s">
        <v>34</v>
      </c>
      <c r="E269" s="42" t="s">
        <v>35</v>
      </c>
      <c r="F269" s="42" t="s">
        <v>281</v>
      </c>
      <c r="G269" s="42" t="s">
        <v>282</v>
      </c>
      <c r="H269" s="43" t="s">
        <v>30</v>
      </c>
      <c r="I269" s="34">
        <v>4</v>
      </c>
      <c r="J269" s="3">
        <v>0</v>
      </c>
      <c r="K269" s="4">
        <v>0</v>
      </c>
      <c r="L269" s="4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6">
        <v>0</v>
      </c>
      <c r="T269" s="6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48">
        <v>4</v>
      </c>
      <c r="AB269" s="48">
        <v>4</v>
      </c>
      <c r="AC269" s="49">
        <v>2900000</v>
      </c>
      <c r="AD269" s="50">
        <v>0</v>
      </c>
      <c r="AE269" s="51">
        <f t="shared" si="12"/>
        <v>0</v>
      </c>
      <c r="AF269" s="51">
        <f t="shared" si="13"/>
        <v>-4</v>
      </c>
      <c r="AG269" s="52">
        <f t="shared" si="14"/>
        <v>-4</v>
      </c>
      <c r="AH269" s="40"/>
      <c r="AI269" s="40"/>
      <c r="AJ269" s="40"/>
    </row>
    <row r="270" spans="1:36" ht="14.25" customHeight="1" x14ac:dyDescent="0.2">
      <c r="A270" s="42" t="s">
        <v>46</v>
      </c>
      <c r="B270" s="42" t="s">
        <v>51</v>
      </c>
      <c r="C270" s="42" t="s">
        <v>278</v>
      </c>
      <c r="D270" s="42" t="s">
        <v>69</v>
      </c>
      <c r="E270" s="42" t="s">
        <v>35</v>
      </c>
      <c r="F270" s="42" t="s">
        <v>276</v>
      </c>
      <c r="G270" s="42" t="s">
        <v>277</v>
      </c>
      <c r="H270" s="43" t="s">
        <v>30</v>
      </c>
      <c r="I270" s="34">
        <v>62</v>
      </c>
      <c r="J270" s="3">
        <v>0</v>
      </c>
      <c r="K270" s="4">
        <v>0</v>
      </c>
      <c r="L270" s="4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6">
        <v>0</v>
      </c>
      <c r="T270" s="6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48">
        <v>62</v>
      </c>
      <c r="AB270" s="48">
        <v>62</v>
      </c>
      <c r="AC270" s="49">
        <v>1970000</v>
      </c>
      <c r="AD270" s="50">
        <v>1</v>
      </c>
      <c r="AE270" s="51">
        <f t="shared" si="12"/>
        <v>4.8</v>
      </c>
      <c r="AF270" s="51">
        <f t="shared" si="13"/>
        <v>-57.2</v>
      </c>
      <c r="AG270" s="52">
        <f t="shared" si="14"/>
        <v>-60.153846153846153</v>
      </c>
      <c r="AH270" s="40"/>
      <c r="AI270" s="40"/>
      <c r="AJ270" s="40"/>
    </row>
    <row r="271" spans="1:36" ht="14.25" customHeight="1" x14ac:dyDescent="0.2">
      <c r="A271" s="42" t="s">
        <v>392</v>
      </c>
      <c r="B271" s="42" t="s">
        <v>197</v>
      </c>
      <c r="C271" s="42" t="s">
        <v>393</v>
      </c>
      <c r="D271" s="42" t="s">
        <v>394</v>
      </c>
      <c r="E271" s="42" t="s">
        <v>35</v>
      </c>
      <c r="F271" s="42" t="s">
        <v>389</v>
      </c>
      <c r="G271" s="42" t="s">
        <v>390</v>
      </c>
      <c r="H271" s="43" t="s">
        <v>391</v>
      </c>
      <c r="I271" s="34">
        <v>95</v>
      </c>
      <c r="J271" s="3">
        <v>715500000</v>
      </c>
      <c r="K271" s="4">
        <v>0</v>
      </c>
      <c r="L271" s="4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6">
        <v>42</v>
      </c>
      <c r="T271" s="6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48">
        <v>53</v>
      </c>
      <c r="AB271" s="48">
        <v>53</v>
      </c>
      <c r="AC271" s="49">
        <v>495000</v>
      </c>
      <c r="AD271" s="50">
        <v>101</v>
      </c>
      <c r="AE271" s="51">
        <f t="shared" si="12"/>
        <v>484.79999999999995</v>
      </c>
      <c r="AF271" s="51">
        <f t="shared" si="13"/>
        <v>431.79999999999995</v>
      </c>
      <c r="AG271" s="52">
        <f t="shared" si="14"/>
        <v>133.46153846153845</v>
      </c>
      <c r="AH271" s="40"/>
      <c r="AI271" s="40"/>
      <c r="AJ271" s="40"/>
    </row>
    <row r="272" spans="1:36" ht="14.25" customHeight="1" x14ac:dyDescent="0.2">
      <c r="A272" s="42" t="s">
        <v>392</v>
      </c>
      <c r="B272" s="42" t="s">
        <v>197</v>
      </c>
      <c r="C272" s="42" t="s">
        <v>393</v>
      </c>
      <c r="D272" s="42" t="s">
        <v>394</v>
      </c>
      <c r="E272" s="42" t="s">
        <v>35</v>
      </c>
      <c r="F272" s="42" t="s">
        <v>395</v>
      </c>
      <c r="G272" s="42" t="s">
        <v>396</v>
      </c>
      <c r="H272" s="43" t="s">
        <v>397</v>
      </c>
      <c r="I272" s="34">
        <v>0</v>
      </c>
      <c r="J272" s="3">
        <v>38500000</v>
      </c>
      <c r="K272" s="4">
        <v>0</v>
      </c>
      <c r="L272" s="4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6">
        <v>0</v>
      </c>
      <c r="T272" s="6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48">
        <v>0</v>
      </c>
      <c r="AB272" s="48">
        <v>0</v>
      </c>
      <c r="AC272" s="49">
        <v>0</v>
      </c>
      <c r="AD272" s="50">
        <v>0</v>
      </c>
      <c r="AE272" s="51">
        <f t="shared" si="12"/>
        <v>0</v>
      </c>
      <c r="AF272" s="51">
        <f t="shared" si="13"/>
        <v>0</v>
      </c>
      <c r="AG272" s="52">
        <f t="shared" si="14"/>
        <v>0</v>
      </c>
      <c r="AH272" s="40"/>
      <c r="AI272" s="40"/>
      <c r="AJ272" s="40"/>
    </row>
    <row r="273" spans="1:36" ht="14.25" customHeight="1" x14ac:dyDescent="0.2">
      <c r="A273" s="42" t="s">
        <v>176</v>
      </c>
      <c r="B273" s="42" t="s">
        <v>177</v>
      </c>
      <c r="C273" s="42" t="s">
        <v>56</v>
      </c>
      <c r="D273" s="42" t="s">
        <v>260</v>
      </c>
      <c r="E273" s="42" t="s">
        <v>27</v>
      </c>
      <c r="F273" s="42" t="s">
        <v>387</v>
      </c>
      <c r="G273" s="42" t="s">
        <v>388</v>
      </c>
      <c r="H273" s="43" t="s">
        <v>30</v>
      </c>
      <c r="I273" s="34">
        <v>301</v>
      </c>
      <c r="J273" s="3">
        <v>0</v>
      </c>
      <c r="K273" s="4">
        <v>0</v>
      </c>
      <c r="L273" s="4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6">
        <v>240</v>
      </c>
      <c r="T273" s="6">
        <v>0</v>
      </c>
      <c r="U273" s="5">
        <v>240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48">
        <v>61</v>
      </c>
      <c r="AB273" s="58">
        <f>AA273+AA274</f>
        <v>417</v>
      </c>
      <c r="AC273" s="49">
        <v>319000</v>
      </c>
      <c r="AD273" s="50">
        <v>203</v>
      </c>
      <c r="AE273" s="54">
        <f t="shared" si="12"/>
        <v>974.4</v>
      </c>
      <c r="AF273" s="51">
        <f t="shared" si="13"/>
        <v>557.4</v>
      </c>
      <c r="AG273" s="52">
        <f t="shared" si="14"/>
        <v>-42.230769230769283</v>
      </c>
      <c r="AH273" s="40"/>
      <c r="AI273" s="40"/>
      <c r="AJ273" s="40"/>
    </row>
    <row r="274" spans="1:36" ht="14.25" customHeight="1" x14ac:dyDescent="0.2">
      <c r="A274" s="42" t="s">
        <v>176</v>
      </c>
      <c r="B274" s="42" t="s">
        <v>177</v>
      </c>
      <c r="C274" s="42" t="s">
        <v>56</v>
      </c>
      <c r="D274" s="42" t="s">
        <v>260</v>
      </c>
      <c r="E274" s="42" t="s">
        <v>35</v>
      </c>
      <c r="F274" s="42" t="s">
        <v>387</v>
      </c>
      <c r="G274" s="42" t="s">
        <v>388</v>
      </c>
      <c r="H274" s="43" t="s">
        <v>30</v>
      </c>
      <c r="I274" s="34">
        <v>436</v>
      </c>
      <c r="J274" s="3">
        <v>0</v>
      </c>
      <c r="K274" s="4">
        <v>272</v>
      </c>
      <c r="L274" s="4">
        <v>0</v>
      </c>
      <c r="M274" s="5">
        <v>240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6">
        <v>352</v>
      </c>
      <c r="T274" s="6">
        <v>0</v>
      </c>
      <c r="U274" s="5">
        <v>0</v>
      </c>
      <c r="V274" s="5">
        <v>0</v>
      </c>
      <c r="W274" s="5">
        <v>0</v>
      </c>
      <c r="X274" s="5">
        <v>0</v>
      </c>
      <c r="Y274" s="5">
        <v>240</v>
      </c>
      <c r="Z274" s="5">
        <v>0</v>
      </c>
      <c r="AA274" s="48">
        <v>356</v>
      </c>
      <c r="AB274" s="58"/>
      <c r="AC274" s="49">
        <v>319000</v>
      </c>
      <c r="AD274" s="50">
        <v>203</v>
      </c>
      <c r="AE274" s="54"/>
      <c r="AF274" s="51">
        <f t="shared" si="13"/>
        <v>0</v>
      </c>
      <c r="AG274" s="52">
        <f t="shared" si="14"/>
        <v>0</v>
      </c>
      <c r="AH274" s="40"/>
      <c r="AI274" s="40"/>
      <c r="AJ274" s="40"/>
    </row>
    <row r="275" spans="1:36" ht="14.25" customHeight="1" x14ac:dyDescent="0.2">
      <c r="A275" s="42" t="s">
        <v>176</v>
      </c>
      <c r="B275" s="42" t="s">
        <v>177</v>
      </c>
      <c r="C275" s="42" t="s">
        <v>56</v>
      </c>
      <c r="D275" s="42" t="s">
        <v>260</v>
      </c>
      <c r="E275" s="42" t="s">
        <v>27</v>
      </c>
      <c r="F275" s="42" t="s">
        <v>668</v>
      </c>
      <c r="G275" s="42" t="s">
        <v>669</v>
      </c>
      <c r="H275" s="43" t="s">
        <v>30</v>
      </c>
      <c r="I275" s="34">
        <v>1308</v>
      </c>
      <c r="J275" s="3">
        <v>0</v>
      </c>
      <c r="K275" s="4">
        <v>0</v>
      </c>
      <c r="L275" s="4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6">
        <v>240</v>
      </c>
      <c r="T275" s="6">
        <v>0</v>
      </c>
      <c r="U275" s="5">
        <v>240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48">
        <v>1068</v>
      </c>
      <c r="AB275" s="58">
        <f>AA275+AA276</f>
        <v>1297</v>
      </c>
      <c r="AC275" s="49">
        <v>4440000</v>
      </c>
      <c r="AD275" s="50">
        <v>68</v>
      </c>
      <c r="AE275" s="54">
        <f t="shared" si="12"/>
        <v>326.39999999999998</v>
      </c>
      <c r="AF275" s="51">
        <f t="shared" si="13"/>
        <v>-970.6</v>
      </c>
      <c r="AG275" s="52">
        <f t="shared" si="14"/>
        <v>-1171.4615384615386</v>
      </c>
      <c r="AH275" s="40"/>
      <c r="AI275" s="40"/>
      <c r="AJ275" s="40"/>
    </row>
    <row r="276" spans="1:36" ht="14.25" customHeight="1" x14ac:dyDescent="0.2">
      <c r="A276" s="42" t="s">
        <v>176</v>
      </c>
      <c r="B276" s="42" t="s">
        <v>177</v>
      </c>
      <c r="C276" s="42" t="s">
        <v>56</v>
      </c>
      <c r="D276" s="42" t="s">
        <v>260</v>
      </c>
      <c r="E276" s="42" t="s">
        <v>35</v>
      </c>
      <c r="F276" s="42" t="s">
        <v>668</v>
      </c>
      <c r="G276" s="42" t="s">
        <v>669</v>
      </c>
      <c r="H276" s="43" t="s">
        <v>30</v>
      </c>
      <c r="I276" s="34">
        <v>271</v>
      </c>
      <c r="J276" s="3">
        <v>1101000</v>
      </c>
      <c r="K276" s="4">
        <v>245</v>
      </c>
      <c r="L276" s="4">
        <v>0</v>
      </c>
      <c r="M276" s="5">
        <v>240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6">
        <v>287</v>
      </c>
      <c r="T276" s="6">
        <v>0</v>
      </c>
      <c r="U276" s="5">
        <v>0</v>
      </c>
      <c r="V276" s="5">
        <v>0</v>
      </c>
      <c r="W276" s="5">
        <v>0</v>
      </c>
      <c r="X276" s="5">
        <v>0</v>
      </c>
      <c r="Y276" s="5">
        <v>240</v>
      </c>
      <c r="Z276" s="5">
        <v>0</v>
      </c>
      <c r="AA276" s="48">
        <v>229</v>
      </c>
      <c r="AB276" s="58"/>
      <c r="AC276" s="49">
        <v>4440000</v>
      </c>
      <c r="AD276" s="50">
        <v>68</v>
      </c>
      <c r="AE276" s="54"/>
      <c r="AF276" s="51">
        <f t="shared" si="13"/>
        <v>0</v>
      </c>
      <c r="AG276" s="52">
        <f t="shared" si="14"/>
        <v>0</v>
      </c>
      <c r="AH276" s="40"/>
      <c r="AI276" s="40"/>
      <c r="AJ276" s="40"/>
    </row>
    <row r="277" spans="1:36" ht="14.25" customHeight="1" x14ac:dyDescent="0.2">
      <c r="A277" s="42" t="s">
        <v>176</v>
      </c>
      <c r="B277" s="42" t="s">
        <v>177</v>
      </c>
      <c r="C277" s="42" t="s">
        <v>56</v>
      </c>
      <c r="D277" s="42" t="s">
        <v>260</v>
      </c>
      <c r="E277" s="42" t="s">
        <v>35</v>
      </c>
      <c r="F277" s="42" t="s">
        <v>666</v>
      </c>
      <c r="G277" s="42" t="s">
        <v>667</v>
      </c>
      <c r="H277" s="43" t="s">
        <v>30</v>
      </c>
      <c r="I277" s="34">
        <v>208</v>
      </c>
      <c r="J277" s="3">
        <v>0</v>
      </c>
      <c r="K277" s="4">
        <v>2</v>
      </c>
      <c r="L277" s="4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6">
        <v>37</v>
      </c>
      <c r="T277" s="6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48">
        <v>173</v>
      </c>
      <c r="AB277" s="48">
        <v>173</v>
      </c>
      <c r="AC277" s="49">
        <v>495000</v>
      </c>
      <c r="AD277" s="50">
        <v>30</v>
      </c>
      <c r="AE277" s="51">
        <f t="shared" si="12"/>
        <v>144</v>
      </c>
      <c r="AF277" s="51">
        <f t="shared" si="13"/>
        <v>-29</v>
      </c>
      <c r="AG277" s="52">
        <f t="shared" si="14"/>
        <v>-117.61538461538461</v>
      </c>
      <c r="AH277" s="40"/>
      <c r="AI277" s="40"/>
      <c r="AJ277" s="40"/>
    </row>
    <row r="278" spans="1:36" ht="14.25" customHeight="1" x14ac:dyDescent="0.2">
      <c r="A278" s="42" t="s">
        <v>176</v>
      </c>
      <c r="B278" s="42" t="s">
        <v>177</v>
      </c>
      <c r="C278" s="42" t="s">
        <v>56</v>
      </c>
      <c r="D278" s="42" t="s">
        <v>34</v>
      </c>
      <c r="E278" s="42" t="s">
        <v>35</v>
      </c>
      <c r="F278" s="42" t="s">
        <v>626</v>
      </c>
      <c r="G278" s="42" t="s">
        <v>627</v>
      </c>
      <c r="H278" s="43" t="s">
        <v>30</v>
      </c>
      <c r="I278" s="34">
        <v>44</v>
      </c>
      <c r="J278" s="3">
        <v>13200000</v>
      </c>
      <c r="K278" s="4">
        <v>495</v>
      </c>
      <c r="L278" s="4">
        <v>0</v>
      </c>
      <c r="M278" s="5">
        <v>0</v>
      </c>
      <c r="N278" s="5">
        <v>0</v>
      </c>
      <c r="O278" s="5">
        <v>474</v>
      </c>
      <c r="P278" s="5">
        <v>0</v>
      </c>
      <c r="Q278" s="5">
        <v>0</v>
      </c>
      <c r="R278" s="5">
        <v>0</v>
      </c>
      <c r="S278" s="6">
        <v>306</v>
      </c>
      <c r="T278" s="6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48">
        <v>233</v>
      </c>
      <c r="AB278" s="48">
        <v>233</v>
      </c>
      <c r="AC278" s="49">
        <v>195000</v>
      </c>
      <c r="AD278" s="50">
        <v>422</v>
      </c>
      <c r="AE278" s="51">
        <f t="shared" si="12"/>
        <v>2025.6</v>
      </c>
      <c r="AF278" s="51">
        <f t="shared" si="13"/>
        <v>1792.6</v>
      </c>
      <c r="AG278" s="52">
        <f t="shared" si="14"/>
        <v>546.07692307692309</v>
      </c>
      <c r="AH278" s="40"/>
      <c r="AI278" s="40"/>
      <c r="AJ278" s="40"/>
    </row>
    <row r="279" spans="1:36" ht="14.25" customHeight="1" x14ac:dyDescent="0.2">
      <c r="A279" s="42" t="s">
        <v>176</v>
      </c>
      <c r="B279" s="42" t="s">
        <v>177</v>
      </c>
      <c r="C279" s="42" t="s">
        <v>56</v>
      </c>
      <c r="D279" s="42" t="s">
        <v>34</v>
      </c>
      <c r="E279" s="42" t="s">
        <v>27</v>
      </c>
      <c r="F279" s="42" t="s">
        <v>776</v>
      </c>
      <c r="G279" s="42" t="s">
        <v>777</v>
      </c>
      <c r="H279" s="43" t="s">
        <v>30</v>
      </c>
      <c r="I279" s="34">
        <v>1195</v>
      </c>
      <c r="J279" s="3">
        <v>0</v>
      </c>
      <c r="K279" s="4">
        <v>0</v>
      </c>
      <c r="L279" s="4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6">
        <v>0</v>
      </c>
      <c r="T279" s="6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48">
        <v>1195</v>
      </c>
      <c r="AB279" s="58">
        <f>AA279+AA280</f>
        <v>1538</v>
      </c>
      <c r="AC279" s="49">
        <v>425000</v>
      </c>
      <c r="AD279" s="50">
        <v>12</v>
      </c>
      <c r="AE279" s="54">
        <f t="shared" si="12"/>
        <v>57.599999999999994</v>
      </c>
      <c r="AF279" s="51">
        <f t="shared" si="13"/>
        <v>-1480.4</v>
      </c>
      <c r="AG279" s="52">
        <f t="shared" si="14"/>
        <v>-1515.8461538461538</v>
      </c>
      <c r="AH279" s="40"/>
      <c r="AI279" s="40"/>
      <c r="AJ279" s="40"/>
    </row>
    <row r="280" spans="1:36" ht="14.25" customHeight="1" x14ac:dyDescent="0.2">
      <c r="A280" s="42" t="s">
        <v>176</v>
      </c>
      <c r="B280" s="42" t="s">
        <v>177</v>
      </c>
      <c r="C280" s="42" t="s">
        <v>56</v>
      </c>
      <c r="D280" s="42" t="s">
        <v>34</v>
      </c>
      <c r="E280" s="42" t="s">
        <v>35</v>
      </c>
      <c r="F280" s="42" t="s">
        <v>776</v>
      </c>
      <c r="G280" s="42" t="s">
        <v>777</v>
      </c>
      <c r="H280" s="43" t="s">
        <v>30</v>
      </c>
      <c r="I280" s="34">
        <v>341</v>
      </c>
      <c r="J280" s="3">
        <v>0</v>
      </c>
      <c r="K280" s="4">
        <v>12</v>
      </c>
      <c r="L280" s="4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6">
        <v>10</v>
      </c>
      <c r="T280" s="6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48">
        <v>343</v>
      </c>
      <c r="AB280" s="58"/>
      <c r="AC280" s="49">
        <v>425000</v>
      </c>
      <c r="AD280" s="50">
        <v>12</v>
      </c>
      <c r="AE280" s="54"/>
      <c r="AF280" s="51">
        <f t="shared" si="13"/>
        <v>0</v>
      </c>
      <c r="AG280" s="52">
        <f t="shared" si="14"/>
        <v>0</v>
      </c>
      <c r="AH280" s="40"/>
      <c r="AI280" s="40"/>
      <c r="AJ280" s="40"/>
    </row>
    <row r="281" spans="1:36" ht="14.25" customHeight="1" x14ac:dyDescent="0.2">
      <c r="A281" s="42" t="s">
        <v>176</v>
      </c>
      <c r="B281" s="42" t="s">
        <v>177</v>
      </c>
      <c r="C281" s="42" t="s">
        <v>56</v>
      </c>
      <c r="D281" s="42" t="s">
        <v>34</v>
      </c>
      <c r="E281" s="42" t="s">
        <v>35</v>
      </c>
      <c r="F281" s="42" t="s">
        <v>778</v>
      </c>
      <c r="G281" s="42" t="s">
        <v>779</v>
      </c>
      <c r="H281" s="43" t="s">
        <v>30</v>
      </c>
      <c r="I281" s="34">
        <v>23</v>
      </c>
      <c r="J281" s="3">
        <v>5775000</v>
      </c>
      <c r="K281" s="4">
        <v>0</v>
      </c>
      <c r="L281" s="4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6">
        <v>0</v>
      </c>
      <c r="T281" s="6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48">
        <v>23</v>
      </c>
      <c r="AB281" s="48">
        <v>23</v>
      </c>
      <c r="AC281" s="49">
        <v>425000</v>
      </c>
      <c r="AD281" s="50">
        <v>3</v>
      </c>
      <c r="AE281" s="51">
        <f t="shared" si="12"/>
        <v>14.399999999999999</v>
      </c>
      <c r="AF281" s="51">
        <f t="shared" si="13"/>
        <v>-8.6000000000000014</v>
      </c>
      <c r="AG281" s="52">
        <f t="shared" si="14"/>
        <v>-17.46153846153846</v>
      </c>
      <c r="AH281" s="40"/>
      <c r="AI281" s="40"/>
      <c r="AJ281" s="40"/>
    </row>
    <row r="282" spans="1:36" ht="14.25" customHeight="1" x14ac:dyDescent="0.2">
      <c r="A282" s="42" t="s">
        <v>176</v>
      </c>
      <c r="B282" s="42" t="s">
        <v>177</v>
      </c>
      <c r="C282" s="42" t="s">
        <v>56</v>
      </c>
      <c r="D282" s="42" t="s">
        <v>34</v>
      </c>
      <c r="E282" s="42" t="s">
        <v>35</v>
      </c>
      <c r="F282" s="42" t="s">
        <v>782</v>
      </c>
      <c r="G282" s="42" t="s">
        <v>783</v>
      </c>
      <c r="H282" s="43" t="s">
        <v>30</v>
      </c>
      <c r="I282" s="34">
        <v>80</v>
      </c>
      <c r="J282" s="3">
        <v>0</v>
      </c>
      <c r="K282" s="4">
        <v>0</v>
      </c>
      <c r="L282" s="4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6">
        <v>6</v>
      </c>
      <c r="T282" s="6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48">
        <v>74</v>
      </c>
      <c r="AB282" s="48">
        <v>74</v>
      </c>
      <c r="AC282" s="49">
        <v>580000</v>
      </c>
      <c r="AD282" s="50">
        <v>6</v>
      </c>
      <c r="AE282" s="51">
        <f t="shared" si="12"/>
        <v>28.799999999999997</v>
      </c>
      <c r="AF282" s="51">
        <f t="shared" si="13"/>
        <v>-45.2</v>
      </c>
      <c r="AG282" s="52">
        <f t="shared" si="14"/>
        <v>-62.92307692307692</v>
      </c>
      <c r="AH282" s="40"/>
      <c r="AI282" s="40"/>
      <c r="AJ282" s="40"/>
    </row>
    <row r="283" spans="1:36" ht="14.25" customHeight="1" x14ac:dyDescent="0.2">
      <c r="A283" s="42" t="s">
        <v>176</v>
      </c>
      <c r="B283" s="42" t="s">
        <v>177</v>
      </c>
      <c r="C283" s="42" t="s">
        <v>56</v>
      </c>
      <c r="D283" s="42" t="s">
        <v>34</v>
      </c>
      <c r="E283" s="42" t="s">
        <v>27</v>
      </c>
      <c r="F283" s="42" t="s">
        <v>722</v>
      </c>
      <c r="G283" s="42" t="s">
        <v>723</v>
      </c>
      <c r="H283" s="43" t="s">
        <v>30</v>
      </c>
      <c r="I283" s="34">
        <v>1203</v>
      </c>
      <c r="J283" s="3">
        <v>0</v>
      </c>
      <c r="K283" s="4">
        <v>0</v>
      </c>
      <c r="L283" s="4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6">
        <v>0</v>
      </c>
      <c r="T283" s="6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48">
        <v>1203</v>
      </c>
      <c r="AB283" s="58">
        <f>AA283+AA284</f>
        <v>1397</v>
      </c>
      <c r="AC283" s="49">
        <v>520000</v>
      </c>
      <c r="AD283" s="50">
        <v>28</v>
      </c>
      <c r="AE283" s="54">
        <f t="shared" si="12"/>
        <v>134.4</v>
      </c>
      <c r="AF283" s="51">
        <f t="shared" si="13"/>
        <v>-1262.5999999999999</v>
      </c>
      <c r="AG283" s="52">
        <f t="shared" si="14"/>
        <v>-1345.3076923076924</v>
      </c>
      <c r="AH283" s="40"/>
      <c r="AI283" s="40"/>
      <c r="AJ283" s="40"/>
    </row>
    <row r="284" spans="1:36" ht="14.25" customHeight="1" x14ac:dyDescent="0.2">
      <c r="A284" s="42" t="s">
        <v>176</v>
      </c>
      <c r="B284" s="42" t="s">
        <v>177</v>
      </c>
      <c r="C284" s="42" t="s">
        <v>56</v>
      </c>
      <c r="D284" s="42" t="s">
        <v>34</v>
      </c>
      <c r="E284" s="42" t="s">
        <v>35</v>
      </c>
      <c r="F284" s="42" t="s">
        <v>722</v>
      </c>
      <c r="G284" s="42" t="s">
        <v>723</v>
      </c>
      <c r="H284" s="43" t="s">
        <v>30</v>
      </c>
      <c r="I284" s="34">
        <v>226</v>
      </c>
      <c r="J284" s="3">
        <v>0</v>
      </c>
      <c r="K284" s="4">
        <v>0</v>
      </c>
      <c r="L284" s="4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6">
        <v>32</v>
      </c>
      <c r="T284" s="6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48">
        <v>194</v>
      </c>
      <c r="AB284" s="58"/>
      <c r="AC284" s="49">
        <v>520000</v>
      </c>
      <c r="AD284" s="50">
        <v>28</v>
      </c>
      <c r="AE284" s="54"/>
      <c r="AF284" s="51">
        <f t="shared" si="13"/>
        <v>0</v>
      </c>
      <c r="AG284" s="52">
        <f t="shared" si="14"/>
        <v>0</v>
      </c>
      <c r="AH284" s="40"/>
      <c r="AI284" s="40"/>
      <c r="AJ284" s="40"/>
    </row>
    <row r="285" spans="1:36" ht="14.25" customHeight="1" x14ac:dyDescent="0.2">
      <c r="A285" s="42" t="s">
        <v>176</v>
      </c>
      <c r="B285" s="42" t="s">
        <v>177</v>
      </c>
      <c r="C285" s="42" t="s">
        <v>56</v>
      </c>
      <c r="D285" s="42" t="s">
        <v>34</v>
      </c>
      <c r="E285" s="42" t="s">
        <v>35</v>
      </c>
      <c r="F285" s="42" t="s">
        <v>174</v>
      </c>
      <c r="G285" s="42" t="s">
        <v>175</v>
      </c>
      <c r="H285" s="43" t="s">
        <v>30</v>
      </c>
      <c r="I285" s="34">
        <v>40</v>
      </c>
      <c r="J285" s="3">
        <v>3900000</v>
      </c>
      <c r="K285" s="4">
        <v>14</v>
      </c>
      <c r="L285" s="4">
        <v>0</v>
      </c>
      <c r="M285" s="5">
        <v>0</v>
      </c>
      <c r="N285" s="5">
        <v>0</v>
      </c>
      <c r="O285" s="5">
        <v>12</v>
      </c>
      <c r="P285" s="5">
        <v>0</v>
      </c>
      <c r="Q285" s="5">
        <v>0</v>
      </c>
      <c r="R285" s="5">
        <v>0</v>
      </c>
      <c r="S285" s="6">
        <v>41</v>
      </c>
      <c r="T285" s="6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48">
        <v>13</v>
      </c>
      <c r="AB285" s="48">
        <v>13</v>
      </c>
      <c r="AC285" s="49">
        <v>0</v>
      </c>
      <c r="AD285" s="50">
        <v>47</v>
      </c>
      <c r="AE285" s="51">
        <f t="shared" si="12"/>
        <v>225.6</v>
      </c>
      <c r="AF285" s="51">
        <f t="shared" si="13"/>
        <v>212.6</v>
      </c>
      <c r="AG285" s="52">
        <f t="shared" si="14"/>
        <v>73.769230769230774</v>
      </c>
      <c r="AH285" s="40"/>
      <c r="AI285" s="40"/>
      <c r="AJ285" s="40"/>
    </row>
    <row r="286" spans="1:36" ht="14.25" customHeight="1" x14ac:dyDescent="0.2">
      <c r="A286" s="42" t="s">
        <v>176</v>
      </c>
      <c r="B286" s="42" t="s">
        <v>177</v>
      </c>
      <c r="C286" s="42" t="s">
        <v>56</v>
      </c>
      <c r="D286" s="42" t="s">
        <v>34</v>
      </c>
      <c r="E286" s="42" t="s">
        <v>35</v>
      </c>
      <c r="F286" s="42" t="s">
        <v>187</v>
      </c>
      <c r="G286" s="42" t="s">
        <v>188</v>
      </c>
      <c r="H286" s="43" t="s">
        <v>30</v>
      </c>
      <c r="I286" s="34">
        <v>233</v>
      </c>
      <c r="J286" s="3">
        <v>0</v>
      </c>
      <c r="K286" s="4">
        <v>0</v>
      </c>
      <c r="L286" s="4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6">
        <v>0</v>
      </c>
      <c r="T286" s="6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48">
        <v>233</v>
      </c>
      <c r="AB286" s="48">
        <v>233</v>
      </c>
      <c r="AC286" s="49">
        <v>1320000</v>
      </c>
      <c r="AD286" s="50">
        <v>1</v>
      </c>
      <c r="AE286" s="51">
        <f t="shared" si="12"/>
        <v>4.8</v>
      </c>
      <c r="AF286" s="51">
        <f t="shared" si="13"/>
        <v>-228.2</v>
      </c>
      <c r="AG286" s="52">
        <f t="shared" si="14"/>
        <v>-231.15384615384616</v>
      </c>
      <c r="AH286" s="40"/>
      <c r="AI286" s="40"/>
      <c r="AJ286" s="40"/>
    </row>
    <row r="287" spans="1:36" ht="14.25" customHeight="1" x14ac:dyDescent="0.2">
      <c r="A287" s="42" t="s">
        <v>176</v>
      </c>
      <c r="B287" s="42" t="s">
        <v>177</v>
      </c>
      <c r="C287" s="42" t="s">
        <v>56</v>
      </c>
      <c r="D287" s="42" t="s">
        <v>69</v>
      </c>
      <c r="E287" s="42" t="s">
        <v>35</v>
      </c>
      <c r="F287" s="42" t="s">
        <v>708</v>
      </c>
      <c r="G287" s="42" t="s">
        <v>709</v>
      </c>
      <c r="H287" s="43" t="s">
        <v>30</v>
      </c>
      <c r="I287" s="34">
        <v>82</v>
      </c>
      <c r="J287" s="3">
        <v>6270000</v>
      </c>
      <c r="K287" s="4">
        <v>88</v>
      </c>
      <c r="L287" s="4">
        <v>0</v>
      </c>
      <c r="M287" s="5">
        <v>0</v>
      </c>
      <c r="N287" s="5">
        <v>0</v>
      </c>
      <c r="O287" s="5">
        <v>24</v>
      </c>
      <c r="P287" s="5">
        <v>0</v>
      </c>
      <c r="Q287" s="5">
        <v>18</v>
      </c>
      <c r="R287" s="5">
        <v>0</v>
      </c>
      <c r="S287" s="6">
        <v>146</v>
      </c>
      <c r="T287" s="6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48">
        <v>24</v>
      </c>
      <c r="AB287" s="48">
        <v>24</v>
      </c>
      <c r="AC287" s="49">
        <v>195000</v>
      </c>
      <c r="AD287" s="50">
        <v>178</v>
      </c>
      <c r="AE287" s="51">
        <f t="shared" si="12"/>
        <v>854.4</v>
      </c>
      <c r="AF287" s="51">
        <f t="shared" si="13"/>
        <v>830.4</v>
      </c>
      <c r="AG287" s="52">
        <f t="shared" si="14"/>
        <v>304.61538461538464</v>
      </c>
      <c r="AH287" s="40"/>
      <c r="AI287" s="40"/>
      <c r="AJ287" s="40"/>
    </row>
    <row r="288" spans="1:36" ht="14.25" customHeight="1" x14ac:dyDescent="0.2">
      <c r="A288" s="42" t="s">
        <v>176</v>
      </c>
      <c r="B288" s="42" t="s">
        <v>177</v>
      </c>
      <c r="C288" s="42" t="s">
        <v>56</v>
      </c>
      <c r="D288" s="42" t="s">
        <v>69</v>
      </c>
      <c r="E288" s="42" t="s">
        <v>35</v>
      </c>
      <c r="F288" s="42" t="s">
        <v>780</v>
      </c>
      <c r="G288" s="42" t="s">
        <v>781</v>
      </c>
      <c r="H288" s="43" t="s">
        <v>30</v>
      </c>
      <c r="I288" s="34">
        <v>50</v>
      </c>
      <c r="J288" s="3">
        <v>3230000</v>
      </c>
      <c r="K288" s="4">
        <v>0</v>
      </c>
      <c r="L288" s="4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6">
        <v>0</v>
      </c>
      <c r="T288" s="6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48">
        <v>50</v>
      </c>
      <c r="AB288" s="48">
        <v>50</v>
      </c>
      <c r="AC288" s="49">
        <v>0</v>
      </c>
      <c r="AD288" s="50">
        <v>4</v>
      </c>
      <c r="AE288" s="51">
        <f t="shared" si="12"/>
        <v>19.2</v>
      </c>
      <c r="AF288" s="51">
        <f t="shared" si="13"/>
        <v>-30.8</v>
      </c>
      <c r="AG288" s="52">
        <f t="shared" si="14"/>
        <v>-42.615384615384613</v>
      </c>
      <c r="AH288" s="40"/>
      <c r="AI288" s="40"/>
      <c r="AJ288" s="40"/>
    </row>
    <row r="289" spans="1:36" ht="14.25" customHeight="1" x14ac:dyDescent="0.2">
      <c r="A289" s="42" t="s">
        <v>176</v>
      </c>
      <c r="B289" s="42" t="s">
        <v>177</v>
      </c>
      <c r="C289" s="42" t="s">
        <v>56</v>
      </c>
      <c r="D289" s="42" t="s">
        <v>69</v>
      </c>
      <c r="E289" s="42" t="s">
        <v>35</v>
      </c>
      <c r="F289" s="42" t="s">
        <v>784</v>
      </c>
      <c r="G289" s="42" t="s">
        <v>785</v>
      </c>
      <c r="H289" s="43" t="s">
        <v>30</v>
      </c>
      <c r="I289" s="34">
        <v>18</v>
      </c>
      <c r="J289" s="3">
        <v>0</v>
      </c>
      <c r="K289" s="4">
        <v>0</v>
      </c>
      <c r="L289" s="4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6">
        <v>0</v>
      </c>
      <c r="T289" s="6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48">
        <v>18</v>
      </c>
      <c r="AB289" s="48">
        <v>18</v>
      </c>
      <c r="AC289" s="49">
        <v>300000</v>
      </c>
      <c r="AD289" s="50">
        <v>0</v>
      </c>
      <c r="AE289" s="51">
        <f t="shared" si="12"/>
        <v>0</v>
      </c>
      <c r="AF289" s="51">
        <f t="shared" si="13"/>
        <v>-18</v>
      </c>
      <c r="AG289" s="52">
        <f t="shared" si="14"/>
        <v>-18</v>
      </c>
      <c r="AH289" s="40"/>
      <c r="AI289" s="40"/>
      <c r="AJ289" s="40"/>
    </row>
    <row r="290" spans="1:36" ht="14.25" customHeight="1" x14ac:dyDescent="0.2">
      <c r="A290" s="42" t="s">
        <v>176</v>
      </c>
      <c r="B290" s="42" t="s">
        <v>177</v>
      </c>
      <c r="C290" s="42" t="s">
        <v>56</v>
      </c>
      <c r="D290" s="42" t="s">
        <v>69</v>
      </c>
      <c r="E290" s="42" t="s">
        <v>35</v>
      </c>
      <c r="F290" s="42" t="s">
        <v>774</v>
      </c>
      <c r="G290" s="42" t="s">
        <v>775</v>
      </c>
      <c r="H290" s="43" t="s">
        <v>30</v>
      </c>
      <c r="I290" s="34">
        <v>59</v>
      </c>
      <c r="J290" s="3">
        <v>0</v>
      </c>
      <c r="K290" s="4">
        <v>12</v>
      </c>
      <c r="L290" s="4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6">
        <v>3</v>
      </c>
      <c r="T290" s="6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48">
        <v>68</v>
      </c>
      <c r="AB290" s="48">
        <v>68</v>
      </c>
      <c r="AC290" s="49">
        <v>0</v>
      </c>
      <c r="AD290" s="50">
        <v>4</v>
      </c>
      <c r="AE290" s="51">
        <f t="shared" si="12"/>
        <v>19.2</v>
      </c>
      <c r="AF290" s="51">
        <f t="shared" si="13"/>
        <v>-48.8</v>
      </c>
      <c r="AG290" s="52">
        <f t="shared" si="14"/>
        <v>-60.615384615384613</v>
      </c>
      <c r="AH290" s="40"/>
      <c r="AI290" s="40"/>
      <c r="AJ290" s="40"/>
    </row>
    <row r="291" spans="1:36" ht="14.25" customHeight="1" x14ac:dyDescent="0.2">
      <c r="A291" s="42" t="s">
        <v>176</v>
      </c>
      <c r="B291" s="42" t="s">
        <v>177</v>
      </c>
      <c r="C291" s="42" t="s">
        <v>306</v>
      </c>
      <c r="D291" s="42" t="s">
        <v>34</v>
      </c>
      <c r="E291" s="42" t="s">
        <v>35</v>
      </c>
      <c r="F291" s="42" t="s">
        <v>360</v>
      </c>
      <c r="G291" s="42" t="s">
        <v>361</v>
      </c>
      <c r="H291" s="43" t="s">
        <v>210</v>
      </c>
      <c r="I291" s="34">
        <v>373</v>
      </c>
      <c r="J291" s="3">
        <v>0</v>
      </c>
      <c r="K291" s="4">
        <v>0</v>
      </c>
      <c r="L291" s="4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6">
        <v>46</v>
      </c>
      <c r="T291" s="6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48">
        <v>327</v>
      </c>
      <c r="AB291" s="48">
        <v>327</v>
      </c>
      <c r="AC291" s="49">
        <v>400000</v>
      </c>
      <c r="AD291" s="50">
        <v>83</v>
      </c>
      <c r="AE291" s="51">
        <f t="shared" si="12"/>
        <v>398.4</v>
      </c>
      <c r="AF291" s="51">
        <f t="shared" si="13"/>
        <v>71.399999999999977</v>
      </c>
      <c r="AG291" s="52">
        <f t="shared" si="14"/>
        <v>-173.76923076923077</v>
      </c>
      <c r="AH291" s="40"/>
      <c r="AI291" s="40"/>
      <c r="AJ291" s="40"/>
    </row>
    <row r="292" spans="1:36" ht="14.25" customHeight="1" x14ac:dyDescent="0.2">
      <c r="A292" s="42" t="s">
        <v>176</v>
      </c>
      <c r="B292" s="42" t="s">
        <v>197</v>
      </c>
      <c r="C292" s="42" t="s">
        <v>56</v>
      </c>
      <c r="D292" s="42" t="s">
        <v>216</v>
      </c>
      <c r="E292" s="42" t="s">
        <v>35</v>
      </c>
      <c r="F292" s="42" t="s">
        <v>221</v>
      </c>
      <c r="G292" s="42" t="s">
        <v>222</v>
      </c>
      <c r="H292" s="43" t="s">
        <v>215</v>
      </c>
      <c r="I292" s="34">
        <v>0</v>
      </c>
      <c r="J292" s="3">
        <v>3690000</v>
      </c>
      <c r="K292" s="4">
        <v>0</v>
      </c>
      <c r="L292" s="4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6">
        <v>0</v>
      </c>
      <c r="T292" s="6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48">
        <v>0</v>
      </c>
      <c r="AB292" s="48">
        <v>0</v>
      </c>
      <c r="AC292" s="49">
        <v>0</v>
      </c>
      <c r="AD292" s="50">
        <v>0</v>
      </c>
      <c r="AE292" s="51">
        <f t="shared" si="12"/>
        <v>0</v>
      </c>
      <c r="AF292" s="51">
        <f t="shared" si="13"/>
        <v>0</v>
      </c>
      <c r="AG292" s="52">
        <f t="shared" si="14"/>
        <v>0</v>
      </c>
      <c r="AH292" s="40"/>
      <c r="AI292" s="40"/>
      <c r="AJ292" s="40"/>
    </row>
    <row r="293" spans="1:36" ht="14.25" customHeight="1" x14ac:dyDescent="0.2">
      <c r="A293" s="42" t="s">
        <v>176</v>
      </c>
      <c r="B293" s="42" t="s">
        <v>197</v>
      </c>
      <c r="C293" s="42" t="s">
        <v>56</v>
      </c>
      <c r="D293" s="42" t="s">
        <v>216</v>
      </c>
      <c r="E293" s="42" t="s">
        <v>35</v>
      </c>
      <c r="F293" s="42" t="s">
        <v>225</v>
      </c>
      <c r="G293" s="42" t="s">
        <v>226</v>
      </c>
      <c r="H293" s="43" t="s">
        <v>215</v>
      </c>
      <c r="I293" s="34">
        <v>0</v>
      </c>
      <c r="J293" s="3">
        <v>3690000</v>
      </c>
      <c r="K293" s="4">
        <v>0</v>
      </c>
      <c r="L293" s="4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6">
        <v>0</v>
      </c>
      <c r="T293" s="6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48">
        <v>0</v>
      </c>
      <c r="AB293" s="48">
        <v>0</v>
      </c>
      <c r="AC293" s="49">
        <v>0</v>
      </c>
      <c r="AD293" s="50">
        <v>0</v>
      </c>
      <c r="AE293" s="51">
        <f t="shared" si="12"/>
        <v>0</v>
      </c>
      <c r="AF293" s="51">
        <f t="shared" si="13"/>
        <v>0</v>
      </c>
      <c r="AG293" s="52">
        <f t="shared" si="14"/>
        <v>0</v>
      </c>
      <c r="AH293" s="40"/>
      <c r="AI293" s="40"/>
      <c r="AJ293" s="40"/>
    </row>
    <row r="294" spans="1:36" ht="14.25" customHeight="1" x14ac:dyDescent="0.2">
      <c r="A294" s="42" t="s">
        <v>176</v>
      </c>
      <c r="B294" s="42" t="s">
        <v>197</v>
      </c>
      <c r="C294" s="42" t="s">
        <v>56</v>
      </c>
      <c r="D294" s="42" t="s">
        <v>216</v>
      </c>
      <c r="E294" s="42" t="s">
        <v>35</v>
      </c>
      <c r="F294" s="42" t="s">
        <v>217</v>
      </c>
      <c r="G294" s="42" t="s">
        <v>218</v>
      </c>
      <c r="H294" s="43" t="s">
        <v>215</v>
      </c>
      <c r="I294" s="34">
        <v>0</v>
      </c>
      <c r="J294" s="3">
        <v>3690000</v>
      </c>
      <c r="K294" s="4">
        <v>0</v>
      </c>
      <c r="L294" s="4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6">
        <v>0</v>
      </c>
      <c r="T294" s="6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48">
        <v>0</v>
      </c>
      <c r="AB294" s="48">
        <v>0</v>
      </c>
      <c r="AC294" s="49">
        <v>0</v>
      </c>
      <c r="AD294" s="50">
        <v>0</v>
      </c>
      <c r="AE294" s="51">
        <f t="shared" si="12"/>
        <v>0</v>
      </c>
      <c r="AF294" s="51">
        <f t="shared" si="13"/>
        <v>0</v>
      </c>
      <c r="AG294" s="52">
        <f t="shared" si="14"/>
        <v>0</v>
      </c>
      <c r="AH294" s="40"/>
      <c r="AI294" s="40"/>
      <c r="AJ294" s="40"/>
    </row>
    <row r="295" spans="1:36" ht="14.25" customHeight="1" x14ac:dyDescent="0.2">
      <c r="A295" s="42" t="s">
        <v>176</v>
      </c>
      <c r="B295" s="42" t="s">
        <v>197</v>
      </c>
      <c r="C295" s="42" t="s">
        <v>56</v>
      </c>
      <c r="D295" s="42" t="s">
        <v>216</v>
      </c>
      <c r="E295" s="42" t="s">
        <v>35</v>
      </c>
      <c r="F295" s="42" t="s">
        <v>223</v>
      </c>
      <c r="G295" s="42" t="s">
        <v>224</v>
      </c>
      <c r="H295" s="43" t="s">
        <v>215</v>
      </c>
      <c r="I295" s="34">
        <v>0</v>
      </c>
      <c r="J295" s="3">
        <v>3690000</v>
      </c>
      <c r="K295" s="4">
        <v>0</v>
      </c>
      <c r="L295" s="4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6">
        <v>0</v>
      </c>
      <c r="T295" s="6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48">
        <v>0</v>
      </c>
      <c r="AB295" s="48">
        <v>0</v>
      </c>
      <c r="AC295" s="49">
        <v>0</v>
      </c>
      <c r="AD295" s="50">
        <v>0</v>
      </c>
      <c r="AE295" s="51">
        <f t="shared" si="12"/>
        <v>0</v>
      </c>
      <c r="AF295" s="51">
        <f t="shared" si="13"/>
        <v>0</v>
      </c>
      <c r="AG295" s="52">
        <f t="shared" si="14"/>
        <v>0</v>
      </c>
      <c r="AH295" s="40"/>
      <c r="AI295" s="40"/>
      <c r="AJ295" s="40"/>
    </row>
    <row r="296" spans="1:36" ht="14.25" customHeight="1" x14ac:dyDescent="0.2">
      <c r="A296" s="42" t="s">
        <v>176</v>
      </c>
      <c r="B296" s="42" t="s">
        <v>197</v>
      </c>
      <c r="C296" s="42" t="s">
        <v>56</v>
      </c>
      <c r="D296" s="42" t="s">
        <v>216</v>
      </c>
      <c r="E296" s="42" t="s">
        <v>35</v>
      </c>
      <c r="F296" s="42" t="s">
        <v>213</v>
      </c>
      <c r="G296" s="42" t="s">
        <v>214</v>
      </c>
      <c r="H296" s="43" t="s">
        <v>215</v>
      </c>
      <c r="I296" s="34">
        <v>0</v>
      </c>
      <c r="J296" s="3">
        <v>3690000</v>
      </c>
      <c r="K296" s="4">
        <v>0</v>
      </c>
      <c r="L296" s="4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6">
        <v>0</v>
      </c>
      <c r="T296" s="6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48">
        <v>0</v>
      </c>
      <c r="AB296" s="48">
        <v>0</v>
      </c>
      <c r="AC296" s="49">
        <v>0</v>
      </c>
      <c r="AD296" s="50">
        <v>0</v>
      </c>
      <c r="AE296" s="51">
        <f t="shared" si="12"/>
        <v>0</v>
      </c>
      <c r="AF296" s="51">
        <f t="shared" si="13"/>
        <v>0</v>
      </c>
      <c r="AG296" s="52">
        <f t="shared" si="14"/>
        <v>0</v>
      </c>
      <c r="AH296" s="40"/>
      <c r="AI296" s="40"/>
      <c r="AJ296" s="40"/>
    </row>
    <row r="297" spans="1:36" ht="14.25" customHeight="1" x14ac:dyDescent="0.2">
      <c r="A297" s="42" t="s">
        <v>176</v>
      </c>
      <c r="B297" s="42" t="s">
        <v>197</v>
      </c>
      <c r="C297" s="42" t="s">
        <v>56</v>
      </c>
      <c r="D297" s="42" t="s">
        <v>216</v>
      </c>
      <c r="E297" s="42" t="s">
        <v>35</v>
      </c>
      <c r="F297" s="42" t="s">
        <v>219</v>
      </c>
      <c r="G297" s="42" t="s">
        <v>220</v>
      </c>
      <c r="H297" s="43" t="s">
        <v>215</v>
      </c>
      <c r="I297" s="34">
        <v>0</v>
      </c>
      <c r="J297" s="3">
        <v>3690000</v>
      </c>
      <c r="K297" s="4">
        <v>0</v>
      </c>
      <c r="L297" s="4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6">
        <v>0</v>
      </c>
      <c r="T297" s="6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48">
        <v>0</v>
      </c>
      <c r="AB297" s="48">
        <v>0</v>
      </c>
      <c r="AC297" s="49">
        <v>0</v>
      </c>
      <c r="AD297" s="50">
        <v>0</v>
      </c>
      <c r="AE297" s="51">
        <f t="shared" si="12"/>
        <v>0</v>
      </c>
      <c r="AF297" s="51">
        <f t="shared" si="13"/>
        <v>0</v>
      </c>
      <c r="AG297" s="52">
        <f t="shared" si="14"/>
        <v>0</v>
      </c>
      <c r="AH297" s="40"/>
      <c r="AI297" s="40"/>
      <c r="AJ297" s="40"/>
    </row>
    <row r="298" spans="1:36" ht="14.25" customHeight="1" x14ac:dyDescent="0.2">
      <c r="A298" s="42" t="s">
        <v>203</v>
      </c>
      <c r="B298" s="42" t="s">
        <v>56</v>
      </c>
      <c r="C298" s="42" t="s">
        <v>56</v>
      </c>
      <c r="D298" s="42" t="s">
        <v>56</v>
      </c>
      <c r="E298" s="42" t="s">
        <v>35</v>
      </c>
      <c r="F298" s="42" t="s">
        <v>634</v>
      </c>
      <c r="G298" s="42" t="s">
        <v>635</v>
      </c>
      <c r="H298" s="43" t="s">
        <v>30</v>
      </c>
      <c r="I298" s="34">
        <v>1</v>
      </c>
      <c r="J298" s="3">
        <v>0</v>
      </c>
      <c r="K298" s="4">
        <v>0</v>
      </c>
      <c r="L298" s="4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6">
        <v>0</v>
      </c>
      <c r="T298" s="6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48">
        <v>1</v>
      </c>
      <c r="AB298" s="48">
        <v>1</v>
      </c>
      <c r="AC298" s="49">
        <v>0</v>
      </c>
      <c r="AD298" s="50">
        <v>0</v>
      </c>
      <c r="AE298" s="51">
        <f t="shared" ref="AE298:AE308" si="15">AD298*4*1.2</f>
        <v>0</v>
      </c>
      <c r="AF298" s="51">
        <f t="shared" ref="AF298:AF308" si="16">AE298-AB298</f>
        <v>-1</v>
      </c>
      <c r="AG298" s="52">
        <f t="shared" ref="AG298:AG308" si="17">(AE298/91)*(91-56)-AB298</f>
        <v>-1</v>
      </c>
      <c r="AH298" s="40"/>
      <c r="AI298" s="40"/>
      <c r="AJ298" s="40"/>
    </row>
    <row r="299" spans="1:36" ht="14.25" customHeight="1" x14ac:dyDescent="0.2">
      <c r="A299" s="42" t="s">
        <v>203</v>
      </c>
      <c r="B299" s="42" t="s">
        <v>197</v>
      </c>
      <c r="C299" s="42" t="s">
        <v>56</v>
      </c>
      <c r="D299" s="42" t="s">
        <v>56</v>
      </c>
      <c r="E299" s="42" t="s">
        <v>35</v>
      </c>
      <c r="F299" s="42" t="s">
        <v>255</v>
      </c>
      <c r="G299" s="42" t="s">
        <v>256</v>
      </c>
      <c r="H299" s="43" t="s">
        <v>202</v>
      </c>
      <c r="I299" s="34">
        <v>5</v>
      </c>
      <c r="J299" s="3">
        <v>0</v>
      </c>
      <c r="K299" s="4">
        <v>0</v>
      </c>
      <c r="L299" s="4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6">
        <v>0</v>
      </c>
      <c r="T299" s="6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48">
        <v>5</v>
      </c>
      <c r="AB299" s="48">
        <v>5</v>
      </c>
      <c r="AC299" s="49">
        <v>0</v>
      </c>
      <c r="AD299" s="50">
        <v>0</v>
      </c>
      <c r="AE299" s="51">
        <f t="shared" si="15"/>
        <v>0</v>
      </c>
      <c r="AF299" s="51">
        <f t="shared" si="16"/>
        <v>-5</v>
      </c>
      <c r="AG299" s="52">
        <f t="shared" si="17"/>
        <v>-5</v>
      </c>
      <c r="AH299" s="40"/>
      <c r="AI299" s="40"/>
      <c r="AJ299" s="40"/>
    </row>
    <row r="300" spans="1:36" ht="14.25" customHeight="1" x14ac:dyDescent="0.2">
      <c r="A300" s="42" t="s">
        <v>203</v>
      </c>
      <c r="B300" s="42" t="s">
        <v>197</v>
      </c>
      <c r="C300" s="42" t="s">
        <v>56</v>
      </c>
      <c r="D300" s="42" t="s">
        <v>56</v>
      </c>
      <c r="E300" s="42" t="s">
        <v>35</v>
      </c>
      <c r="F300" s="42" t="s">
        <v>318</v>
      </c>
      <c r="G300" s="42" t="s">
        <v>319</v>
      </c>
      <c r="H300" s="43" t="s">
        <v>202</v>
      </c>
      <c r="I300" s="34">
        <v>97</v>
      </c>
      <c r="J300" s="3">
        <v>0</v>
      </c>
      <c r="K300" s="4">
        <v>0</v>
      </c>
      <c r="L300" s="4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6">
        <v>0</v>
      </c>
      <c r="T300" s="6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48">
        <v>97</v>
      </c>
      <c r="AB300" s="48">
        <v>97</v>
      </c>
      <c r="AC300" s="49">
        <v>0</v>
      </c>
      <c r="AD300" s="50">
        <v>0</v>
      </c>
      <c r="AE300" s="51">
        <f t="shared" si="15"/>
        <v>0</v>
      </c>
      <c r="AF300" s="51">
        <f t="shared" si="16"/>
        <v>-97</v>
      </c>
      <c r="AG300" s="52">
        <f t="shared" si="17"/>
        <v>-97</v>
      </c>
      <c r="AH300" s="40"/>
      <c r="AI300" s="40"/>
      <c r="AJ300" s="40"/>
    </row>
    <row r="301" spans="1:36" ht="14.25" customHeight="1" x14ac:dyDescent="0.2">
      <c r="A301" s="42" t="s">
        <v>203</v>
      </c>
      <c r="B301" s="42" t="s">
        <v>197</v>
      </c>
      <c r="C301" s="42" t="s">
        <v>56</v>
      </c>
      <c r="D301" s="42" t="s">
        <v>56</v>
      </c>
      <c r="E301" s="42" t="s">
        <v>35</v>
      </c>
      <c r="F301" s="42" t="s">
        <v>320</v>
      </c>
      <c r="G301" s="42" t="s">
        <v>321</v>
      </c>
      <c r="H301" s="43" t="s">
        <v>322</v>
      </c>
      <c r="I301" s="34">
        <v>34</v>
      </c>
      <c r="J301" s="3">
        <v>0</v>
      </c>
      <c r="K301" s="4">
        <v>0</v>
      </c>
      <c r="L301" s="4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6">
        <v>0</v>
      </c>
      <c r="T301" s="6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48">
        <v>34</v>
      </c>
      <c r="AB301" s="48">
        <v>34</v>
      </c>
      <c r="AC301" s="49">
        <v>0</v>
      </c>
      <c r="AD301" s="50">
        <v>0</v>
      </c>
      <c r="AE301" s="51">
        <f t="shared" si="15"/>
        <v>0</v>
      </c>
      <c r="AF301" s="51">
        <f t="shared" si="16"/>
        <v>-34</v>
      </c>
      <c r="AG301" s="52">
        <f t="shared" si="17"/>
        <v>-34</v>
      </c>
      <c r="AH301" s="40"/>
      <c r="AI301" s="40"/>
      <c r="AJ301" s="40"/>
    </row>
    <row r="302" spans="1:36" ht="14.25" customHeight="1" x14ac:dyDescent="0.2">
      <c r="A302" s="42" t="s">
        <v>203</v>
      </c>
      <c r="B302" s="42" t="s">
        <v>197</v>
      </c>
      <c r="C302" s="42" t="s">
        <v>56</v>
      </c>
      <c r="D302" s="42" t="s">
        <v>56</v>
      </c>
      <c r="E302" s="42" t="s">
        <v>35</v>
      </c>
      <c r="F302" s="42" t="s">
        <v>208</v>
      </c>
      <c r="G302" s="42" t="s">
        <v>209</v>
      </c>
      <c r="H302" s="43" t="s">
        <v>210</v>
      </c>
      <c r="I302" s="34">
        <v>191</v>
      </c>
      <c r="J302" s="3">
        <v>0</v>
      </c>
      <c r="K302" s="4">
        <v>0</v>
      </c>
      <c r="L302" s="4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6">
        <v>0</v>
      </c>
      <c r="T302" s="6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48">
        <v>191</v>
      </c>
      <c r="AB302" s="48">
        <v>191</v>
      </c>
      <c r="AC302" s="49">
        <v>0</v>
      </c>
      <c r="AD302" s="50">
        <v>0</v>
      </c>
      <c r="AE302" s="51">
        <f t="shared" si="15"/>
        <v>0</v>
      </c>
      <c r="AF302" s="51">
        <f t="shared" si="16"/>
        <v>-191</v>
      </c>
      <c r="AG302" s="52">
        <f t="shared" si="17"/>
        <v>-191</v>
      </c>
      <c r="AH302" s="40"/>
      <c r="AI302" s="40"/>
      <c r="AJ302" s="40"/>
    </row>
    <row r="303" spans="1:36" ht="14.25" customHeight="1" x14ac:dyDescent="0.2">
      <c r="A303" s="42" t="s">
        <v>203</v>
      </c>
      <c r="B303" s="42" t="s">
        <v>197</v>
      </c>
      <c r="C303" s="42" t="s">
        <v>56</v>
      </c>
      <c r="D303" s="42" t="s">
        <v>56</v>
      </c>
      <c r="E303" s="42" t="s">
        <v>35</v>
      </c>
      <c r="F303" s="42" t="s">
        <v>200</v>
      </c>
      <c r="G303" s="42" t="s">
        <v>201</v>
      </c>
      <c r="H303" s="43" t="s">
        <v>202</v>
      </c>
      <c r="I303" s="34">
        <v>5</v>
      </c>
      <c r="J303" s="3">
        <v>0</v>
      </c>
      <c r="K303" s="4">
        <v>0</v>
      </c>
      <c r="L303" s="4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6">
        <v>0</v>
      </c>
      <c r="T303" s="6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48">
        <v>5</v>
      </c>
      <c r="AB303" s="48">
        <v>5</v>
      </c>
      <c r="AC303" s="49">
        <v>0</v>
      </c>
      <c r="AD303" s="50">
        <v>0</v>
      </c>
      <c r="AE303" s="51">
        <f t="shared" si="15"/>
        <v>0</v>
      </c>
      <c r="AF303" s="51">
        <f t="shared" si="16"/>
        <v>-5</v>
      </c>
      <c r="AG303" s="52">
        <f t="shared" si="17"/>
        <v>-5</v>
      </c>
      <c r="AH303" s="40"/>
      <c r="AI303" s="40"/>
      <c r="AJ303" s="40"/>
    </row>
    <row r="304" spans="1:36" ht="14.25" customHeight="1" x14ac:dyDescent="0.2">
      <c r="A304" s="42" t="s">
        <v>203</v>
      </c>
      <c r="B304" s="42" t="s">
        <v>197</v>
      </c>
      <c r="C304" s="42" t="s">
        <v>56</v>
      </c>
      <c r="D304" s="42" t="s">
        <v>56</v>
      </c>
      <c r="E304" s="42" t="s">
        <v>35</v>
      </c>
      <c r="F304" s="42" t="s">
        <v>211</v>
      </c>
      <c r="G304" s="42" t="s">
        <v>212</v>
      </c>
      <c r="H304" s="43" t="s">
        <v>202</v>
      </c>
      <c r="I304" s="34">
        <v>90</v>
      </c>
      <c r="J304" s="3">
        <v>0</v>
      </c>
      <c r="K304" s="4">
        <v>0</v>
      </c>
      <c r="L304" s="4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6">
        <v>0</v>
      </c>
      <c r="T304" s="6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48">
        <v>90</v>
      </c>
      <c r="AB304" s="48">
        <v>90</v>
      </c>
      <c r="AC304" s="49">
        <v>0</v>
      </c>
      <c r="AD304" s="50">
        <v>0</v>
      </c>
      <c r="AE304" s="51">
        <f t="shared" si="15"/>
        <v>0</v>
      </c>
      <c r="AF304" s="51">
        <f t="shared" si="16"/>
        <v>-90</v>
      </c>
      <c r="AG304" s="52">
        <f t="shared" si="17"/>
        <v>-90</v>
      </c>
      <c r="AH304" s="40"/>
      <c r="AI304" s="40"/>
      <c r="AJ304" s="40"/>
    </row>
    <row r="305" spans="1:36" ht="14.25" customHeight="1" x14ac:dyDescent="0.2">
      <c r="A305" s="42" t="s">
        <v>203</v>
      </c>
      <c r="B305" s="42" t="s">
        <v>197</v>
      </c>
      <c r="C305" s="42" t="s">
        <v>56</v>
      </c>
      <c r="D305" s="42" t="s">
        <v>56</v>
      </c>
      <c r="E305" s="42" t="s">
        <v>35</v>
      </c>
      <c r="F305" s="42" t="s">
        <v>607</v>
      </c>
      <c r="G305" s="42" t="s">
        <v>608</v>
      </c>
      <c r="H305" s="43" t="s">
        <v>609</v>
      </c>
      <c r="I305" s="34">
        <v>5</v>
      </c>
      <c r="J305" s="3">
        <v>0</v>
      </c>
      <c r="K305" s="4">
        <v>0</v>
      </c>
      <c r="L305" s="4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6">
        <v>0</v>
      </c>
      <c r="T305" s="6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48">
        <v>5</v>
      </c>
      <c r="AB305" s="48">
        <v>5</v>
      </c>
      <c r="AC305" s="49">
        <v>0</v>
      </c>
      <c r="AD305" s="50">
        <v>0</v>
      </c>
      <c r="AE305" s="51">
        <f t="shared" si="15"/>
        <v>0</v>
      </c>
      <c r="AF305" s="51">
        <f t="shared" si="16"/>
        <v>-5</v>
      </c>
      <c r="AG305" s="52">
        <f t="shared" si="17"/>
        <v>-5</v>
      </c>
      <c r="AH305" s="40"/>
      <c r="AI305" s="40"/>
      <c r="AJ305" s="40"/>
    </row>
    <row r="306" spans="1:36" ht="14.25" customHeight="1" x14ac:dyDescent="0.2">
      <c r="A306" s="42" t="s">
        <v>203</v>
      </c>
      <c r="B306" s="42" t="s">
        <v>197</v>
      </c>
      <c r="C306" s="42" t="s">
        <v>56</v>
      </c>
      <c r="D306" s="42" t="s">
        <v>56</v>
      </c>
      <c r="E306" s="42" t="s">
        <v>35</v>
      </c>
      <c r="F306" s="42" t="s">
        <v>798</v>
      </c>
      <c r="G306" s="42" t="s">
        <v>799</v>
      </c>
      <c r="H306" s="43" t="s">
        <v>30</v>
      </c>
      <c r="I306" s="34">
        <v>180</v>
      </c>
      <c r="J306" s="3">
        <v>51140000</v>
      </c>
      <c r="K306" s="4">
        <v>0</v>
      </c>
      <c r="L306" s="4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6">
        <v>60</v>
      </c>
      <c r="T306" s="6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48">
        <v>120</v>
      </c>
      <c r="AB306" s="48">
        <v>120</v>
      </c>
      <c r="AC306" s="49">
        <v>0</v>
      </c>
      <c r="AD306" s="50">
        <v>0</v>
      </c>
      <c r="AE306" s="51">
        <f t="shared" si="15"/>
        <v>0</v>
      </c>
      <c r="AF306" s="51">
        <f t="shared" si="16"/>
        <v>-120</v>
      </c>
      <c r="AG306" s="52">
        <f t="shared" si="17"/>
        <v>-120</v>
      </c>
      <c r="AH306" s="40"/>
      <c r="AI306" s="40"/>
      <c r="AJ306" s="40"/>
    </row>
    <row r="307" spans="1:36" ht="14.25" customHeight="1" x14ac:dyDescent="0.2">
      <c r="A307" s="42" t="s">
        <v>325</v>
      </c>
      <c r="B307" s="42" t="s">
        <v>242</v>
      </c>
      <c r="C307" s="42" t="s">
        <v>56</v>
      </c>
      <c r="D307" s="42" t="s">
        <v>69</v>
      </c>
      <c r="E307" s="42" t="s">
        <v>35</v>
      </c>
      <c r="F307" s="42" t="s">
        <v>326</v>
      </c>
      <c r="G307" s="42" t="s">
        <v>327</v>
      </c>
      <c r="H307" s="43" t="s">
        <v>30</v>
      </c>
      <c r="I307" s="34">
        <v>0</v>
      </c>
      <c r="J307" s="3">
        <v>67213245</v>
      </c>
      <c r="K307" s="4">
        <v>0</v>
      </c>
      <c r="L307" s="4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6">
        <v>0</v>
      </c>
      <c r="T307" s="6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48">
        <v>0</v>
      </c>
      <c r="AB307" s="48">
        <v>0</v>
      </c>
      <c r="AC307" s="49">
        <v>0</v>
      </c>
      <c r="AD307" s="50">
        <v>0</v>
      </c>
      <c r="AE307" s="51">
        <f t="shared" si="15"/>
        <v>0</v>
      </c>
      <c r="AF307" s="51">
        <f t="shared" si="16"/>
        <v>0</v>
      </c>
      <c r="AG307" s="52">
        <f t="shared" si="17"/>
        <v>0</v>
      </c>
      <c r="AH307" s="40"/>
      <c r="AI307" s="40"/>
      <c r="AJ307" s="40"/>
    </row>
    <row r="308" spans="1:36" ht="14.25" customHeight="1" x14ac:dyDescent="0.2">
      <c r="A308" s="42" t="s">
        <v>325</v>
      </c>
      <c r="B308" s="42" t="s">
        <v>242</v>
      </c>
      <c r="C308" s="42" t="s">
        <v>56</v>
      </c>
      <c r="D308" s="42" t="s">
        <v>69</v>
      </c>
      <c r="E308" s="42" t="s">
        <v>35</v>
      </c>
      <c r="F308" s="42" t="s">
        <v>323</v>
      </c>
      <c r="G308" s="42" t="s">
        <v>324</v>
      </c>
      <c r="H308" s="43" t="s">
        <v>30</v>
      </c>
      <c r="I308" s="34">
        <v>0</v>
      </c>
      <c r="J308" s="3">
        <v>8266320</v>
      </c>
      <c r="K308" s="4">
        <v>0</v>
      </c>
      <c r="L308" s="4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6">
        <v>0</v>
      </c>
      <c r="T308" s="6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48">
        <v>0</v>
      </c>
      <c r="AB308" s="48">
        <v>0</v>
      </c>
      <c r="AC308" s="49">
        <v>0</v>
      </c>
      <c r="AD308" s="50">
        <v>0</v>
      </c>
      <c r="AE308" s="51">
        <f t="shared" si="15"/>
        <v>0</v>
      </c>
      <c r="AF308" s="51">
        <f t="shared" si="16"/>
        <v>0</v>
      </c>
      <c r="AG308" s="52">
        <f t="shared" si="17"/>
        <v>0</v>
      </c>
      <c r="AH308" s="40"/>
      <c r="AI308" s="40"/>
      <c r="AJ308" s="40"/>
    </row>
    <row r="309" spans="1:36" ht="14.25" hidden="1" customHeight="1" x14ac:dyDescent="0.2">
      <c r="A309" s="35" t="s">
        <v>204</v>
      </c>
      <c r="B309" s="35" t="s">
        <v>197</v>
      </c>
      <c r="C309" s="35" t="s">
        <v>56</v>
      </c>
      <c r="D309" s="35" t="s">
        <v>56</v>
      </c>
      <c r="E309" s="35" t="s">
        <v>35</v>
      </c>
      <c r="F309" s="35" t="s">
        <v>487</v>
      </c>
      <c r="G309" s="35" t="s">
        <v>488</v>
      </c>
      <c r="H309" s="36" t="s">
        <v>210</v>
      </c>
      <c r="I309" s="3">
        <v>1</v>
      </c>
      <c r="J309" s="3">
        <v>0</v>
      </c>
      <c r="K309" s="4">
        <v>0</v>
      </c>
      <c r="L309" s="4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6">
        <v>0</v>
      </c>
      <c r="T309" s="6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37">
        <v>1</v>
      </c>
      <c r="AB309" s="37">
        <v>1</v>
      </c>
      <c r="AC309" s="38">
        <v>0</v>
      </c>
      <c r="AD309" s="39">
        <v>0</v>
      </c>
      <c r="AE309"/>
    </row>
    <row r="310" spans="1:36" ht="14.25" hidden="1" customHeight="1" x14ac:dyDescent="0.2">
      <c r="A310" s="1" t="s">
        <v>204</v>
      </c>
      <c r="B310" s="1" t="s">
        <v>197</v>
      </c>
      <c r="C310" s="1" t="s">
        <v>56</v>
      </c>
      <c r="D310" s="1" t="s">
        <v>56</v>
      </c>
      <c r="E310" s="1" t="s">
        <v>204</v>
      </c>
      <c r="F310" s="1" t="s">
        <v>487</v>
      </c>
      <c r="G310" s="1" t="s">
        <v>488</v>
      </c>
      <c r="H310" s="2" t="s">
        <v>210</v>
      </c>
      <c r="I310" s="3">
        <v>2</v>
      </c>
      <c r="J310" s="3">
        <v>0</v>
      </c>
      <c r="K310" s="4">
        <v>0</v>
      </c>
      <c r="L310" s="4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6">
        <v>0</v>
      </c>
      <c r="T310" s="6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16">
        <v>2</v>
      </c>
      <c r="AB310" s="16">
        <v>2</v>
      </c>
      <c r="AC310" s="19">
        <v>0</v>
      </c>
      <c r="AD310" s="23">
        <v>0</v>
      </c>
      <c r="AE310"/>
    </row>
    <row r="311" spans="1:36" ht="14.25" hidden="1" customHeight="1" x14ac:dyDescent="0.2">
      <c r="A311" s="7" t="s">
        <v>204</v>
      </c>
      <c r="B311" s="7" t="s">
        <v>197</v>
      </c>
      <c r="C311" s="7" t="s">
        <v>56</v>
      </c>
      <c r="D311" s="7" t="s">
        <v>56</v>
      </c>
      <c r="E311" s="7" t="s">
        <v>204</v>
      </c>
      <c r="F311" s="7" t="s">
        <v>738</v>
      </c>
      <c r="G311" s="7" t="s">
        <v>739</v>
      </c>
      <c r="H311" s="8" t="s">
        <v>433</v>
      </c>
      <c r="I311" s="3">
        <v>-1</v>
      </c>
      <c r="J311" s="3">
        <v>0</v>
      </c>
      <c r="K311" s="9">
        <v>0</v>
      </c>
      <c r="L311" s="9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1">
        <v>0</v>
      </c>
      <c r="T311" s="11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7">
        <v>-1</v>
      </c>
      <c r="AB311" s="17">
        <v>-1</v>
      </c>
      <c r="AC311" s="20">
        <v>0</v>
      </c>
      <c r="AD311" s="24">
        <v>0</v>
      </c>
      <c r="AE311"/>
    </row>
    <row r="312" spans="1:36" ht="14.25" hidden="1" customHeight="1" x14ac:dyDescent="0.2">
      <c r="A312" s="7" t="s">
        <v>204</v>
      </c>
      <c r="B312" s="7" t="s">
        <v>197</v>
      </c>
      <c r="C312" s="7" t="s">
        <v>56</v>
      </c>
      <c r="D312" s="7" t="s">
        <v>359</v>
      </c>
      <c r="E312" s="7" t="s">
        <v>204</v>
      </c>
      <c r="F312" s="7" t="s">
        <v>561</v>
      </c>
      <c r="G312" s="7" t="s">
        <v>561</v>
      </c>
      <c r="H312" s="8" t="s">
        <v>562</v>
      </c>
      <c r="I312" s="3">
        <v>0</v>
      </c>
      <c r="J312" s="3">
        <v>0</v>
      </c>
      <c r="K312" s="9">
        <v>0</v>
      </c>
      <c r="L312" s="9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1">
        <v>5</v>
      </c>
      <c r="T312" s="11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7">
        <v>-5</v>
      </c>
      <c r="AB312" s="17">
        <v>-5</v>
      </c>
      <c r="AC312" s="20">
        <v>0</v>
      </c>
      <c r="AD312" s="24">
        <v>0</v>
      </c>
      <c r="AE312"/>
    </row>
    <row r="313" spans="1:36" ht="14.25" hidden="1" customHeight="1" x14ac:dyDescent="0.2">
      <c r="A313" s="7" t="s">
        <v>204</v>
      </c>
      <c r="B313" s="7" t="s">
        <v>197</v>
      </c>
      <c r="C313" s="7" t="s">
        <v>56</v>
      </c>
      <c r="D313" s="7" t="s">
        <v>359</v>
      </c>
      <c r="E313" s="7" t="s">
        <v>204</v>
      </c>
      <c r="F313" s="7" t="s">
        <v>804</v>
      </c>
      <c r="G313" s="7" t="s">
        <v>805</v>
      </c>
      <c r="H313" s="8" t="s">
        <v>806</v>
      </c>
      <c r="I313" s="3">
        <v>-20</v>
      </c>
      <c r="J313" s="3">
        <v>2640000</v>
      </c>
      <c r="K313" s="9">
        <v>0</v>
      </c>
      <c r="L313" s="9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1">
        <v>0</v>
      </c>
      <c r="T313" s="11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7">
        <v>-20</v>
      </c>
      <c r="AB313" s="17">
        <v>-20</v>
      </c>
      <c r="AC313" s="20">
        <v>0</v>
      </c>
      <c r="AD313" s="24">
        <v>0</v>
      </c>
      <c r="AE313"/>
    </row>
    <row r="314" spans="1:36" ht="14.25" hidden="1" customHeight="1" x14ac:dyDescent="0.2">
      <c r="A314" s="7" t="s">
        <v>204</v>
      </c>
      <c r="B314" s="7" t="s">
        <v>407</v>
      </c>
      <c r="C314" s="7" t="s">
        <v>56</v>
      </c>
      <c r="D314" s="7" t="s">
        <v>588</v>
      </c>
      <c r="E314" s="7" t="s">
        <v>35</v>
      </c>
      <c r="F314" s="7" t="s">
        <v>605</v>
      </c>
      <c r="G314" s="7" t="s">
        <v>606</v>
      </c>
      <c r="H314" s="8" t="s">
        <v>30</v>
      </c>
      <c r="I314" s="3">
        <v>384</v>
      </c>
      <c r="J314" s="3">
        <v>11136000</v>
      </c>
      <c r="K314" s="9">
        <v>4800</v>
      </c>
      <c r="L314" s="9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1">
        <v>13800</v>
      </c>
      <c r="T314" s="11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7">
        <v>-8616</v>
      </c>
      <c r="AB314" s="17">
        <v>-8616</v>
      </c>
      <c r="AC314" s="20">
        <v>0</v>
      </c>
      <c r="AD314" s="24">
        <v>0</v>
      </c>
      <c r="AE314"/>
    </row>
    <row r="315" spans="1:36" ht="14.25" customHeight="1" x14ac:dyDescent="0.2">
      <c r="A315" s="42" t="s">
        <v>402</v>
      </c>
      <c r="B315" s="42" t="s">
        <v>56</v>
      </c>
      <c r="C315" s="42" t="s">
        <v>56</v>
      </c>
      <c r="D315" s="42" t="s">
        <v>56</v>
      </c>
      <c r="E315" s="42" t="s">
        <v>27</v>
      </c>
      <c r="F315" s="42" t="s">
        <v>509</v>
      </c>
      <c r="G315" s="42" t="s">
        <v>510</v>
      </c>
      <c r="H315" s="43" t="s">
        <v>30</v>
      </c>
      <c r="I315" s="34">
        <v>2446</v>
      </c>
      <c r="J315" s="3">
        <v>0</v>
      </c>
      <c r="K315" s="4">
        <v>0</v>
      </c>
      <c r="L315" s="4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6">
        <v>0</v>
      </c>
      <c r="T315" s="6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48">
        <v>2446</v>
      </c>
      <c r="AB315" s="58">
        <f>AA315+AA316</f>
        <v>3007</v>
      </c>
      <c r="AC315" s="49">
        <v>380000</v>
      </c>
      <c r="AD315" s="50">
        <v>0</v>
      </c>
      <c r="AE315" s="54">
        <f t="shared" ref="AE315:AE327" si="18">AD315*4*1.2</f>
        <v>0</v>
      </c>
      <c r="AF315" s="51">
        <f t="shared" ref="AF315:AF328" si="19">AE315-AB315</f>
        <v>-3007</v>
      </c>
      <c r="AG315" s="52">
        <f t="shared" ref="AG315:AG328" si="20">(AE315/91)*(91-56)-AB315</f>
        <v>-3007</v>
      </c>
      <c r="AH315" s="40"/>
      <c r="AI315" s="40"/>
      <c r="AJ315" s="40"/>
    </row>
    <row r="316" spans="1:36" ht="14.25" customHeight="1" x14ac:dyDescent="0.2">
      <c r="A316" s="42" t="s">
        <v>402</v>
      </c>
      <c r="B316" s="42" t="s">
        <v>56</v>
      </c>
      <c r="C316" s="42" t="s">
        <v>56</v>
      </c>
      <c r="D316" s="42" t="s">
        <v>56</v>
      </c>
      <c r="E316" s="42" t="s">
        <v>35</v>
      </c>
      <c r="F316" s="42" t="s">
        <v>509</v>
      </c>
      <c r="G316" s="42" t="s">
        <v>510</v>
      </c>
      <c r="H316" s="43" t="s">
        <v>30</v>
      </c>
      <c r="I316" s="34">
        <v>582</v>
      </c>
      <c r="J316" s="3">
        <v>4200000</v>
      </c>
      <c r="K316" s="4">
        <v>0</v>
      </c>
      <c r="L316" s="4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6">
        <v>21</v>
      </c>
      <c r="T316" s="6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48">
        <v>561</v>
      </c>
      <c r="AB316" s="58"/>
      <c r="AC316" s="49">
        <v>380000</v>
      </c>
      <c r="AD316" s="50">
        <v>0</v>
      </c>
      <c r="AE316" s="54"/>
      <c r="AF316" s="51">
        <f t="shared" si="19"/>
        <v>0</v>
      </c>
      <c r="AG316" s="52">
        <f t="shared" si="20"/>
        <v>0</v>
      </c>
      <c r="AH316" s="40"/>
      <c r="AI316" s="40"/>
      <c r="AJ316" s="40"/>
    </row>
    <row r="317" spans="1:36" ht="14.25" customHeight="1" x14ac:dyDescent="0.2">
      <c r="A317" s="42" t="s">
        <v>402</v>
      </c>
      <c r="B317" s="42" t="s">
        <v>56</v>
      </c>
      <c r="C317" s="42" t="s">
        <v>56</v>
      </c>
      <c r="D317" s="42" t="s">
        <v>56</v>
      </c>
      <c r="E317" s="42" t="s">
        <v>35</v>
      </c>
      <c r="F317" s="42" t="s">
        <v>400</v>
      </c>
      <c r="G317" s="42" t="s">
        <v>401</v>
      </c>
      <c r="H317" s="43" t="s">
        <v>30</v>
      </c>
      <c r="I317" s="34">
        <v>938</v>
      </c>
      <c r="J317" s="3">
        <v>0</v>
      </c>
      <c r="K317" s="4">
        <v>0</v>
      </c>
      <c r="L317" s="4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6">
        <v>174</v>
      </c>
      <c r="T317" s="6">
        <v>0</v>
      </c>
      <c r="U317" s="5">
        <v>0</v>
      </c>
      <c r="V317" s="5">
        <v>0</v>
      </c>
      <c r="W317" s="5">
        <v>0</v>
      </c>
      <c r="X317" s="5">
        <v>0</v>
      </c>
      <c r="Y317" s="5">
        <v>6</v>
      </c>
      <c r="Z317" s="5">
        <v>0</v>
      </c>
      <c r="AA317" s="48">
        <v>764</v>
      </c>
      <c r="AB317" s="48">
        <v>764</v>
      </c>
      <c r="AC317" s="49">
        <v>230000</v>
      </c>
      <c r="AD317" s="50">
        <v>0</v>
      </c>
      <c r="AE317" s="51">
        <f t="shared" si="18"/>
        <v>0</v>
      </c>
      <c r="AF317" s="51">
        <f t="shared" si="19"/>
        <v>-764</v>
      </c>
      <c r="AG317" s="52">
        <f t="shared" si="20"/>
        <v>-764</v>
      </c>
      <c r="AH317" s="40"/>
      <c r="AI317" s="40"/>
      <c r="AJ317" s="40"/>
    </row>
    <row r="318" spans="1:36" ht="14.25" customHeight="1" x14ac:dyDescent="0.2">
      <c r="A318" s="42" t="s">
        <v>402</v>
      </c>
      <c r="B318" s="42" t="s">
        <v>56</v>
      </c>
      <c r="C318" s="42" t="s">
        <v>56</v>
      </c>
      <c r="D318" s="42" t="s">
        <v>56</v>
      </c>
      <c r="E318" s="42" t="s">
        <v>35</v>
      </c>
      <c r="F318" s="42" t="s">
        <v>794</v>
      </c>
      <c r="G318" s="42" t="s">
        <v>795</v>
      </c>
      <c r="H318" s="43" t="s">
        <v>30</v>
      </c>
      <c r="I318" s="34">
        <v>260</v>
      </c>
      <c r="J318" s="3">
        <v>0</v>
      </c>
      <c r="K318" s="4">
        <v>20</v>
      </c>
      <c r="L318" s="4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6">
        <v>130</v>
      </c>
      <c r="T318" s="6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48">
        <v>150</v>
      </c>
      <c r="AB318" s="48">
        <v>150</v>
      </c>
      <c r="AC318" s="49">
        <v>230000</v>
      </c>
      <c r="AD318" s="50">
        <v>0</v>
      </c>
      <c r="AE318" s="51">
        <f t="shared" si="18"/>
        <v>0</v>
      </c>
      <c r="AF318" s="51">
        <f t="shared" si="19"/>
        <v>-150</v>
      </c>
      <c r="AG318" s="52">
        <f t="shared" si="20"/>
        <v>-150</v>
      </c>
      <c r="AH318" s="40"/>
      <c r="AI318" s="40"/>
      <c r="AJ318" s="40"/>
    </row>
    <row r="319" spans="1:36" ht="14.25" customHeight="1" x14ac:dyDescent="0.2">
      <c r="A319" s="42" t="s">
        <v>402</v>
      </c>
      <c r="B319" s="42" t="s">
        <v>56</v>
      </c>
      <c r="C319" s="42" t="s">
        <v>56</v>
      </c>
      <c r="D319" s="42" t="s">
        <v>56</v>
      </c>
      <c r="E319" s="42" t="s">
        <v>35</v>
      </c>
      <c r="F319" s="42" t="s">
        <v>403</v>
      </c>
      <c r="G319" s="42" t="s">
        <v>404</v>
      </c>
      <c r="H319" s="43" t="s">
        <v>30</v>
      </c>
      <c r="I319" s="34">
        <v>282</v>
      </c>
      <c r="J319" s="3">
        <v>0</v>
      </c>
      <c r="K319" s="4">
        <v>0</v>
      </c>
      <c r="L319" s="4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6">
        <v>29</v>
      </c>
      <c r="T319" s="6">
        <v>0</v>
      </c>
      <c r="U319" s="5">
        <v>0</v>
      </c>
      <c r="V319" s="5">
        <v>0</v>
      </c>
      <c r="W319" s="5">
        <v>0</v>
      </c>
      <c r="X319" s="5">
        <v>0</v>
      </c>
      <c r="Y319" s="5">
        <v>6</v>
      </c>
      <c r="Z319" s="5">
        <v>0</v>
      </c>
      <c r="AA319" s="48">
        <v>253</v>
      </c>
      <c r="AB319" s="48">
        <v>253</v>
      </c>
      <c r="AC319" s="49">
        <v>230000</v>
      </c>
      <c r="AD319" s="50">
        <v>0</v>
      </c>
      <c r="AE319" s="51">
        <f t="shared" si="18"/>
        <v>0</v>
      </c>
      <c r="AF319" s="51">
        <f t="shared" si="19"/>
        <v>-253</v>
      </c>
      <c r="AG319" s="52">
        <f t="shared" si="20"/>
        <v>-253</v>
      </c>
      <c r="AH319" s="40"/>
      <c r="AI319" s="40"/>
      <c r="AJ319" s="40"/>
    </row>
    <row r="320" spans="1:36" ht="14.25" customHeight="1" x14ac:dyDescent="0.2">
      <c r="A320" s="42" t="s">
        <v>402</v>
      </c>
      <c r="B320" s="42" t="s">
        <v>56</v>
      </c>
      <c r="C320" s="42" t="s">
        <v>56</v>
      </c>
      <c r="D320" s="42" t="s">
        <v>56</v>
      </c>
      <c r="E320" s="42" t="s">
        <v>35</v>
      </c>
      <c r="F320" s="42" t="s">
        <v>796</v>
      </c>
      <c r="G320" s="42" t="s">
        <v>797</v>
      </c>
      <c r="H320" s="43" t="s">
        <v>30</v>
      </c>
      <c r="I320" s="34">
        <v>146</v>
      </c>
      <c r="J320" s="3">
        <v>0</v>
      </c>
      <c r="K320" s="4">
        <v>0</v>
      </c>
      <c r="L320" s="4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6">
        <v>15</v>
      </c>
      <c r="T320" s="6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48">
        <v>131</v>
      </c>
      <c r="AB320" s="48">
        <v>131</v>
      </c>
      <c r="AC320" s="49">
        <v>230000</v>
      </c>
      <c r="AD320" s="50">
        <v>0</v>
      </c>
      <c r="AE320" s="51">
        <f t="shared" si="18"/>
        <v>0</v>
      </c>
      <c r="AF320" s="51">
        <f t="shared" si="19"/>
        <v>-131</v>
      </c>
      <c r="AG320" s="52">
        <f t="shared" si="20"/>
        <v>-131</v>
      </c>
      <c r="AH320" s="40"/>
      <c r="AI320" s="40"/>
      <c r="AJ320" s="40"/>
    </row>
    <row r="321" spans="1:36" ht="14.25" customHeight="1" x14ac:dyDescent="0.2">
      <c r="A321" s="42" t="s">
        <v>654</v>
      </c>
      <c r="B321" s="42" t="s">
        <v>655</v>
      </c>
      <c r="C321" s="42" t="s">
        <v>656</v>
      </c>
      <c r="D321" s="42" t="s">
        <v>657</v>
      </c>
      <c r="E321" s="42" t="s">
        <v>27</v>
      </c>
      <c r="F321" s="42" t="s">
        <v>664</v>
      </c>
      <c r="G321" s="42" t="s">
        <v>665</v>
      </c>
      <c r="H321" s="43" t="s">
        <v>30</v>
      </c>
      <c r="I321" s="34">
        <v>2226</v>
      </c>
      <c r="J321" s="3">
        <v>-164000</v>
      </c>
      <c r="K321" s="9">
        <v>0</v>
      </c>
      <c r="L321" s="9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1">
        <v>240</v>
      </c>
      <c r="T321" s="11">
        <v>0</v>
      </c>
      <c r="U321" s="10">
        <v>240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48">
        <v>1986</v>
      </c>
      <c r="AB321" s="58">
        <f>AA321+AA322</f>
        <v>2350</v>
      </c>
      <c r="AC321" s="49">
        <v>110000</v>
      </c>
      <c r="AD321" s="50">
        <v>148</v>
      </c>
      <c r="AE321" s="54">
        <f t="shared" si="18"/>
        <v>710.4</v>
      </c>
      <c r="AF321" s="51">
        <f t="shared" si="19"/>
        <v>-1639.6</v>
      </c>
      <c r="AG321" s="52">
        <f t="shared" si="20"/>
        <v>-2076.7692307692309</v>
      </c>
      <c r="AH321" s="40"/>
      <c r="AI321" s="40"/>
      <c r="AJ321" s="40"/>
    </row>
    <row r="322" spans="1:36" ht="14.25" customHeight="1" x14ac:dyDescent="0.2">
      <c r="A322" s="42" t="s">
        <v>654</v>
      </c>
      <c r="B322" s="42" t="s">
        <v>655</v>
      </c>
      <c r="C322" s="42" t="s">
        <v>656</v>
      </c>
      <c r="D322" s="42" t="s">
        <v>657</v>
      </c>
      <c r="E322" s="42" t="s">
        <v>35</v>
      </c>
      <c r="F322" s="42" t="s">
        <v>664</v>
      </c>
      <c r="G322" s="42" t="s">
        <v>665</v>
      </c>
      <c r="H322" s="43" t="s">
        <v>30</v>
      </c>
      <c r="I322" s="34">
        <v>362</v>
      </c>
      <c r="J322" s="3">
        <v>437000</v>
      </c>
      <c r="K322" s="4">
        <v>246</v>
      </c>
      <c r="L322" s="4">
        <v>0</v>
      </c>
      <c r="M322" s="5">
        <v>240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6">
        <v>244</v>
      </c>
      <c r="T322" s="6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48">
        <v>364</v>
      </c>
      <c r="AB322" s="58"/>
      <c r="AC322" s="49">
        <v>110000</v>
      </c>
      <c r="AD322" s="50">
        <v>148</v>
      </c>
      <c r="AE322" s="54"/>
      <c r="AF322" s="51">
        <f t="shared" si="19"/>
        <v>0</v>
      </c>
      <c r="AG322" s="52">
        <f t="shared" si="20"/>
        <v>0</v>
      </c>
      <c r="AH322" s="40"/>
      <c r="AI322" s="40"/>
      <c r="AJ322" s="40"/>
    </row>
    <row r="323" spans="1:36" ht="14.25" customHeight="1" x14ac:dyDescent="0.2">
      <c r="A323" s="42" t="s">
        <v>654</v>
      </c>
      <c r="B323" s="42" t="s">
        <v>655</v>
      </c>
      <c r="C323" s="42" t="s">
        <v>656</v>
      </c>
      <c r="D323" s="42" t="s">
        <v>657</v>
      </c>
      <c r="E323" s="42" t="s">
        <v>27</v>
      </c>
      <c r="F323" s="42" t="s">
        <v>658</v>
      </c>
      <c r="G323" s="42" t="s">
        <v>659</v>
      </c>
      <c r="H323" s="43" t="s">
        <v>30</v>
      </c>
      <c r="I323" s="34">
        <v>4326</v>
      </c>
      <c r="J323" s="3">
        <v>-164000</v>
      </c>
      <c r="K323" s="9">
        <v>0</v>
      </c>
      <c r="L323" s="9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1">
        <v>420</v>
      </c>
      <c r="T323" s="11">
        <v>0</v>
      </c>
      <c r="U323" s="10">
        <v>420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48">
        <v>3906</v>
      </c>
      <c r="AB323" s="58">
        <f>AA323+AA324</f>
        <v>4296</v>
      </c>
      <c r="AC323" s="49">
        <v>110000</v>
      </c>
      <c r="AD323" s="50">
        <v>335</v>
      </c>
      <c r="AE323" s="54">
        <f t="shared" si="18"/>
        <v>1608</v>
      </c>
      <c r="AF323" s="51">
        <f t="shared" si="19"/>
        <v>-2688</v>
      </c>
      <c r="AG323" s="52">
        <f t="shared" si="20"/>
        <v>-3677.5384615384614</v>
      </c>
      <c r="AH323" s="40"/>
      <c r="AI323" s="40"/>
      <c r="AJ323" s="40"/>
    </row>
    <row r="324" spans="1:36" ht="14.25" customHeight="1" x14ac:dyDescent="0.2">
      <c r="A324" s="42" t="s">
        <v>654</v>
      </c>
      <c r="B324" s="42" t="s">
        <v>655</v>
      </c>
      <c r="C324" s="42" t="s">
        <v>656</v>
      </c>
      <c r="D324" s="42" t="s">
        <v>657</v>
      </c>
      <c r="E324" s="42" t="s">
        <v>35</v>
      </c>
      <c r="F324" s="42" t="s">
        <v>658</v>
      </c>
      <c r="G324" s="42" t="s">
        <v>659</v>
      </c>
      <c r="H324" s="43" t="s">
        <v>30</v>
      </c>
      <c r="I324" s="34">
        <v>372</v>
      </c>
      <c r="J324" s="3">
        <v>437000</v>
      </c>
      <c r="K324" s="4">
        <v>428</v>
      </c>
      <c r="L324" s="4">
        <v>0</v>
      </c>
      <c r="M324" s="5">
        <v>420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6">
        <v>410</v>
      </c>
      <c r="T324" s="6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48">
        <v>390</v>
      </c>
      <c r="AB324" s="58"/>
      <c r="AC324" s="49">
        <v>110000</v>
      </c>
      <c r="AD324" s="50">
        <v>335</v>
      </c>
      <c r="AE324" s="54"/>
      <c r="AF324" s="51">
        <f t="shared" si="19"/>
        <v>0</v>
      </c>
      <c r="AG324" s="52">
        <f t="shared" si="20"/>
        <v>0</v>
      </c>
      <c r="AH324" s="40"/>
      <c r="AI324" s="40"/>
      <c r="AJ324" s="40"/>
    </row>
    <row r="325" spans="1:36" ht="14.25" customHeight="1" x14ac:dyDescent="0.2">
      <c r="A325" s="42" t="s">
        <v>654</v>
      </c>
      <c r="B325" s="42" t="s">
        <v>655</v>
      </c>
      <c r="C325" s="42" t="s">
        <v>656</v>
      </c>
      <c r="D325" s="42" t="s">
        <v>657</v>
      </c>
      <c r="E325" s="42" t="s">
        <v>27</v>
      </c>
      <c r="F325" s="42" t="s">
        <v>662</v>
      </c>
      <c r="G325" s="42" t="s">
        <v>663</v>
      </c>
      <c r="H325" s="43" t="s">
        <v>30</v>
      </c>
      <c r="I325" s="34">
        <v>3138</v>
      </c>
      <c r="J325" s="3">
        <v>0</v>
      </c>
      <c r="K325" s="4">
        <v>0</v>
      </c>
      <c r="L325" s="4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6">
        <v>120</v>
      </c>
      <c r="T325" s="6">
        <v>0</v>
      </c>
      <c r="U325" s="5">
        <v>120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48">
        <v>3018</v>
      </c>
      <c r="AB325" s="58">
        <f>AA325+AA326</f>
        <v>3198</v>
      </c>
      <c r="AC325" s="49">
        <v>110000</v>
      </c>
      <c r="AD325" s="50">
        <v>137</v>
      </c>
      <c r="AE325" s="54">
        <f t="shared" si="18"/>
        <v>657.6</v>
      </c>
      <c r="AF325" s="51">
        <f t="shared" si="19"/>
        <v>-2540.4</v>
      </c>
      <c r="AG325" s="52">
        <f t="shared" si="20"/>
        <v>-2945.0769230769229</v>
      </c>
      <c r="AH325" s="40"/>
      <c r="AI325" s="40"/>
      <c r="AJ325" s="40"/>
    </row>
    <row r="326" spans="1:36" ht="14.25" customHeight="1" x14ac:dyDescent="0.2">
      <c r="A326" s="42" t="s">
        <v>654</v>
      </c>
      <c r="B326" s="42" t="s">
        <v>655</v>
      </c>
      <c r="C326" s="42" t="s">
        <v>656</v>
      </c>
      <c r="D326" s="42" t="s">
        <v>657</v>
      </c>
      <c r="E326" s="42" t="s">
        <v>35</v>
      </c>
      <c r="F326" s="42" t="s">
        <v>662</v>
      </c>
      <c r="G326" s="42" t="s">
        <v>663</v>
      </c>
      <c r="H326" s="43" t="s">
        <v>30</v>
      </c>
      <c r="I326" s="34">
        <v>479</v>
      </c>
      <c r="J326" s="3">
        <v>1305000</v>
      </c>
      <c r="K326" s="4">
        <v>368</v>
      </c>
      <c r="L326" s="4">
        <v>0</v>
      </c>
      <c r="M326" s="5">
        <v>360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6">
        <v>667</v>
      </c>
      <c r="T326" s="6">
        <v>0</v>
      </c>
      <c r="U326" s="5">
        <v>240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48">
        <v>180</v>
      </c>
      <c r="AB326" s="58"/>
      <c r="AC326" s="49">
        <v>110000</v>
      </c>
      <c r="AD326" s="50">
        <v>137</v>
      </c>
      <c r="AE326" s="54"/>
      <c r="AF326" s="51">
        <f t="shared" si="19"/>
        <v>0</v>
      </c>
      <c r="AG326" s="52">
        <f t="shared" si="20"/>
        <v>0</v>
      </c>
      <c r="AH326" s="40"/>
      <c r="AI326" s="40"/>
      <c r="AJ326" s="40"/>
    </row>
    <row r="327" spans="1:36" ht="14.25" customHeight="1" x14ac:dyDescent="0.2">
      <c r="A327" s="42" t="s">
        <v>654</v>
      </c>
      <c r="B327" s="42" t="s">
        <v>655</v>
      </c>
      <c r="C327" s="42" t="s">
        <v>656</v>
      </c>
      <c r="D327" s="42" t="s">
        <v>657</v>
      </c>
      <c r="E327" s="42" t="s">
        <v>27</v>
      </c>
      <c r="F327" s="42" t="s">
        <v>660</v>
      </c>
      <c r="G327" s="42" t="s">
        <v>661</v>
      </c>
      <c r="H327" s="43" t="s">
        <v>30</v>
      </c>
      <c r="I327" s="34">
        <v>1912</v>
      </c>
      <c r="J327" s="3">
        <v>-2474000</v>
      </c>
      <c r="K327" s="9">
        <v>0</v>
      </c>
      <c r="L327" s="9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1">
        <v>0</v>
      </c>
      <c r="T327" s="11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48">
        <v>1912</v>
      </c>
      <c r="AB327" s="58">
        <f>AA327+AA328</f>
        <v>2208</v>
      </c>
      <c r="AC327" s="49">
        <v>110000</v>
      </c>
      <c r="AD327" s="50">
        <v>279</v>
      </c>
      <c r="AE327" s="54">
        <f t="shared" si="18"/>
        <v>1339.2</v>
      </c>
      <c r="AF327" s="51">
        <f t="shared" si="19"/>
        <v>-868.8</v>
      </c>
      <c r="AG327" s="52">
        <f t="shared" si="20"/>
        <v>-1692.9230769230769</v>
      </c>
      <c r="AH327" s="40"/>
      <c r="AI327" s="40"/>
      <c r="AJ327" s="40"/>
    </row>
    <row r="328" spans="1:36" ht="14.25" customHeight="1" x14ac:dyDescent="0.2">
      <c r="A328" s="42" t="s">
        <v>654</v>
      </c>
      <c r="B328" s="42" t="s">
        <v>655</v>
      </c>
      <c r="C328" s="42" t="s">
        <v>656</v>
      </c>
      <c r="D328" s="42" t="s">
        <v>657</v>
      </c>
      <c r="E328" s="42" t="s">
        <v>35</v>
      </c>
      <c r="F328" s="42" t="s">
        <v>660</v>
      </c>
      <c r="G328" s="42" t="s">
        <v>661</v>
      </c>
      <c r="H328" s="43" t="s">
        <v>30</v>
      </c>
      <c r="I328" s="34">
        <v>562</v>
      </c>
      <c r="J328" s="3">
        <v>2747000</v>
      </c>
      <c r="K328" s="4">
        <v>170</v>
      </c>
      <c r="L328" s="4">
        <v>2244</v>
      </c>
      <c r="M328" s="5">
        <v>120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6">
        <v>436</v>
      </c>
      <c r="T328" s="6">
        <v>0</v>
      </c>
      <c r="U328" s="5">
        <v>120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48">
        <v>296</v>
      </c>
      <c r="AB328" s="58"/>
      <c r="AC328" s="49">
        <v>110000</v>
      </c>
      <c r="AD328" s="50">
        <v>279</v>
      </c>
      <c r="AE328" s="54"/>
      <c r="AF328" s="51">
        <f t="shared" si="19"/>
        <v>0</v>
      </c>
      <c r="AG328" s="52">
        <f t="shared" si="20"/>
        <v>0</v>
      </c>
      <c r="AH328" s="40"/>
      <c r="AI328" s="40"/>
      <c r="AJ328" s="40"/>
    </row>
    <row r="329" spans="1:36" ht="14.25" hidden="1" customHeight="1" x14ac:dyDescent="0.2">
      <c r="A329" s="35" t="s">
        <v>207</v>
      </c>
      <c r="B329" s="35" t="s">
        <v>56</v>
      </c>
      <c r="C329" s="35" t="s">
        <v>56</v>
      </c>
      <c r="D329" s="35" t="s">
        <v>56</v>
      </c>
      <c r="E329" s="35" t="s">
        <v>204</v>
      </c>
      <c r="F329" s="35" t="s">
        <v>495</v>
      </c>
      <c r="G329" s="35" t="s">
        <v>496</v>
      </c>
      <c r="H329" s="36" t="s">
        <v>433</v>
      </c>
      <c r="I329" s="3">
        <v>180</v>
      </c>
      <c r="J329" s="3">
        <v>0</v>
      </c>
      <c r="K329" s="4">
        <v>0</v>
      </c>
      <c r="L329" s="4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6">
        <v>0</v>
      </c>
      <c r="T329" s="6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37">
        <v>180</v>
      </c>
      <c r="AB329" s="37">
        <v>180</v>
      </c>
      <c r="AC329" s="38">
        <v>0</v>
      </c>
      <c r="AD329" s="39">
        <v>0</v>
      </c>
      <c r="AE329"/>
    </row>
    <row r="330" spans="1:36" ht="14.25" hidden="1" customHeight="1" x14ac:dyDescent="0.2">
      <c r="A330" s="1" t="s">
        <v>207</v>
      </c>
      <c r="B330" s="1" t="s">
        <v>56</v>
      </c>
      <c r="C330" s="1" t="s">
        <v>56</v>
      </c>
      <c r="D330" s="1" t="s">
        <v>56</v>
      </c>
      <c r="E330" s="1" t="s">
        <v>204</v>
      </c>
      <c r="F330" s="1" t="s">
        <v>431</v>
      </c>
      <c r="G330" s="1" t="s">
        <v>432</v>
      </c>
      <c r="H330" s="2" t="s">
        <v>433</v>
      </c>
      <c r="I330" s="3">
        <v>443</v>
      </c>
      <c r="J330" s="3">
        <v>5504000</v>
      </c>
      <c r="K330" s="4">
        <v>0</v>
      </c>
      <c r="L330" s="4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6">
        <v>0</v>
      </c>
      <c r="T330" s="6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16">
        <v>443</v>
      </c>
      <c r="AB330" s="16">
        <v>443</v>
      </c>
      <c r="AC330" s="19">
        <v>0</v>
      </c>
      <c r="AD330" s="23">
        <v>0</v>
      </c>
      <c r="AE330"/>
    </row>
    <row r="331" spans="1:36" ht="14.25" hidden="1" customHeight="1" x14ac:dyDescent="0.2">
      <c r="A331" s="7" t="s">
        <v>207</v>
      </c>
      <c r="B331" s="7" t="s">
        <v>56</v>
      </c>
      <c r="C331" s="7" t="s">
        <v>56</v>
      </c>
      <c r="D331" s="7" t="s">
        <v>56</v>
      </c>
      <c r="E331" s="7" t="s">
        <v>482</v>
      </c>
      <c r="F331" s="7" t="s">
        <v>483</v>
      </c>
      <c r="G331" s="7" t="s">
        <v>484</v>
      </c>
      <c r="H331" s="8" t="s">
        <v>433</v>
      </c>
      <c r="I331" s="3">
        <v>-1</v>
      </c>
      <c r="J331" s="3">
        <v>0</v>
      </c>
      <c r="K331" s="9">
        <v>0</v>
      </c>
      <c r="L331" s="9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1">
        <v>0</v>
      </c>
      <c r="T331" s="11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7">
        <v>-1</v>
      </c>
      <c r="AB331" s="17">
        <v>-1</v>
      </c>
      <c r="AC331" s="20">
        <v>0</v>
      </c>
      <c r="AD331" s="24">
        <v>0</v>
      </c>
      <c r="AE331"/>
    </row>
    <row r="332" spans="1:36" ht="14.25" hidden="1" customHeight="1" x14ac:dyDescent="0.2">
      <c r="A332" s="7" t="s">
        <v>207</v>
      </c>
      <c r="B332" s="7" t="s">
        <v>56</v>
      </c>
      <c r="C332" s="7" t="s">
        <v>56</v>
      </c>
      <c r="D332" s="7" t="s">
        <v>56</v>
      </c>
      <c r="E332" s="7" t="s">
        <v>35</v>
      </c>
      <c r="F332" s="7" t="s">
        <v>483</v>
      </c>
      <c r="G332" s="7" t="s">
        <v>484</v>
      </c>
      <c r="H332" s="8" t="s">
        <v>433</v>
      </c>
      <c r="I332" s="3">
        <v>-7</v>
      </c>
      <c r="J332" s="3">
        <v>0</v>
      </c>
      <c r="K332" s="9">
        <v>0</v>
      </c>
      <c r="L332" s="9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1">
        <v>0</v>
      </c>
      <c r="T332" s="11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7">
        <v>-7</v>
      </c>
      <c r="AB332" s="17">
        <v>-7</v>
      </c>
      <c r="AC332" s="20">
        <v>0</v>
      </c>
      <c r="AD332" s="24">
        <v>0</v>
      </c>
      <c r="AE332"/>
    </row>
    <row r="333" spans="1:36" ht="14.25" hidden="1" customHeight="1" x14ac:dyDescent="0.2">
      <c r="A333" s="1" t="s">
        <v>207</v>
      </c>
      <c r="B333" s="1" t="s">
        <v>56</v>
      </c>
      <c r="C333" s="1" t="s">
        <v>56</v>
      </c>
      <c r="D333" s="1" t="s">
        <v>56</v>
      </c>
      <c r="E333" s="1" t="s">
        <v>204</v>
      </c>
      <c r="F333" s="1" t="s">
        <v>483</v>
      </c>
      <c r="G333" s="1" t="s">
        <v>484</v>
      </c>
      <c r="H333" s="2" t="s">
        <v>433</v>
      </c>
      <c r="I333" s="3">
        <v>2320</v>
      </c>
      <c r="J333" s="3">
        <v>53578800</v>
      </c>
      <c r="K333" s="4">
        <v>0</v>
      </c>
      <c r="L333" s="4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6">
        <v>13</v>
      </c>
      <c r="T333" s="6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16">
        <v>2307</v>
      </c>
      <c r="AB333" s="16">
        <v>2307</v>
      </c>
      <c r="AC333" s="19">
        <v>0</v>
      </c>
      <c r="AD333" s="23">
        <v>0</v>
      </c>
      <c r="AE333"/>
    </row>
    <row r="334" spans="1:36" ht="14.25" hidden="1" customHeight="1" x14ac:dyDescent="0.2">
      <c r="A334" s="1" t="s">
        <v>207</v>
      </c>
      <c r="B334" s="1" t="s">
        <v>56</v>
      </c>
      <c r="C334" s="1" t="s">
        <v>56</v>
      </c>
      <c r="D334" s="1" t="s">
        <v>56</v>
      </c>
      <c r="E334" s="1" t="s">
        <v>204</v>
      </c>
      <c r="F334" s="1" t="s">
        <v>462</v>
      </c>
      <c r="G334" s="1" t="s">
        <v>463</v>
      </c>
      <c r="H334" s="2" t="s">
        <v>433</v>
      </c>
      <c r="I334" s="3">
        <v>1808</v>
      </c>
      <c r="J334" s="3">
        <v>14806000</v>
      </c>
      <c r="K334" s="4">
        <v>0</v>
      </c>
      <c r="L334" s="4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6">
        <v>0</v>
      </c>
      <c r="T334" s="6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16">
        <v>1808</v>
      </c>
      <c r="AB334" s="16">
        <v>1808</v>
      </c>
      <c r="AC334" s="19">
        <v>0</v>
      </c>
      <c r="AD334" s="23">
        <v>0</v>
      </c>
      <c r="AE334"/>
    </row>
    <row r="335" spans="1:36" ht="14.25" hidden="1" customHeight="1" x14ac:dyDescent="0.2">
      <c r="A335" s="7" t="s">
        <v>207</v>
      </c>
      <c r="B335" s="7" t="s">
        <v>56</v>
      </c>
      <c r="C335" s="7" t="s">
        <v>56</v>
      </c>
      <c r="D335" s="7" t="s">
        <v>56</v>
      </c>
      <c r="E335" s="7" t="s">
        <v>204</v>
      </c>
      <c r="F335" s="7" t="s">
        <v>470</v>
      </c>
      <c r="G335" s="7" t="s">
        <v>471</v>
      </c>
      <c r="H335" s="8" t="s">
        <v>433</v>
      </c>
      <c r="I335" s="3">
        <v>-5</v>
      </c>
      <c r="J335" s="3">
        <v>0</v>
      </c>
      <c r="K335" s="9">
        <v>0</v>
      </c>
      <c r="L335" s="9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1">
        <v>0</v>
      </c>
      <c r="T335" s="11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7">
        <v>-5</v>
      </c>
      <c r="AB335" s="17">
        <v>-5</v>
      </c>
      <c r="AC335" s="20">
        <v>0</v>
      </c>
      <c r="AD335" s="24">
        <v>0</v>
      </c>
      <c r="AE335"/>
    </row>
    <row r="336" spans="1:36" ht="14.25" hidden="1" customHeight="1" x14ac:dyDescent="0.2">
      <c r="A336" s="1" t="s">
        <v>207</v>
      </c>
      <c r="B336" s="1" t="s">
        <v>56</v>
      </c>
      <c r="C336" s="1" t="s">
        <v>56</v>
      </c>
      <c r="D336" s="1" t="s">
        <v>56</v>
      </c>
      <c r="E336" s="1" t="s">
        <v>35</v>
      </c>
      <c r="F336" s="1" t="s">
        <v>497</v>
      </c>
      <c r="G336" s="1" t="s">
        <v>498</v>
      </c>
      <c r="H336" s="2" t="s">
        <v>433</v>
      </c>
      <c r="I336" s="3">
        <v>34</v>
      </c>
      <c r="J336" s="3">
        <v>0</v>
      </c>
      <c r="K336" s="4">
        <v>0</v>
      </c>
      <c r="L336" s="4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6">
        <v>0</v>
      </c>
      <c r="T336" s="6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16">
        <v>34</v>
      </c>
      <c r="AB336" s="16">
        <v>34</v>
      </c>
      <c r="AC336" s="19">
        <v>0</v>
      </c>
      <c r="AD336" s="23">
        <v>0</v>
      </c>
      <c r="AE336"/>
    </row>
    <row r="337" spans="1:31" ht="14.25" hidden="1" customHeight="1" x14ac:dyDescent="0.2">
      <c r="A337" s="1" t="s">
        <v>207</v>
      </c>
      <c r="B337" s="1" t="s">
        <v>56</v>
      </c>
      <c r="C337" s="1" t="s">
        <v>56</v>
      </c>
      <c r="D337" s="1" t="s">
        <v>56</v>
      </c>
      <c r="E337" s="1" t="s">
        <v>204</v>
      </c>
      <c r="F337" s="1" t="s">
        <v>497</v>
      </c>
      <c r="G337" s="1" t="s">
        <v>498</v>
      </c>
      <c r="H337" s="2" t="s">
        <v>433</v>
      </c>
      <c r="I337" s="3">
        <v>1361</v>
      </c>
      <c r="J337" s="3">
        <v>15624000</v>
      </c>
      <c r="K337" s="4">
        <v>0</v>
      </c>
      <c r="L337" s="4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6">
        <v>3</v>
      </c>
      <c r="T337" s="6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16">
        <v>1358</v>
      </c>
      <c r="AB337" s="16">
        <v>1358</v>
      </c>
      <c r="AC337" s="19">
        <v>0</v>
      </c>
      <c r="AD337" s="23">
        <v>0</v>
      </c>
      <c r="AE337"/>
    </row>
    <row r="338" spans="1:31" ht="14.25" hidden="1" customHeight="1" x14ac:dyDescent="0.2">
      <c r="A338" s="7" t="s">
        <v>207</v>
      </c>
      <c r="B338" s="7" t="s">
        <v>56</v>
      </c>
      <c r="C338" s="7" t="s">
        <v>56</v>
      </c>
      <c r="D338" s="7" t="s">
        <v>56</v>
      </c>
      <c r="E338" s="7" t="s">
        <v>204</v>
      </c>
      <c r="F338" s="7" t="s">
        <v>718</v>
      </c>
      <c r="G338" s="7" t="s">
        <v>719</v>
      </c>
      <c r="H338" s="8" t="s">
        <v>433</v>
      </c>
      <c r="I338" s="3">
        <v>-1</v>
      </c>
      <c r="J338" s="3">
        <v>0</v>
      </c>
      <c r="K338" s="9">
        <v>0</v>
      </c>
      <c r="L338" s="9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1">
        <v>0</v>
      </c>
      <c r="T338" s="11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7">
        <v>-1</v>
      </c>
      <c r="AB338" s="17">
        <v>-1</v>
      </c>
      <c r="AC338" s="20">
        <v>0</v>
      </c>
      <c r="AD338" s="24">
        <v>0</v>
      </c>
      <c r="AE338"/>
    </row>
    <row r="339" spans="1:31" ht="14.25" hidden="1" customHeight="1" x14ac:dyDescent="0.2">
      <c r="A339" s="7" t="s">
        <v>207</v>
      </c>
      <c r="B339" s="7" t="s">
        <v>56</v>
      </c>
      <c r="C339" s="7" t="s">
        <v>56</v>
      </c>
      <c r="D339" s="7" t="s">
        <v>56</v>
      </c>
      <c r="E339" s="7" t="s">
        <v>35</v>
      </c>
      <c r="F339" s="7" t="s">
        <v>770</v>
      </c>
      <c r="G339" s="7" t="s">
        <v>771</v>
      </c>
      <c r="H339" s="8" t="s">
        <v>433</v>
      </c>
      <c r="I339" s="3">
        <v>-2</v>
      </c>
      <c r="J339" s="3">
        <v>0</v>
      </c>
      <c r="K339" s="9">
        <v>0</v>
      </c>
      <c r="L339" s="9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1">
        <v>0</v>
      </c>
      <c r="T339" s="11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7">
        <v>-2</v>
      </c>
      <c r="AB339" s="17">
        <v>-2</v>
      </c>
      <c r="AC339" s="20">
        <v>0</v>
      </c>
      <c r="AD339" s="24">
        <v>0</v>
      </c>
      <c r="AE339"/>
    </row>
    <row r="340" spans="1:31" ht="14.25" hidden="1" customHeight="1" x14ac:dyDescent="0.2">
      <c r="A340" s="7" t="s">
        <v>207</v>
      </c>
      <c r="B340" s="7" t="s">
        <v>56</v>
      </c>
      <c r="C340" s="7" t="s">
        <v>56</v>
      </c>
      <c r="D340" s="7" t="s">
        <v>56</v>
      </c>
      <c r="E340" s="7" t="s">
        <v>204</v>
      </c>
      <c r="F340" s="7" t="s">
        <v>770</v>
      </c>
      <c r="G340" s="7" t="s">
        <v>771</v>
      </c>
      <c r="H340" s="8" t="s">
        <v>433</v>
      </c>
      <c r="I340" s="3">
        <v>-187</v>
      </c>
      <c r="J340" s="3">
        <v>0</v>
      </c>
      <c r="K340" s="9">
        <v>0</v>
      </c>
      <c r="L340" s="9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1">
        <v>1</v>
      </c>
      <c r="T340" s="11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7">
        <v>-188</v>
      </c>
      <c r="AB340" s="17">
        <v>-188</v>
      </c>
      <c r="AC340" s="20">
        <v>0</v>
      </c>
      <c r="AD340" s="24">
        <v>0</v>
      </c>
      <c r="AE340"/>
    </row>
    <row r="341" spans="1:31" ht="14.25" hidden="1" customHeight="1" x14ac:dyDescent="0.2">
      <c r="A341" s="7" t="s">
        <v>207</v>
      </c>
      <c r="B341" s="7" t="s">
        <v>56</v>
      </c>
      <c r="C341" s="7" t="s">
        <v>56</v>
      </c>
      <c r="D341" s="7" t="s">
        <v>56</v>
      </c>
      <c r="E341" s="7" t="s">
        <v>204</v>
      </c>
      <c r="F341" s="7" t="s">
        <v>772</v>
      </c>
      <c r="G341" s="7" t="s">
        <v>773</v>
      </c>
      <c r="H341" s="8" t="s">
        <v>433</v>
      </c>
      <c r="I341" s="3">
        <v>-131</v>
      </c>
      <c r="J341" s="3">
        <v>141648</v>
      </c>
      <c r="K341" s="9">
        <v>0</v>
      </c>
      <c r="L341" s="9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1">
        <v>0</v>
      </c>
      <c r="T341" s="11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7">
        <v>-131</v>
      </c>
      <c r="AB341" s="17">
        <v>-131</v>
      </c>
      <c r="AC341" s="20">
        <v>0</v>
      </c>
      <c r="AD341" s="24">
        <v>0</v>
      </c>
      <c r="AE341"/>
    </row>
    <row r="342" spans="1:31" ht="14.25" hidden="1" customHeight="1" x14ac:dyDescent="0.2">
      <c r="A342" s="7" t="s">
        <v>207</v>
      </c>
      <c r="B342" s="7" t="s">
        <v>56</v>
      </c>
      <c r="C342" s="7" t="s">
        <v>56</v>
      </c>
      <c r="D342" s="7" t="s">
        <v>56</v>
      </c>
      <c r="E342" s="7" t="s">
        <v>35</v>
      </c>
      <c r="F342" s="7" t="s">
        <v>736</v>
      </c>
      <c r="G342" s="7" t="s">
        <v>737</v>
      </c>
      <c r="H342" s="8" t="s">
        <v>229</v>
      </c>
      <c r="I342" s="3">
        <v>-1</v>
      </c>
      <c r="J342" s="3">
        <v>0</v>
      </c>
      <c r="K342" s="9">
        <v>0</v>
      </c>
      <c r="L342" s="9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1">
        <v>0</v>
      </c>
      <c r="T342" s="11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7">
        <v>-1</v>
      </c>
      <c r="AB342" s="17">
        <v>-1</v>
      </c>
      <c r="AC342" s="20">
        <v>0</v>
      </c>
      <c r="AD342" s="24">
        <v>0</v>
      </c>
      <c r="AE342"/>
    </row>
    <row r="343" spans="1:31" ht="14.25" hidden="1" customHeight="1" x14ac:dyDescent="0.2">
      <c r="A343" s="7" t="s">
        <v>207</v>
      </c>
      <c r="B343" s="7" t="s">
        <v>56</v>
      </c>
      <c r="C343" s="7" t="s">
        <v>56</v>
      </c>
      <c r="D343" s="7" t="s">
        <v>56</v>
      </c>
      <c r="E343" s="7" t="s">
        <v>204</v>
      </c>
      <c r="F343" s="7" t="s">
        <v>736</v>
      </c>
      <c r="G343" s="7" t="s">
        <v>737</v>
      </c>
      <c r="H343" s="8" t="s">
        <v>229</v>
      </c>
      <c r="I343" s="3">
        <v>-3</v>
      </c>
      <c r="J343" s="3">
        <v>0</v>
      </c>
      <c r="K343" s="9">
        <v>0</v>
      </c>
      <c r="L343" s="9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1">
        <v>0</v>
      </c>
      <c r="T343" s="11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7">
        <v>-3</v>
      </c>
      <c r="AB343" s="17">
        <v>-3</v>
      </c>
      <c r="AC343" s="20">
        <v>0</v>
      </c>
      <c r="AD343" s="24">
        <v>0</v>
      </c>
      <c r="AE343"/>
    </row>
    <row r="344" spans="1:31" ht="14.25" hidden="1" customHeight="1" x14ac:dyDescent="0.2">
      <c r="A344" s="1" t="s">
        <v>207</v>
      </c>
      <c r="B344" s="1" t="s">
        <v>56</v>
      </c>
      <c r="C344" s="1" t="s">
        <v>56</v>
      </c>
      <c r="D344" s="1" t="s">
        <v>56</v>
      </c>
      <c r="E344" s="1" t="s">
        <v>204</v>
      </c>
      <c r="F344" s="1" t="s">
        <v>764</v>
      </c>
      <c r="G344" s="1" t="s">
        <v>765</v>
      </c>
      <c r="H344" s="2" t="s">
        <v>229</v>
      </c>
      <c r="I344" s="3">
        <v>115</v>
      </c>
      <c r="J344" s="3">
        <v>6336000</v>
      </c>
      <c r="K344" s="4">
        <v>0</v>
      </c>
      <c r="L344" s="4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6">
        <v>1</v>
      </c>
      <c r="T344" s="6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16">
        <v>114</v>
      </c>
      <c r="AB344" s="16">
        <v>114</v>
      </c>
      <c r="AC344" s="19">
        <v>0</v>
      </c>
      <c r="AD344" s="23">
        <v>0</v>
      </c>
      <c r="AE344"/>
    </row>
    <row r="345" spans="1:31" ht="14.25" hidden="1" customHeight="1" x14ac:dyDescent="0.2">
      <c r="A345" s="7" t="s">
        <v>207</v>
      </c>
      <c r="B345" s="7" t="s">
        <v>56</v>
      </c>
      <c r="C345" s="7" t="s">
        <v>56</v>
      </c>
      <c r="D345" s="7" t="s">
        <v>56</v>
      </c>
      <c r="E345" s="7" t="s">
        <v>35</v>
      </c>
      <c r="F345" s="7" t="s">
        <v>766</v>
      </c>
      <c r="G345" s="7" t="s">
        <v>767</v>
      </c>
      <c r="H345" s="8" t="s">
        <v>229</v>
      </c>
      <c r="I345" s="3">
        <v>-19</v>
      </c>
      <c r="J345" s="3">
        <v>0</v>
      </c>
      <c r="K345" s="9">
        <v>0</v>
      </c>
      <c r="L345" s="9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1">
        <v>0</v>
      </c>
      <c r="T345" s="11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7">
        <v>-19</v>
      </c>
      <c r="AB345" s="17">
        <v>-19</v>
      </c>
      <c r="AC345" s="20">
        <v>0</v>
      </c>
      <c r="AD345" s="24">
        <v>0</v>
      </c>
      <c r="AE345"/>
    </row>
    <row r="346" spans="1:31" ht="14.25" hidden="1" customHeight="1" x14ac:dyDescent="0.2">
      <c r="A346" s="1" t="s">
        <v>207</v>
      </c>
      <c r="B346" s="1" t="s">
        <v>56</v>
      </c>
      <c r="C346" s="1" t="s">
        <v>56</v>
      </c>
      <c r="D346" s="1" t="s">
        <v>56</v>
      </c>
      <c r="E346" s="1" t="s">
        <v>204</v>
      </c>
      <c r="F346" s="1" t="s">
        <v>766</v>
      </c>
      <c r="G346" s="1" t="s">
        <v>767</v>
      </c>
      <c r="H346" s="2" t="s">
        <v>229</v>
      </c>
      <c r="I346" s="3">
        <v>2388</v>
      </c>
      <c r="J346" s="3">
        <v>7316100</v>
      </c>
      <c r="K346" s="4">
        <v>0</v>
      </c>
      <c r="L346" s="4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6">
        <v>13</v>
      </c>
      <c r="T346" s="6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16">
        <v>2375</v>
      </c>
      <c r="AB346" s="16">
        <v>2375</v>
      </c>
      <c r="AC346" s="19">
        <v>0</v>
      </c>
      <c r="AD346" s="23">
        <v>0</v>
      </c>
      <c r="AE346"/>
    </row>
    <row r="347" spans="1:31" ht="14.25" hidden="1" customHeight="1" x14ac:dyDescent="0.2">
      <c r="A347" s="1" t="s">
        <v>207</v>
      </c>
      <c r="B347" s="1" t="s">
        <v>197</v>
      </c>
      <c r="C347" s="1" t="s">
        <v>56</v>
      </c>
      <c r="D347" s="1" t="s">
        <v>56</v>
      </c>
      <c r="E347" s="1" t="s">
        <v>204</v>
      </c>
      <c r="F347" s="1" t="s">
        <v>315</v>
      </c>
      <c r="G347" s="1" t="s">
        <v>316</v>
      </c>
      <c r="H347" s="2" t="s">
        <v>317</v>
      </c>
      <c r="I347" s="3">
        <v>0</v>
      </c>
      <c r="J347" s="3">
        <v>2464000</v>
      </c>
      <c r="K347" s="4">
        <v>0</v>
      </c>
      <c r="L347" s="4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6">
        <v>0</v>
      </c>
      <c r="T347" s="6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16">
        <v>0</v>
      </c>
      <c r="AB347" s="16">
        <v>0</v>
      </c>
      <c r="AC347" s="19">
        <v>0</v>
      </c>
      <c r="AD347" s="23">
        <v>0</v>
      </c>
      <c r="AE347"/>
    </row>
    <row r="348" spans="1:31" ht="14.25" hidden="1" customHeight="1" x14ac:dyDescent="0.2">
      <c r="A348" s="1" t="s">
        <v>207</v>
      </c>
      <c r="B348" s="1" t="s">
        <v>197</v>
      </c>
      <c r="C348" s="1" t="s">
        <v>56</v>
      </c>
      <c r="D348" s="1" t="s">
        <v>56</v>
      </c>
      <c r="E348" s="1" t="s">
        <v>35</v>
      </c>
      <c r="F348" s="1" t="s">
        <v>205</v>
      </c>
      <c r="G348" s="1" t="s">
        <v>206</v>
      </c>
      <c r="H348" s="2" t="s">
        <v>202</v>
      </c>
      <c r="I348" s="3">
        <v>10</v>
      </c>
      <c r="J348" s="3">
        <v>450000</v>
      </c>
      <c r="K348" s="4">
        <v>0</v>
      </c>
      <c r="L348" s="4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6">
        <v>0</v>
      </c>
      <c r="T348" s="6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16">
        <v>10</v>
      </c>
      <c r="AB348" s="16">
        <v>10</v>
      </c>
      <c r="AC348" s="19">
        <v>0</v>
      </c>
      <c r="AD348" s="23">
        <v>0</v>
      </c>
      <c r="AE348"/>
    </row>
    <row r="349" spans="1:31" ht="14.25" hidden="1" customHeight="1" x14ac:dyDescent="0.2">
      <c r="A349" s="7" t="s">
        <v>207</v>
      </c>
      <c r="B349" s="7" t="s">
        <v>197</v>
      </c>
      <c r="C349" s="7" t="s">
        <v>56</v>
      </c>
      <c r="D349" s="7" t="s">
        <v>56</v>
      </c>
      <c r="E349" s="7" t="s">
        <v>204</v>
      </c>
      <c r="F349" s="7" t="s">
        <v>205</v>
      </c>
      <c r="G349" s="7" t="s">
        <v>206</v>
      </c>
      <c r="H349" s="8" t="s">
        <v>202</v>
      </c>
      <c r="I349" s="3">
        <v>-5</v>
      </c>
      <c r="J349" s="3">
        <v>0</v>
      </c>
      <c r="K349" s="9">
        <v>0</v>
      </c>
      <c r="L349" s="9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1">
        <v>0</v>
      </c>
      <c r="T349" s="11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7">
        <v>-5</v>
      </c>
      <c r="AB349" s="17">
        <v>-5</v>
      </c>
      <c r="AC349" s="20">
        <v>0</v>
      </c>
      <c r="AD349" s="24">
        <v>0</v>
      </c>
      <c r="AE349"/>
    </row>
    <row r="350" spans="1:31" ht="14.25" hidden="1" customHeight="1" x14ac:dyDescent="0.2">
      <c r="A350" s="1" t="s">
        <v>207</v>
      </c>
      <c r="B350" s="1" t="s">
        <v>197</v>
      </c>
      <c r="C350" s="1" t="s">
        <v>56</v>
      </c>
      <c r="D350" s="1" t="s">
        <v>56</v>
      </c>
      <c r="E350" s="1" t="s">
        <v>204</v>
      </c>
      <c r="F350" s="1" t="s">
        <v>408</v>
      </c>
      <c r="G350" s="1" t="s">
        <v>409</v>
      </c>
      <c r="H350" s="2" t="s">
        <v>410</v>
      </c>
      <c r="I350" s="3">
        <v>17</v>
      </c>
      <c r="J350" s="3">
        <v>1200000</v>
      </c>
      <c r="K350" s="4">
        <v>0</v>
      </c>
      <c r="L350" s="4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6">
        <v>0</v>
      </c>
      <c r="T350" s="6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16">
        <v>17</v>
      </c>
      <c r="AB350" s="16">
        <v>17</v>
      </c>
      <c r="AC350" s="19">
        <v>0</v>
      </c>
      <c r="AD350" s="23">
        <v>0</v>
      </c>
      <c r="AE350"/>
    </row>
    <row r="351" spans="1:31" ht="14.25" hidden="1" customHeight="1" x14ac:dyDescent="0.2">
      <c r="A351" s="7" t="s">
        <v>207</v>
      </c>
      <c r="B351" s="7" t="s">
        <v>197</v>
      </c>
      <c r="C351" s="7" t="s">
        <v>56</v>
      </c>
      <c r="D351" s="7" t="s">
        <v>56</v>
      </c>
      <c r="E351" s="7" t="s">
        <v>35</v>
      </c>
      <c r="F351" s="7" t="s">
        <v>464</v>
      </c>
      <c r="G351" s="7" t="s">
        <v>465</v>
      </c>
      <c r="H351" s="8" t="s">
        <v>229</v>
      </c>
      <c r="I351" s="3">
        <v>-3</v>
      </c>
      <c r="J351" s="3">
        <v>0</v>
      </c>
      <c r="K351" s="9">
        <v>0</v>
      </c>
      <c r="L351" s="9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1">
        <v>0</v>
      </c>
      <c r="T351" s="11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7">
        <v>-3</v>
      </c>
      <c r="AB351" s="17">
        <v>-3</v>
      </c>
      <c r="AC351" s="20">
        <v>0</v>
      </c>
      <c r="AD351" s="24">
        <v>0</v>
      </c>
      <c r="AE351"/>
    </row>
    <row r="352" spans="1:31" ht="14.25" hidden="1" customHeight="1" x14ac:dyDescent="0.2">
      <c r="A352" s="7" t="s">
        <v>207</v>
      </c>
      <c r="B352" s="7" t="s">
        <v>197</v>
      </c>
      <c r="C352" s="7" t="s">
        <v>56</v>
      </c>
      <c r="D352" s="7" t="s">
        <v>56</v>
      </c>
      <c r="E352" s="7" t="s">
        <v>204</v>
      </c>
      <c r="F352" s="7" t="s">
        <v>464</v>
      </c>
      <c r="G352" s="7" t="s">
        <v>465</v>
      </c>
      <c r="H352" s="8" t="s">
        <v>229</v>
      </c>
      <c r="I352" s="3">
        <v>-496</v>
      </c>
      <c r="J352" s="3">
        <v>1980000</v>
      </c>
      <c r="K352" s="9">
        <v>0</v>
      </c>
      <c r="L352" s="9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1">
        <v>0</v>
      </c>
      <c r="T352" s="11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7">
        <v>-496</v>
      </c>
      <c r="AB352" s="17">
        <v>-496</v>
      </c>
      <c r="AC352" s="20">
        <v>0</v>
      </c>
      <c r="AD352" s="24">
        <v>0</v>
      </c>
      <c r="AE352"/>
    </row>
    <row r="353" spans="1:31" ht="14.25" hidden="1" customHeight="1" x14ac:dyDescent="0.2">
      <c r="A353" s="7" t="s">
        <v>207</v>
      </c>
      <c r="B353" s="7" t="s">
        <v>197</v>
      </c>
      <c r="C353" s="7" t="s">
        <v>56</v>
      </c>
      <c r="D353" s="7" t="s">
        <v>56</v>
      </c>
      <c r="E353" s="7" t="s">
        <v>204</v>
      </c>
      <c r="F353" s="7" t="s">
        <v>440</v>
      </c>
      <c r="G353" s="7" t="s">
        <v>441</v>
      </c>
      <c r="H353" s="8" t="s">
        <v>442</v>
      </c>
      <c r="I353" s="3">
        <v>-1</v>
      </c>
      <c r="J353" s="3">
        <v>0</v>
      </c>
      <c r="K353" s="9">
        <v>0</v>
      </c>
      <c r="L353" s="9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1">
        <v>0</v>
      </c>
      <c r="T353" s="11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7">
        <v>-1</v>
      </c>
      <c r="AB353" s="17">
        <v>-1</v>
      </c>
      <c r="AC353" s="20">
        <v>0</v>
      </c>
      <c r="AD353" s="24">
        <v>0</v>
      </c>
      <c r="AE353"/>
    </row>
    <row r="354" spans="1:31" ht="14.25" hidden="1" customHeight="1" x14ac:dyDescent="0.2">
      <c r="A354" s="7" t="s">
        <v>207</v>
      </c>
      <c r="B354" s="7" t="s">
        <v>197</v>
      </c>
      <c r="C354" s="7" t="s">
        <v>56</v>
      </c>
      <c r="D354" s="7" t="s">
        <v>56</v>
      </c>
      <c r="E354" s="7" t="s">
        <v>204</v>
      </c>
      <c r="F354" s="7" t="s">
        <v>474</v>
      </c>
      <c r="G354" s="7" t="s">
        <v>475</v>
      </c>
      <c r="H354" s="8" t="s">
        <v>202</v>
      </c>
      <c r="I354" s="3">
        <v>-36</v>
      </c>
      <c r="J354" s="3">
        <v>0</v>
      </c>
      <c r="K354" s="9">
        <v>0</v>
      </c>
      <c r="L354" s="9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1">
        <v>0</v>
      </c>
      <c r="T354" s="11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7">
        <v>-36</v>
      </c>
      <c r="AB354" s="17">
        <v>-36</v>
      </c>
      <c r="AC354" s="20">
        <v>0</v>
      </c>
      <c r="AD354" s="24">
        <v>0</v>
      </c>
      <c r="AE354"/>
    </row>
    <row r="355" spans="1:31" ht="14.25" hidden="1" customHeight="1" x14ac:dyDescent="0.2">
      <c r="A355" s="1" t="s">
        <v>207</v>
      </c>
      <c r="B355" s="1" t="s">
        <v>197</v>
      </c>
      <c r="C355" s="1" t="s">
        <v>56</v>
      </c>
      <c r="D355" s="1" t="s">
        <v>56</v>
      </c>
      <c r="E355" s="1" t="s">
        <v>204</v>
      </c>
      <c r="F355" s="1" t="s">
        <v>485</v>
      </c>
      <c r="G355" s="1" t="s">
        <v>486</v>
      </c>
      <c r="H355" s="2" t="s">
        <v>210</v>
      </c>
      <c r="I355" s="3">
        <v>245</v>
      </c>
      <c r="J355" s="3">
        <v>0</v>
      </c>
      <c r="K355" s="4">
        <v>0</v>
      </c>
      <c r="L355" s="4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6">
        <v>0</v>
      </c>
      <c r="T355" s="6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16">
        <v>245</v>
      </c>
      <c r="AB355" s="16">
        <v>245</v>
      </c>
      <c r="AC355" s="19">
        <v>0</v>
      </c>
      <c r="AD355" s="23">
        <v>0</v>
      </c>
      <c r="AE355"/>
    </row>
    <row r="356" spans="1:31" ht="14.25" hidden="1" customHeight="1" x14ac:dyDescent="0.2">
      <c r="A356" s="7" t="s">
        <v>207</v>
      </c>
      <c r="B356" s="7" t="s">
        <v>197</v>
      </c>
      <c r="C356" s="7" t="s">
        <v>56</v>
      </c>
      <c r="D356" s="7" t="s">
        <v>56</v>
      </c>
      <c r="E356" s="7" t="s">
        <v>204</v>
      </c>
      <c r="F356" s="7" t="s">
        <v>489</v>
      </c>
      <c r="G356" s="7" t="s">
        <v>490</v>
      </c>
      <c r="H356" s="8" t="s">
        <v>210</v>
      </c>
      <c r="I356" s="3">
        <v>-5</v>
      </c>
      <c r="J356" s="3">
        <v>0</v>
      </c>
      <c r="K356" s="9">
        <v>0</v>
      </c>
      <c r="L356" s="9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1">
        <v>0</v>
      </c>
      <c r="T356" s="11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7">
        <v>-5</v>
      </c>
      <c r="AB356" s="17">
        <v>-5</v>
      </c>
      <c r="AC356" s="20">
        <v>0</v>
      </c>
      <c r="AD356" s="24">
        <v>0</v>
      </c>
      <c r="AE356"/>
    </row>
    <row r="357" spans="1:31" ht="14.25" hidden="1" customHeight="1" x14ac:dyDescent="0.2">
      <c r="A357" s="1" t="s">
        <v>207</v>
      </c>
      <c r="B357" s="1" t="s">
        <v>197</v>
      </c>
      <c r="C357" s="1" t="s">
        <v>56</v>
      </c>
      <c r="D357" s="1" t="s">
        <v>56</v>
      </c>
      <c r="E357" s="1" t="s">
        <v>204</v>
      </c>
      <c r="F357" s="1" t="s">
        <v>499</v>
      </c>
      <c r="G357" s="1" t="s">
        <v>500</v>
      </c>
      <c r="H357" s="2" t="s">
        <v>442</v>
      </c>
      <c r="I357" s="3">
        <v>142</v>
      </c>
      <c r="J357" s="3">
        <v>0</v>
      </c>
      <c r="K357" s="4">
        <v>0</v>
      </c>
      <c r="L357" s="4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6">
        <v>0</v>
      </c>
      <c r="T357" s="6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16">
        <v>142</v>
      </c>
      <c r="AB357" s="16">
        <v>142</v>
      </c>
      <c r="AC357" s="19">
        <v>0</v>
      </c>
      <c r="AD357" s="23">
        <v>0</v>
      </c>
      <c r="AE357"/>
    </row>
    <row r="358" spans="1:31" ht="14.25" hidden="1" customHeight="1" x14ac:dyDescent="0.2">
      <c r="A358" s="1" t="s">
        <v>207</v>
      </c>
      <c r="B358" s="1" t="s">
        <v>197</v>
      </c>
      <c r="C358" s="1" t="s">
        <v>56</v>
      </c>
      <c r="D358" s="1" t="s">
        <v>56</v>
      </c>
      <c r="E358" s="1" t="s">
        <v>204</v>
      </c>
      <c r="F358" s="1" t="s">
        <v>505</v>
      </c>
      <c r="G358" s="1" t="s">
        <v>506</v>
      </c>
      <c r="H358" s="2" t="s">
        <v>210</v>
      </c>
      <c r="I358" s="3">
        <v>3</v>
      </c>
      <c r="J358" s="3">
        <v>1125000</v>
      </c>
      <c r="K358" s="4">
        <v>0</v>
      </c>
      <c r="L358" s="4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6">
        <v>0</v>
      </c>
      <c r="T358" s="6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16">
        <v>3</v>
      </c>
      <c r="AB358" s="16">
        <v>3</v>
      </c>
      <c r="AC358" s="19">
        <v>0</v>
      </c>
      <c r="AD358" s="23">
        <v>0</v>
      </c>
      <c r="AE358"/>
    </row>
    <row r="359" spans="1:31" ht="14.25" hidden="1" customHeight="1" x14ac:dyDescent="0.2">
      <c r="A359" s="1" t="s">
        <v>207</v>
      </c>
      <c r="B359" s="1" t="s">
        <v>197</v>
      </c>
      <c r="C359" s="1" t="s">
        <v>56</v>
      </c>
      <c r="D359" s="1" t="s">
        <v>56</v>
      </c>
      <c r="E359" s="1" t="s">
        <v>204</v>
      </c>
      <c r="F359" s="1" t="s">
        <v>507</v>
      </c>
      <c r="G359" s="1" t="s">
        <v>508</v>
      </c>
      <c r="H359" s="2" t="s">
        <v>210</v>
      </c>
      <c r="I359" s="3">
        <v>0</v>
      </c>
      <c r="J359" s="3">
        <v>10707000</v>
      </c>
      <c r="K359" s="4">
        <v>0</v>
      </c>
      <c r="L359" s="4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6">
        <v>0</v>
      </c>
      <c r="T359" s="6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16">
        <v>0</v>
      </c>
      <c r="AB359" s="16">
        <v>0</v>
      </c>
      <c r="AC359" s="19">
        <v>0</v>
      </c>
      <c r="AD359" s="23">
        <v>0</v>
      </c>
      <c r="AE359"/>
    </row>
    <row r="360" spans="1:31" ht="14.25" hidden="1" customHeight="1" x14ac:dyDescent="0.2">
      <c r="A360" s="1" t="s">
        <v>207</v>
      </c>
      <c r="B360" s="1" t="s">
        <v>197</v>
      </c>
      <c r="C360" s="1" t="s">
        <v>56</v>
      </c>
      <c r="D360" s="1" t="s">
        <v>56</v>
      </c>
      <c r="E360" s="1" t="s">
        <v>204</v>
      </c>
      <c r="F360" s="1" t="s">
        <v>532</v>
      </c>
      <c r="G360" s="1" t="s">
        <v>533</v>
      </c>
      <c r="H360" s="2" t="s">
        <v>210</v>
      </c>
      <c r="I360" s="3">
        <v>0</v>
      </c>
      <c r="J360" s="3">
        <v>21286000</v>
      </c>
      <c r="K360" s="4">
        <v>0</v>
      </c>
      <c r="L360" s="4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6">
        <v>0</v>
      </c>
      <c r="T360" s="6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16">
        <v>0</v>
      </c>
      <c r="AB360" s="16">
        <v>0</v>
      </c>
      <c r="AC360" s="19">
        <v>0</v>
      </c>
      <c r="AD360" s="23">
        <v>0</v>
      </c>
      <c r="AE360"/>
    </row>
    <row r="361" spans="1:31" ht="14.25" hidden="1" customHeight="1" x14ac:dyDescent="0.2">
      <c r="A361" s="1" t="s">
        <v>207</v>
      </c>
      <c r="B361" s="1" t="s">
        <v>197</v>
      </c>
      <c r="C361" s="1" t="s">
        <v>56</v>
      </c>
      <c r="D361" s="1" t="s">
        <v>56</v>
      </c>
      <c r="E361" s="1" t="s">
        <v>35</v>
      </c>
      <c r="F361" s="1" t="s">
        <v>534</v>
      </c>
      <c r="G361" s="1" t="s">
        <v>535</v>
      </c>
      <c r="H361" s="2" t="s">
        <v>536</v>
      </c>
      <c r="I361" s="3">
        <v>173</v>
      </c>
      <c r="J361" s="3">
        <v>12450000</v>
      </c>
      <c r="K361" s="4">
        <v>0</v>
      </c>
      <c r="L361" s="4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6">
        <v>0</v>
      </c>
      <c r="T361" s="6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16">
        <v>173</v>
      </c>
      <c r="AB361" s="16">
        <v>173</v>
      </c>
      <c r="AC361" s="19">
        <v>0</v>
      </c>
      <c r="AD361" s="23">
        <v>0</v>
      </c>
      <c r="AE361"/>
    </row>
    <row r="362" spans="1:31" ht="14.25" hidden="1" customHeight="1" x14ac:dyDescent="0.2">
      <c r="A362" s="7" t="s">
        <v>207</v>
      </c>
      <c r="B362" s="7" t="s">
        <v>197</v>
      </c>
      <c r="C362" s="7" t="s">
        <v>56</v>
      </c>
      <c r="D362" s="7" t="s">
        <v>56</v>
      </c>
      <c r="E362" s="7" t="s">
        <v>204</v>
      </c>
      <c r="F362" s="7" t="s">
        <v>534</v>
      </c>
      <c r="G362" s="7" t="s">
        <v>535</v>
      </c>
      <c r="H362" s="8" t="s">
        <v>536</v>
      </c>
      <c r="I362" s="3">
        <v>-90</v>
      </c>
      <c r="J362" s="3">
        <v>0</v>
      </c>
      <c r="K362" s="9">
        <v>0</v>
      </c>
      <c r="L362" s="9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1">
        <v>0</v>
      </c>
      <c r="T362" s="11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7">
        <v>-90</v>
      </c>
      <c r="AB362" s="17">
        <v>-90</v>
      </c>
      <c r="AC362" s="20">
        <v>0</v>
      </c>
      <c r="AD362" s="24">
        <v>0</v>
      </c>
      <c r="AE362"/>
    </row>
    <row r="363" spans="1:31" ht="14.25" hidden="1" customHeight="1" x14ac:dyDescent="0.2">
      <c r="A363" s="7" t="s">
        <v>207</v>
      </c>
      <c r="B363" s="7" t="s">
        <v>197</v>
      </c>
      <c r="C363" s="7" t="s">
        <v>56</v>
      </c>
      <c r="D363" s="7" t="s">
        <v>56</v>
      </c>
      <c r="E363" s="7" t="s">
        <v>204</v>
      </c>
      <c r="F363" s="7" t="s">
        <v>573</v>
      </c>
      <c r="G363" s="7" t="s">
        <v>574</v>
      </c>
      <c r="H363" s="8" t="s">
        <v>210</v>
      </c>
      <c r="I363" s="3">
        <v>-2030</v>
      </c>
      <c r="J363" s="3">
        <v>0</v>
      </c>
      <c r="K363" s="9">
        <v>0</v>
      </c>
      <c r="L363" s="9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1">
        <v>0</v>
      </c>
      <c r="T363" s="11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7">
        <v>-2030</v>
      </c>
      <c r="AB363" s="17">
        <v>-2030</v>
      </c>
      <c r="AC363" s="20">
        <v>0</v>
      </c>
      <c r="AD363" s="24">
        <v>0</v>
      </c>
      <c r="AE363"/>
    </row>
    <row r="364" spans="1:31" ht="14.25" hidden="1" customHeight="1" x14ac:dyDescent="0.2">
      <c r="A364" s="1" t="s">
        <v>207</v>
      </c>
      <c r="B364" s="1" t="s">
        <v>197</v>
      </c>
      <c r="C364" s="1" t="s">
        <v>56</v>
      </c>
      <c r="D364" s="1" t="s">
        <v>56</v>
      </c>
      <c r="E364" s="1" t="s">
        <v>204</v>
      </c>
      <c r="F364" s="1" t="s">
        <v>678</v>
      </c>
      <c r="G364" s="1" t="s">
        <v>679</v>
      </c>
      <c r="H364" s="2" t="s">
        <v>433</v>
      </c>
      <c r="I364" s="3">
        <v>0</v>
      </c>
      <c r="J364" s="3">
        <v>2475000</v>
      </c>
      <c r="K364" s="4">
        <v>0</v>
      </c>
      <c r="L364" s="4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6">
        <v>0</v>
      </c>
      <c r="T364" s="6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16">
        <v>0</v>
      </c>
      <c r="AB364" s="16">
        <v>0</v>
      </c>
      <c r="AC364" s="19">
        <v>0</v>
      </c>
      <c r="AD364" s="23">
        <v>0</v>
      </c>
      <c r="AE364"/>
    </row>
    <row r="365" spans="1:31" ht="14.25" hidden="1" customHeight="1" x14ac:dyDescent="0.2">
      <c r="A365" s="1" t="s">
        <v>207</v>
      </c>
      <c r="B365" s="1" t="s">
        <v>197</v>
      </c>
      <c r="C365" s="1" t="s">
        <v>56</v>
      </c>
      <c r="D365" s="1" t="s">
        <v>56</v>
      </c>
      <c r="E365" s="1" t="s">
        <v>204</v>
      </c>
      <c r="F365" s="1" t="s">
        <v>720</v>
      </c>
      <c r="G365" s="1" t="s">
        <v>721</v>
      </c>
      <c r="H365" s="2" t="s">
        <v>210</v>
      </c>
      <c r="I365" s="3">
        <v>0</v>
      </c>
      <c r="J365" s="3">
        <v>9593100</v>
      </c>
      <c r="K365" s="4">
        <v>0</v>
      </c>
      <c r="L365" s="4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6">
        <v>0</v>
      </c>
      <c r="T365" s="6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16">
        <v>0</v>
      </c>
      <c r="AB365" s="16">
        <v>0</v>
      </c>
      <c r="AC365" s="19">
        <v>0</v>
      </c>
      <c r="AD365" s="23">
        <v>0</v>
      </c>
      <c r="AE365"/>
    </row>
    <row r="366" spans="1:31" ht="14.25" hidden="1" customHeight="1" x14ac:dyDescent="0.2">
      <c r="A366" s="1" t="s">
        <v>207</v>
      </c>
      <c r="B366" s="1" t="s">
        <v>197</v>
      </c>
      <c r="C366" s="1" t="s">
        <v>56</v>
      </c>
      <c r="D366" s="1" t="s">
        <v>56</v>
      </c>
      <c r="E366" s="1" t="s">
        <v>204</v>
      </c>
      <c r="F366" s="1" t="s">
        <v>724</v>
      </c>
      <c r="G366" s="1" t="s">
        <v>725</v>
      </c>
      <c r="H366" s="2" t="s">
        <v>210</v>
      </c>
      <c r="I366" s="3">
        <v>0</v>
      </c>
      <c r="J366" s="3">
        <v>456000</v>
      </c>
      <c r="K366" s="4">
        <v>0</v>
      </c>
      <c r="L366" s="4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6">
        <v>0</v>
      </c>
      <c r="T366" s="6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16">
        <v>0</v>
      </c>
      <c r="AB366" s="16">
        <v>0</v>
      </c>
      <c r="AC366" s="19">
        <v>0</v>
      </c>
      <c r="AD366" s="23">
        <v>0</v>
      </c>
      <c r="AE366"/>
    </row>
    <row r="367" spans="1:31" ht="14.25" hidden="1" customHeight="1" x14ac:dyDescent="0.2">
      <c r="A367" s="1" t="s">
        <v>207</v>
      </c>
      <c r="B367" s="1" t="s">
        <v>197</v>
      </c>
      <c r="C367" s="1" t="s">
        <v>56</v>
      </c>
      <c r="D367" s="1" t="s">
        <v>56</v>
      </c>
      <c r="E367" s="1" t="s">
        <v>204</v>
      </c>
      <c r="F367" s="1" t="s">
        <v>726</v>
      </c>
      <c r="G367" s="1" t="s">
        <v>727</v>
      </c>
      <c r="H367" s="2" t="s">
        <v>229</v>
      </c>
      <c r="I367" s="3">
        <v>0</v>
      </c>
      <c r="J367" s="3">
        <v>550000</v>
      </c>
      <c r="K367" s="4">
        <v>0</v>
      </c>
      <c r="L367" s="4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6">
        <v>0</v>
      </c>
      <c r="T367" s="6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16">
        <v>0</v>
      </c>
      <c r="AB367" s="16">
        <v>0</v>
      </c>
      <c r="AC367" s="19">
        <v>0</v>
      </c>
      <c r="AD367" s="23">
        <v>0</v>
      </c>
      <c r="AE367"/>
    </row>
    <row r="368" spans="1:31" ht="14.25" hidden="1" customHeight="1" x14ac:dyDescent="0.2">
      <c r="A368" s="1" t="s">
        <v>207</v>
      </c>
      <c r="B368" s="1" t="s">
        <v>197</v>
      </c>
      <c r="C368" s="1" t="s">
        <v>56</v>
      </c>
      <c r="D368" s="1" t="s">
        <v>56</v>
      </c>
      <c r="E368" s="1" t="s">
        <v>204</v>
      </c>
      <c r="F368" s="1" t="s">
        <v>728</v>
      </c>
      <c r="G368" s="1" t="s">
        <v>729</v>
      </c>
      <c r="H368" s="2" t="s">
        <v>229</v>
      </c>
      <c r="I368" s="3">
        <v>0</v>
      </c>
      <c r="J368" s="3">
        <v>1440000</v>
      </c>
      <c r="K368" s="4">
        <v>0</v>
      </c>
      <c r="L368" s="4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6">
        <v>0</v>
      </c>
      <c r="T368" s="6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16">
        <v>0</v>
      </c>
      <c r="AB368" s="16">
        <v>0</v>
      </c>
      <c r="AC368" s="19">
        <v>0</v>
      </c>
      <c r="AD368" s="23">
        <v>0</v>
      </c>
      <c r="AE368"/>
    </row>
    <row r="369" spans="1:31" ht="14.25" hidden="1" customHeight="1" x14ac:dyDescent="0.2">
      <c r="A369" s="1" t="s">
        <v>207</v>
      </c>
      <c r="B369" s="1" t="s">
        <v>197</v>
      </c>
      <c r="C369" s="1" t="s">
        <v>56</v>
      </c>
      <c r="D369" s="1" t="s">
        <v>56</v>
      </c>
      <c r="E369" s="1" t="s">
        <v>204</v>
      </c>
      <c r="F369" s="1" t="s">
        <v>752</v>
      </c>
      <c r="G369" s="1" t="s">
        <v>753</v>
      </c>
      <c r="H369" s="2" t="s">
        <v>229</v>
      </c>
      <c r="I369" s="3">
        <v>240</v>
      </c>
      <c r="J369" s="3">
        <v>0</v>
      </c>
      <c r="K369" s="4">
        <v>0</v>
      </c>
      <c r="L369" s="4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6">
        <v>4</v>
      </c>
      <c r="T369" s="6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16">
        <v>236</v>
      </c>
      <c r="AB369" s="16">
        <v>236</v>
      </c>
      <c r="AC369" s="19">
        <v>0</v>
      </c>
      <c r="AD369" s="23">
        <v>0</v>
      </c>
      <c r="AE369"/>
    </row>
    <row r="370" spans="1:31" ht="14.25" hidden="1" customHeight="1" x14ac:dyDescent="0.2">
      <c r="A370" s="7" t="s">
        <v>207</v>
      </c>
      <c r="B370" s="7" t="s">
        <v>197</v>
      </c>
      <c r="C370" s="7" t="s">
        <v>56</v>
      </c>
      <c r="D370" s="7" t="s">
        <v>56</v>
      </c>
      <c r="E370" s="7" t="s">
        <v>35</v>
      </c>
      <c r="F370" s="7" t="s">
        <v>756</v>
      </c>
      <c r="G370" s="7" t="s">
        <v>757</v>
      </c>
      <c r="H370" s="8" t="s">
        <v>229</v>
      </c>
      <c r="I370" s="3">
        <v>-100</v>
      </c>
      <c r="J370" s="3">
        <v>0</v>
      </c>
      <c r="K370" s="9">
        <v>0</v>
      </c>
      <c r="L370" s="9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1">
        <v>0</v>
      </c>
      <c r="T370" s="11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7">
        <v>-100</v>
      </c>
      <c r="AB370" s="17">
        <v>-100</v>
      </c>
      <c r="AC370" s="20">
        <v>0</v>
      </c>
      <c r="AD370" s="24">
        <v>0</v>
      </c>
      <c r="AE370"/>
    </row>
    <row r="371" spans="1:31" ht="14.25" hidden="1" customHeight="1" x14ac:dyDescent="0.2">
      <c r="A371" s="1" t="s">
        <v>207</v>
      </c>
      <c r="B371" s="1" t="s">
        <v>197</v>
      </c>
      <c r="C371" s="1" t="s">
        <v>56</v>
      </c>
      <c r="D371" s="1" t="s">
        <v>56</v>
      </c>
      <c r="E371" s="1" t="s">
        <v>204</v>
      </c>
      <c r="F371" s="1" t="s">
        <v>756</v>
      </c>
      <c r="G371" s="1" t="s">
        <v>757</v>
      </c>
      <c r="H371" s="2" t="s">
        <v>229</v>
      </c>
      <c r="I371" s="3">
        <v>3455</v>
      </c>
      <c r="J371" s="3">
        <v>13057052</v>
      </c>
      <c r="K371" s="4">
        <v>0</v>
      </c>
      <c r="L371" s="4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6">
        <v>1</v>
      </c>
      <c r="T371" s="6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16">
        <v>3454</v>
      </c>
      <c r="AB371" s="16">
        <v>3454</v>
      </c>
      <c r="AC371" s="19">
        <v>0</v>
      </c>
      <c r="AD371" s="23">
        <v>0</v>
      </c>
      <c r="AE371"/>
    </row>
    <row r="372" spans="1:31" ht="14.25" hidden="1" customHeight="1" x14ac:dyDescent="0.2">
      <c r="A372" s="7" t="s">
        <v>207</v>
      </c>
      <c r="B372" s="7" t="s">
        <v>197</v>
      </c>
      <c r="C372" s="7" t="s">
        <v>56</v>
      </c>
      <c r="D372" s="7" t="s">
        <v>56</v>
      </c>
      <c r="E372" s="7" t="s">
        <v>204</v>
      </c>
      <c r="F372" s="7" t="s">
        <v>754</v>
      </c>
      <c r="G372" s="7" t="s">
        <v>755</v>
      </c>
      <c r="H372" s="8" t="s">
        <v>442</v>
      </c>
      <c r="I372" s="3">
        <v>-1906</v>
      </c>
      <c r="J372" s="3">
        <v>11535500</v>
      </c>
      <c r="K372" s="9">
        <v>0</v>
      </c>
      <c r="L372" s="9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1">
        <v>0</v>
      </c>
      <c r="T372" s="11">
        <v>0</v>
      </c>
      <c r="U372" s="10">
        <v>0</v>
      </c>
      <c r="V372" s="10">
        <v>0</v>
      </c>
      <c r="W372" s="10">
        <v>0</v>
      </c>
      <c r="X372" s="10">
        <v>0</v>
      </c>
      <c r="Y372" s="10">
        <v>0</v>
      </c>
      <c r="Z372" s="10">
        <v>0</v>
      </c>
      <c r="AA372" s="17">
        <v>-1906</v>
      </c>
      <c r="AB372" s="17">
        <v>-1906</v>
      </c>
      <c r="AC372" s="20">
        <v>0</v>
      </c>
      <c r="AD372" s="24">
        <v>0</v>
      </c>
      <c r="AE372"/>
    </row>
    <row r="373" spans="1:31" ht="14.25" hidden="1" customHeight="1" x14ac:dyDescent="0.2">
      <c r="A373" s="7" t="s">
        <v>207</v>
      </c>
      <c r="B373" s="7" t="s">
        <v>197</v>
      </c>
      <c r="C373" s="7" t="s">
        <v>56</v>
      </c>
      <c r="D373" s="7" t="s">
        <v>359</v>
      </c>
      <c r="E373" s="7" t="s">
        <v>35</v>
      </c>
      <c r="F373" s="7" t="s">
        <v>362</v>
      </c>
      <c r="G373" s="7" t="s">
        <v>363</v>
      </c>
      <c r="H373" s="8" t="s">
        <v>229</v>
      </c>
      <c r="I373" s="3">
        <v>0</v>
      </c>
      <c r="J373" s="3">
        <v>0</v>
      </c>
      <c r="K373" s="9">
        <v>0</v>
      </c>
      <c r="L373" s="9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1">
        <v>2</v>
      </c>
      <c r="T373" s="11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7">
        <v>-2</v>
      </c>
      <c r="AB373" s="17">
        <v>-2</v>
      </c>
      <c r="AC373" s="20">
        <v>0</v>
      </c>
      <c r="AD373" s="24">
        <v>76</v>
      </c>
      <c r="AE373"/>
    </row>
    <row r="374" spans="1:31" ht="14.25" hidden="1" customHeight="1" x14ac:dyDescent="0.2">
      <c r="A374" s="7" t="s">
        <v>207</v>
      </c>
      <c r="B374" s="7" t="s">
        <v>197</v>
      </c>
      <c r="C374" s="7" t="s">
        <v>56</v>
      </c>
      <c r="D374" s="7" t="s">
        <v>359</v>
      </c>
      <c r="E374" s="7" t="s">
        <v>204</v>
      </c>
      <c r="F374" s="7" t="s">
        <v>362</v>
      </c>
      <c r="G374" s="7" t="s">
        <v>363</v>
      </c>
      <c r="H374" s="8" t="s">
        <v>229</v>
      </c>
      <c r="I374" s="3">
        <v>-66</v>
      </c>
      <c r="J374" s="3">
        <v>6095000</v>
      </c>
      <c r="K374" s="9">
        <v>0</v>
      </c>
      <c r="L374" s="9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1">
        <v>23</v>
      </c>
      <c r="T374" s="11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7">
        <v>-89</v>
      </c>
      <c r="AB374" s="17">
        <v>-89</v>
      </c>
      <c r="AC374" s="20">
        <v>0</v>
      </c>
      <c r="AD374" s="24">
        <v>76</v>
      </c>
      <c r="AE374"/>
    </row>
    <row r="375" spans="1:31" ht="14.25" hidden="1" customHeight="1" x14ac:dyDescent="0.2">
      <c r="A375" s="1" t="s">
        <v>207</v>
      </c>
      <c r="B375" s="1" t="s">
        <v>197</v>
      </c>
      <c r="C375" s="1" t="s">
        <v>56</v>
      </c>
      <c r="D375" s="1" t="s">
        <v>359</v>
      </c>
      <c r="E375" s="1" t="s">
        <v>204</v>
      </c>
      <c r="F375" s="1" t="s">
        <v>357</v>
      </c>
      <c r="G375" s="1" t="s">
        <v>358</v>
      </c>
      <c r="H375" s="2" t="s">
        <v>229</v>
      </c>
      <c r="I375" s="3">
        <v>16</v>
      </c>
      <c r="J375" s="3">
        <v>0</v>
      </c>
      <c r="K375" s="4">
        <v>0</v>
      </c>
      <c r="L375" s="4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6">
        <v>5</v>
      </c>
      <c r="T375" s="6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16">
        <v>11</v>
      </c>
      <c r="AB375" s="16">
        <v>11</v>
      </c>
      <c r="AC375" s="19">
        <v>0</v>
      </c>
      <c r="AD375" s="23">
        <v>0</v>
      </c>
      <c r="AE375"/>
    </row>
    <row r="376" spans="1:31" ht="14.25" hidden="1" customHeight="1" x14ac:dyDescent="0.2">
      <c r="A376" s="7" t="s">
        <v>207</v>
      </c>
      <c r="B376" s="7" t="s">
        <v>197</v>
      </c>
      <c r="C376" s="7" t="s">
        <v>56</v>
      </c>
      <c r="D376" s="7" t="s">
        <v>359</v>
      </c>
      <c r="E376" s="7" t="s">
        <v>35</v>
      </c>
      <c r="F376" s="7" t="s">
        <v>466</v>
      </c>
      <c r="G376" s="7" t="s">
        <v>467</v>
      </c>
      <c r="H376" s="8" t="s">
        <v>229</v>
      </c>
      <c r="I376" s="3">
        <v>-1</v>
      </c>
      <c r="J376" s="3">
        <v>0</v>
      </c>
      <c r="K376" s="9">
        <v>0</v>
      </c>
      <c r="L376" s="9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1">
        <v>0</v>
      </c>
      <c r="T376" s="11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7">
        <v>-1</v>
      </c>
      <c r="AB376" s="17">
        <v>-1</v>
      </c>
      <c r="AC376" s="20">
        <v>0</v>
      </c>
      <c r="AD376" s="24">
        <v>38</v>
      </c>
      <c r="AE376"/>
    </row>
    <row r="377" spans="1:31" ht="14.25" hidden="1" customHeight="1" x14ac:dyDescent="0.2">
      <c r="A377" s="1" t="s">
        <v>207</v>
      </c>
      <c r="B377" s="1" t="s">
        <v>197</v>
      </c>
      <c r="C377" s="1" t="s">
        <v>56</v>
      </c>
      <c r="D377" s="1" t="s">
        <v>359</v>
      </c>
      <c r="E377" s="1" t="s">
        <v>204</v>
      </c>
      <c r="F377" s="1" t="s">
        <v>466</v>
      </c>
      <c r="G377" s="1" t="s">
        <v>467</v>
      </c>
      <c r="H377" s="2" t="s">
        <v>229</v>
      </c>
      <c r="I377" s="3">
        <v>3931</v>
      </c>
      <c r="J377" s="3">
        <v>25000000</v>
      </c>
      <c r="K377" s="4">
        <v>0</v>
      </c>
      <c r="L377" s="4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6">
        <v>1</v>
      </c>
      <c r="T377" s="6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16">
        <v>3930</v>
      </c>
      <c r="AB377" s="16">
        <v>3930</v>
      </c>
      <c r="AC377" s="19">
        <v>0</v>
      </c>
      <c r="AD377" s="23">
        <v>38</v>
      </c>
      <c r="AE377"/>
    </row>
    <row r="378" spans="1:31" ht="14.25" hidden="1" customHeight="1" x14ac:dyDescent="0.2">
      <c r="A378" s="1" t="s">
        <v>207</v>
      </c>
      <c r="B378" s="1" t="s">
        <v>197</v>
      </c>
      <c r="C378" s="1" t="s">
        <v>56</v>
      </c>
      <c r="D378" s="1" t="s">
        <v>359</v>
      </c>
      <c r="E378" s="1" t="s">
        <v>204</v>
      </c>
      <c r="F378" s="1" t="s">
        <v>419</v>
      </c>
      <c r="G378" s="1" t="s">
        <v>420</v>
      </c>
      <c r="H378" s="2" t="s">
        <v>229</v>
      </c>
      <c r="I378" s="3">
        <v>3</v>
      </c>
      <c r="J378" s="3">
        <v>0</v>
      </c>
      <c r="K378" s="4">
        <v>0</v>
      </c>
      <c r="L378" s="4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6">
        <v>0</v>
      </c>
      <c r="T378" s="6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16">
        <v>3</v>
      </c>
      <c r="AB378" s="16">
        <v>3</v>
      </c>
      <c r="AC378" s="19">
        <v>0</v>
      </c>
      <c r="AD378" s="23">
        <v>0</v>
      </c>
      <c r="AE378"/>
    </row>
    <row r="379" spans="1:31" ht="14.25" hidden="1" customHeight="1" x14ac:dyDescent="0.2">
      <c r="A379" s="1" t="s">
        <v>207</v>
      </c>
      <c r="B379" s="1" t="s">
        <v>197</v>
      </c>
      <c r="C379" s="1" t="s">
        <v>56</v>
      </c>
      <c r="D379" s="1" t="s">
        <v>359</v>
      </c>
      <c r="E379" s="1" t="s">
        <v>204</v>
      </c>
      <c r="F379" s="1" t="s">
        <v>415</v>
      </c>
      <c r="G379" s="1" t="s">
        <v>416</v>
      </c>
      <c r="H379" s="2" t="s">
        <v>229</v>
      </c>
      <c r="I379" s="3">
        <v>1</v>
      </c>
      <c r="J379" s="3">
        <v>0</v>
      </c>
      <c r="K379" s="4">
        <v>0</v>
      </c>
      <c r="L379" s="4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6">
        <v>0</v>
      </c>
      <c r="T379" s="6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16">
        <v>1</v>
      </c>
      <c r="AB379" s="16">
        <v>1</v>
      </c>
      <c r="AC379" s="19">
        <v>0</v>
      </c>
      <c r="AD379" s="23">
        <v>1</v>
      </c>
      <c r="AE379"/>
    </row>
    <row r="380" spans="1:31" ht="14.25" hidden="1" customHeight="1" x14ac:dyDescent="0.2">
      <c r="A380" s="1" t="s">
        <v>207</v>
      </c>
      <c r="B380" s="1" t="s">
        <v>197</v>
      </c>
      <c r="C380" s="1" t="s">
        <v>56</v>
      </c>
      <c r="D380" s="1" t="s">
        <v>359</v>
      </c>
      <c r="E380" s="1" t="s">
        <v>35</v>
      </c>
      <c r="F380" s="1" t="s">
        <v>417</v>
      </c>
      <c r="G380" s="1" t="s">
        <v>418</v>
      </c>
      <c r="H380" s="2" t="s">
        <v>229</v>
      </c>
      <c r="I380" s="3">
        <v>66</v>
      </c>
      <c r="J380" s="3">
        <v>0</v>
      </c>
      <c r="K380" s="4">
        <v>0</v>
      </c>
      <c r="L380" s="4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6">
        <v>0</v>
      </c>
      <c r="T380" s="6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16">
        <v>66</v>
      </c>
      <c r="AB380" s="16">
        <v>66</v>
      </c>
      <c r="AC380" s="19">
        <v>0</v>
      </c>
      <c r="AD380" s="23">
        <v>4</v>
      </c>
      <c r="AE380"/>
    </row>
    <row r="381" spans="1:31" ht="14.25" hidden="1" customHeight="1" x14ac:dyDescent="0.2">
      <c r="A381" s="1" t="s">
        <v>207</v>
      </c>
      <c r="B381" s="1" t="s">
        <v>197</v>
      </c>
      <c r="C381" s="1" t="s">
        <v>56</v>
      </c>
      <c r="D381" s="1" t="s">
        <v>359</v>
      </c>
      <c r="E381" s="1" t="s">
        <v>204</v>
      </c>
      <c r="F381" s="1" t="s">
        <v>417</v>
      </c>
      <c r="G381" s="1" t="s">
        <v>418</v>
      </c>
      <c r="H381" s="2" t="s">
        <v>229</v>
      </c>
      <c r="I381" s="3">
        <v>23</v>
      </c>
      <c r="J381" s="3">
        <v>0</v>
      </c>
      <c r="K381" s="4">
        <v>0</v>
      </c>
      <c r="L381" s="4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6">
        <v>0</v>
      </c>
      <c r="T381" s="6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16">
        <v>23</v>
      </c>
      <c r="AB381" s="16">
        <v>23</v>
      </c>
      <c r="AC381" s="19">
        <v>0</v>
      </c>
      <c r="AD381" s="23">
        <v>4</v>
      </c>
      <c r="AE381"/>
    </row>
    <row r="382" spans="1:31" ht="14.25" hidden="1" customHeight="1" x14ac:dyDescent="0.2">
      <c r="A382" s="1" t="s">
        <v>207</v>
      </c>
      <c r="B382" s="1" t="s">
        <v>197</v>
      </c>
      <c r="C382" s="1" t="s">
        <v>56</v>
      </c>
      <c r="D382" s="1" t="s">
        <v>359</v>
      </c>
      <c r="E382" s="1" t="s">
        <v>204</v>
      </c>
      <c r="F382" s="1" t="s">
        <v>421</v>
      </c>
      <c r="G382" s="1" t="s">
        <v>422</v>
      </c>
      <c r="H382" s="2" t="s">
        <v>229</v>
      </c>
      <c r="I382" s="3">
        <v>22</v>
      </c>
      <c r="J382" s="3">
        <v>0</v>
      </c>
      <c r="K382" s="4">
        <v>0</v>
      </c>
      <c r="L382" s="4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6">
        <v>0</v>
      </c>
      <c r="T382" s="6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16">
        <v>22</v>
      </c>
      <c r="AB382" s="16">
        <v>22</v>
      </c>
      <c r="AC382" s="19">
        <v>0</v>
      </c>
      <c r="AD382" s="23">
        <v>0</v>
      </c>
      <c r="AE382"/>
    </row>
    <row r="383" spans="1:31" ht="14.25" hidden="1" customHeight="1" x14ac:dyDescent="0.2">
      <c r="A383" s="1" t="s">
        <v>207</v>
      </c>
      <c r="B383" s="1" t="s">
        <v>197</v>
      </c>
      <c r="C383" s="1" t="s">
        <v>56</v>
      </c>
      <c r="D383" s="1" t="s">
        <v>359</v>
      </c>
      <c r="E383" s="1" t="s">
        <v>204</v>
      </c>
      <c r="F383" s="1" t="s">
        <v>438</v>
      </c>
      <c r="G383" s="1" t="s">
        <v>439</v>
      </c>
      <c r="H383" s="2" t="s">
        <v>229</v>
      </c>
      <c r="I383" s="3">
        <v>3</v>
      </c>
      <c r="J383" s="3">
        <v>0</v>
      </c>
      <c r="K383" s="4">
        <v>0</v>
      </c>
      <c r="L383" s="4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6">
        <v>0</v>
      </c>
      <c r="T383" s="6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16">
        <v>3</v>
      </c>
      <c r="AB383" s="16">
        <v>3</v>
      </c>
      <c r="AC383" s="19">
        <v>0</v>
      </c>
      <c r="AD383" s="23">
        <v>1</v>
      </c>
      <c r="AE383"/>
    </row>
    <row r="384" spans="1:31" ht="14.25" hidden="1" customHeight="1" x14ac:dyDescent="0.2">
      <c r="A384" s="1" t="s">
        <v>207</v>
      </c>
      <c r="B384" s="1" t="s">
        <v>197</v>
      </c>
      <c r="C384" s="1" t="s">
        <v>56</v>
      </c>
      <c r="D384" s="1" t="s">
        <v>359</v>
      </c>
      <c r="E384" s="1" t="s">
        <v>204</v>
      </c>
      <c r="F384" s="1" t="s">
        <v>443</v>
      </c>
      <c r="G384" s="1" t="s">
        <v>444</v>
      </c>
      <c r="H384" s="2" t="s">
        <v>229</v>
      </c>
      <c r="I384" s="3">
        <v>19</v>
      </c>
      <c r="J384" s="3">
        <v>3560000</v>
      </c>
      <c r="K384" s="4">
        <v>0</v>
      </c>
      <c r="L384" s="4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6">
        <v>0</v>
      </c>
      <c r="T384" s="6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16">
        <v>19</v>
      </c>
      <c r="AB384" s="16">
        <v>19</v>
      </c>
      <c r="AC384" s="19">
        <v>0</v>
      </c>
      <c r="AD384" s="23">
        <v>1</v>
      </c>
      <c r="AE384"/>
    </row>
    <row r="385" spans="1:31" ht="14.25" hidden="1" customHeight="1" x14ac:dyDescent="0.2">
      <c r="A385" s="1" t="s">
        <v>207</v>
      </c>
      <c r="B385" s="1" t="s">
        <v>197</v>
      </c>
      <c r="C385" s="1" t="s">
        <v>56</v>
      </c>
      <c r="D385" s="1" t="s">
        <v>359</v>
      </c>
      <c r="E385" s="1" t="s">
        <v>204</v>
      </c>
      <c r="F385" s="1" t="s">
        <v>445</v>
      </c>
      <c r="G385" s="1" t="s">
        <v>446</v>
      </c>
      <c r="H385" s="2" t="s">
        <v>229</v>
      </c>
      <c r="I385" s="3">
        <v>68</v>
      </c>
      <c r="J385" s="3">
        <v>0</v>
      </c>
      <c r="K385" s="4">
        <v>0</v>
      </c>
      <c r="L385" s="4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6">
        <v>0</v>
      </c>
      <c r="T385" s="6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16">
        <v>68</v>
      </c>
      <c r="AB385" s="16">
        <v>68</v>
      </c>
      <c r="AC385" s="19">
        <v>0</v>
      </c>
      <c r="AD385" s="23">
        <v>0</v>
      </c>
      <c r="AE385"/>
    </row>
    <row r="386" spans="1:31" ht="14.25" hidden="1" customHeight="1" x14ac:dyDescent="0.2">
      <c r="A386" s="1" t="s">
        <v>207</v>
      </c>
      <c r="B386" s="1" t="s">
        <v>197</v>
      </c>
      <c r="C386" s="1" t="s">
        <v>56</v>
      </c>
      <c r="D386" s="1" t="s">
        <v>359</v>
      </c>
      <c r="E386" s="1" t="s">
        <v>204</v>
      </c>
      <c r="F386" s="1" t="s">
        <v>449</v>
      </c>
      <c r="G386" s="1" t="s">
        <v>450</v>
      </c>
      <c r="H386" s="2" t="s">
        <v>229</v>
      </c>
      <c r="I386" s="3">
        <v>20</v>
      </c>
      <c r="J386" s="3">
        <v>0</v>
      </c>
      <c r="K386" s="4">
        <v>0</v>
      </c>
      <c r="L386" s="4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6">
        <v>0</v>
      </c>
      <c r="T386" s="6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16">
        <v>20</v>
      </c>
      <c r="AB386" s="16">
        <v>20</v>
      </c>
      <c r="AC386" s="19">
        <v>0</v>
      </c>
      <c r="AD386" s="23">
        <v>0</v>
      </c>
      <c r="AE386"/>
    </row>
    <row r="387" spans="1:31" ht="14.25" hidden="1" customHeight="1" x14ac:dyDescent="0.2">
      <c r="A387" s="7" t="s">
        <v>207</v>
      </c>
      <c r="B387" s="7" t="s">
        <v>197</v>
      </c>
      <c r="C387" s="7" t="s">
        <v>56</v>
      </c>
      <c r="D387" s="7" t="s">
        <v>359</v>
      </c>
      <c r="E387" s="7" t="s">
        <v>35</v>
      </c>
      <c r="F387" s="7" t="s">
        <v>472</v>
      </c>
      <c r="G387" s="7" t="s">
        <v>473</v>
      </c>
      <c r="H387" s="8" t="s">
        <v>229</v>
      </c>
      <c r="I387" s="3">
        <v>-1</v>
      </c>
      <c r="J387" s="3">
        <v>0</v>
      </c>
      <c r="K387" s="9">
        <v>0</v>
      </c>
      <c r="L387" s="9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1">
        <v>0</v>
      </c>
      <c r="T387" s="11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7">
        <v>-1</v>
      </c>
      <c r="AB387" s="17">
        <v>-1</v>
      </c>
      <c r="AC387" s="20">
        <v>0</v>
      </c>
      <c r="AD387" s="24">
        <v>7</v>
      </c>
      <c r="AE387"/>
    </row>
    <row r="388" spans="1:31" ht="14.25" hidden="1" customHeight="1" x14ac:dyDescent="0.2">
      <c r="A388" s="1" t="s">
        <v>207</v>
      </c>
      <c r="B388" s="1" t="s">
        <v>197</v>
      </c>
      <c r="C388" s="1" t="s">
        <v>56</v>
      </c>
      <c r="D388" s="1" t="s">
        <v>359</v>
      </c>
      <c r="E388" s="1" t="s">
        <v>204</v>
      </c>
      <c r="F388" s="1" t="s">
        <v>472</v>
      </c>
      <c r="G388" s="1" t="s">
        <v>473</v>
      </c>
      <c r="H388" s="2" t="s">
        <v>229</v>
      </c>
      <c r="I388" s="3">
        <v>363</v>
      </c>
      <c r="J388" s="3">
        <v>0</v>
      </c>
      <c r="K388" s="4">
        <v>0</v>
      </c>
      <c r="L388" s="4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6">
        <v>3</v>
      </c>
      <c r="T388" s="6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16">
        <v>360</v>
      </c>
      <c r="AB388" s="16">
        <v>360</v>
      </c>
      <c r="AC388" s="19">
        <v>0</v>
      </c>
      <c r="AD388" s="23">
        <v>7</v>
      </c>
      <c r="AE388"/>
    </row>
    <row r="389" spans="1:31" ht="14.25" hidden="1" customHeight="1" x14ac:dyDescent="0.2">
      <c r="A389" s="1" t="s">
        <v>207</v>
      </c>
      <c r="B389" s="1" t="s">
        <v>197</v>
      </c>
      <c r="C389" s="1" t="s">
        <v>56</v>
      </c>
      <c r="D389" s="1" t="s">
        <v>359</v>
      </c>
      <c r="E389" s="1" t="s">
        <v>204</v>
      </c>
      <c r="F389" s="1" t="s">
        <v>451</v>
      </c>
      <c r="G389" s="1" t="s">
        <v>452</v>
      </c>
      <c r="H389" s="2" t="s">
        <v>229</v>
      </c>
      <c r="I389" s="3">
        <v>17</v>
      </c>
      <c r="J389" s="3">
        <v>0</v>
      </c>
      <c r="K389" s="4">
        <v>0</v>
      </c>
      <c r="L389" s="4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6">
        <v>0</v>
      </c>
      <c r="T389" s="6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16">
        <v>17</v>
      </c>
      <c r="AB389" s="16">
        <v>17</v>
      </c>
      <c r="AC389" s="19">
        <v>0</v>
      </c>
      <c r="AD389" s="23">
        <v>2</v>
      </c>
      <c r="AE389"/>
    </row>
    <row r="390" spans="1:31" ht="14.25" hidden="1" customHeight="1" x14ac:dyDescent="0.2">
      <c r="A390" s="1" t="s">
        <v>207</v>
      </c>
      <c r="B390" s="1" t="s">
        <v>197</v>
      </c>
      <c r="C390" s="1" t="s">
        <v>56</v>
      </c>
      <c r="D390" s="1" t="s">
        <v>359</v>
      </c>
      <c r="E390" s="1" t="s">
        <v>204</v>
      </c>
      <c r="F390" s="1" t="s">
        <v>468</v>
      </c>
      <c r="G390" s="1" t="s">
        <v>469</v>
      </c>
      <c r="H390" s="2" t="s">
        <v>229</v>
      </c>
      <c r="I390" s="3">
        <v>148</v>
      </c>
      <c r="J390" s="3">
        <v>0</v>
      </c>
      <c r="K390" s="4">
        <v>0</v>
      </c>
      <c r="L390" s="4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6">
        <v>0</v>
      </c>
      <c r="T390" s="6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16">
        <v>148</v>
      </c>
      <c r="AB390" s="16">
        <v>148</v>
      </c>
      <c r="AC390" s="19">
        <v>0</v>
      </c>
      <c r="AD390" s="23">
        <v>17</v>
      </c>
      <c r="AE390"/>
    </row>
    <row r="391" spans="1:31" ht="14.25" hidden="1" customHeight="1" x14ac:dyDescent="0.2">
      <c r="A391" s="7" t="s">
        <v>207</v>
      </c>
      <c r="B391" s="7" t="s">
        <v>197</v>
      </c>
      <c r="C391" s="7" t="s">
        <v>56</v>
      </c>
      <c r="D391" s="7" t="s">
        <v>359</v>
      </c>
      <c r="E391" s="7" t="s">
        <v>204</v>
      </c>
      <c r="F391" s="7" t="s">
        <v>458</v>
      </c>
      <c r="G391" s="7" t="s">
        <v>459</v>
      </c>
      <c r="H391" s="8" t="s">
        <v>229</v>
      </c>
      <c r="I391" s="3">
        <v>-12</v>
      </c>
      <c r="J391" s="3">
        <v>0</v>
      </c>
      <c r="K391" s="9">
        <v>0</v>
      </c>
      <c r="L391" s="9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1">
        <v>0</v>
      </c>
      <c r="T391" s="11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7">
        <v>-12</v>
      </c>
      <c r="AB391" s="17">
        <v>-12</v>
      </c>
      <c r="AC391" s="20">
        <v>0</v>
      </c>
      <c r="AD391" s="24">
        <v>0</v>
      </c>
      <c r="AE391"/>
    </row>
    <row r="392" spans="1:31" ht="14.25" hidden="1" customHeight="1" x14ac:dyDescent="0.2">
      <c r="A392" s="1" t="s">
        <v>207</v>
      </c>
      <c r="B392" s="1" t="s">
        <v>197</v>
      </c>
      <c r="C392" s="1" t="s">
        <v>56</v>
      </c>
      <c r="D392" s="1" t="s">
        <v>359</v>
      </c>
      <c r="E392" s="1" t="s">
        <v>204</v>
      </c>
      <c r="F392" s="1" t="s">
        <v>453</v>
      </c>
      <c r="G392" s="1" t="s">
        <v>454</v>
      </c>
      <c r="H392" s="2" t="s">
        <v>229</v>
      </c>
      <c r="I392" s="3">
        <v>99</v>
      </c>
      <c r="J392" s="3">
        <v>912000</v>
      </c>
      <c r="K392" s="4">
        <v>0</v>
      </c>
      <c r="L392" s="4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6">
        <v>0</v>
      </c>
      <c r="T392" s="6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16">
        <v>99</v>
      </c>
      <c r="AB392" s="16">
        <v>99</v>
      </c>
      <c r="AC392" s="19">
        <v>0</v>
      </c>
      <c r="AD392" s="23">
        <v>1</v>
      </c>
      <c r="AE392"/>
    </row>
    <row r="393" spans="1:31" ht="14.25" hidden="1" customHeight="1" x14ac:dyDescent="0.2">
      <c r="A393" s="1" t="s">
        <v>207</v>
      </c>
      <c r="B393" s="1" t="s">
        <v>197</v>
      </c>
      <c r="C393" s="1" t="s">
        <v>56</v>
      </c>
      <c r="D393" s="1" t="s">
        <v>359</v>
      </c>
      <c r="E393" s="1" t="s">
        <v>204</v>
      </c>
      <c r="F393" s="1" t="s">
        <v>460</v>
      </c>
      <c r="G393" s="1" t="s">
        <v>461</v>
      </c>
      <c r="H393" s="2" t="s">
        <v>229</v>
      </c>
      <c r="I393" s="3">
        <v>1</v>
      </c>
      <c r="J393" s="3">
        <v>6954000</v>
      </c>
      <c r="K393" s="4">
        <v>0</v>
      </c>
      <c r="L393" s="4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6">
        <v>0</v>
      </c>
      <c r="T393" s="6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16">
        <v>1</v>
      </c>
      <c r="AB393" s="16">
        <v>1</v>
      </c>
      <c r="AC393" s="19">
        <v>0</v>
      </c>
      <c r="AD393" s="23">
        <v>10</v>
      </c>
      <c r="AE393"/>
    </row>
    <row r="394" spans="1:31" ht="14.25" hidden="1" customHeight="1" x14ac:dyDescent="0.2">
      <c r="A394" s="1" t="s">
        <v>207</v>
      </c>
      <c r="B394" s="1" t="s">
        <v>197</v>
      </c>
      <c r="C394" s="1" t="s">
        <v>56</v>
      </c>
      <c r="D394" s="1" t="s">
        <v>359</v>
      </c>
      <c r="E394" s="1" t="s">
        <v>204</v>
      </c>
      <c r="F394" s="1" t="s">
        <v>423</v>
      </c>
      <c r="G394" s="1" t="s">
        <v>424</v>
      </c>
      <c r="H394" s="2" t="s">
        <v>229</v>
      </c>
      <c r="I394" s="3">
        <v>36</v>
      </c>
      <c r="J394" s="3">
        <v>0</v>
      </c>
      <c r="K394" s="4">
        <v>0</v>
      </c>
      <c r="L394" s="4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6">
        <v>0</v>
      </c>
      <c r="T394" s="6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16">
        <v>36</v>
      </c>
      <c r="AB394" s="16">
        <v>36</v>
      </c>
      <c r="AC394" s="19">
        <v>0</v>
      </c>
      <c r="AD394" s="23">
        <v>0</v>
      </c>
      <c r="AE394"/>
    </row>
    <row r="395" spans="1:31" ht="14.25" hidden="1" customHeight="1" x14ac:dyDescent="0.2">
      <c r="A395" s="1" t="s">
        <v>207</v>
      </c>
      <c r="B395" s="1" t="s">
        <v>197</v>
      </c>
      <c r="C395" s="1" t="s">
        <v>56</v>
      </c>
      <c r="D395" s="1" t="s">
        <v>359</v>
      </c>
      <c r="E395" s="1" t="s">
        <v>35</v>
      </c>
      <c r="F395" s="1" t="s">
        <v>425</v>
      </c>
      <c r="G395" s="1" t="s">
        <v>426</v>
      </c>
      <c r="H395" s="2" t="s">
        <v>229</v>
      </c>
      <c r="I395" s="3">
        <v>1</v>
      </c>
      <c r="J395" s="3">
        <v>0</v>
      </c>
      <c r="K395" s="4">
        <v>0</v>
      </c>
      <c r="L395" s="4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6">
        <v>0</v>
      </c>
      <c r="T395" s="6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16">
        <v>1</v>
      </c>
      <c r="AB395" s="16">
        <v>1</v>
      </c>
      <c r="AC395" s="19">
        <v>0</v>
      </c>
      <c r="AD395" s="23">
        <v>0</v>
      </c>
      <c r="AE395"/>
    </row>
    <row r="396" spans="1:31" ht="14.25" hidden="1" customHeight="1" x14ac:dyDescent="0.2">
      <c r="A396" s="1" t="s">
        <v>207</v>
      </c>
      <c r="B396" s="1" t="s">
        <v>197</v>
      </c>
      <c r="C396" s="1" t="s">
        <v>56</v>
      </c>
      <c r="D396" s="1" t="s">
        <v>359</v>
      </c>
      <c r="E396" s="1" t="s">
        <v>35</v>
      </c>
      <c r="F396" s="1" t="s">
        <v>456</v>
      </c>
      <c r="G396" s="1" t="s">
        <v>457</v>
      </c>
      <c r="H396" s="2" t="s">
        <v>229</v>
      </c>
      <c r="I396" s="3">
        <v>25</v>
      </c>
      <c r="J396" s="3">
        <v>0</v>
      </c>
      <c r="K396" s="4">
        <v>0</v>
      </c>
      <c r="L396" s="4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6">
        <v>0</v>
      </c>
      <c r="T396" s="6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16">
        <v>25</v>
      </c>
      <c r="AB396" s="16">
        <v>25</v>
      </c>
      <c r="AC396" s="19">
        <v>0</v>
      </c>
      <c r="AD396" s="23">
        <v>0</v>
      </c>
      <c r="AE396"/>
    </row>
    <row r="397" spans="1:31" ht="14.25" hidden="1" customHeight="1" x14ac:dyDescent="0.2">
      <c r="A397" s="1" t="s">
        <v>207</v>
      </c>
      <c r="B397" s="1" t="s">
        <v>197</v>
      </c>
      <c r="C397" s="1" t="s">
        <v>56</v>
      </c>
      <c r="D397" s="1" t="s">
        <v>359</v>
      </c>
      <c r="E397" s="1" t="s">
        <v>204</v>
      </c>
      <c r="F397" s="1" t="s">
        <v>456</v>
      </c>
      <c r="G397" s="1" t="s">
        <v>457</v>
      </c>
      <c r="H397" s="2" t="s">
        <v>229</v>
      </c>
      <c r="I397" s="3">
        <v>350</v>
      </c>
      <c r="J397" s="3">
        <v>0</v>
      </c>
      <c r="K397" s="4">
        <v>0</v>
      </c>
      <c r="L397" s="4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6">
        <v>0</v>
      </c>
      <c r="T397" s="6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16">
        <v>350</v>
      </c>
      <c r="AB397" s="16">
        <v>350</v>
      </c>
      <c r="AC397" s="19">
        <v>0</v>
      </c>
      <c r="AD397" s="23">
        <v>0</v>
      </c>
      <c r="AE397"/>
    </row>
    <row r="398" spans="1:31" ht="14.25" hidden="1" customHeight="1" x14ac:dyDescent="0.2">
      <c r="A398" s="1" t="s">
        <v>207</v>
      </c>
      <c r="B398" s="1" t="s">
        <v>197</v>
      </c>
      <c r="C398" s="1" t="s">
        <v>56</v>
      </c>
      <c r="D398" s="1" t="s">
        <v>359</v>
      </c>
      <c r="E398" s="1" t="s">
        <v>204</v>
      </c>
      <c r="F398" s="1" t="s">
        <v>434</v>
      </c>
      <c r="G398" s="1" t="s">
        <v>435</v>
      </c>
      <c r="H398" s="2" t="s">
        <v>229</v>
      </c>
      <c r="I398" s="3">
        <v>6</v>
      </c>
      <c r="J398" s="3">
        <v>0</v>
      </c>
      <c r="K398" s="4">
        <v>0</v>
      </c>
      <c r="L398" s="4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6">
        <v>0</v>
      </c>
      <c r="T398" s="6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16">
        <v>6</v>
      </c>
      <c r="AB398" s="16">
        <v>6</v>
      </c>
      <c r="AC398" s="19">
        <v>0</v>
      </c>
      <c r="AD398" s="23">
        <v>0</v>
      </c>
      <c r="AE398"/>
    </row>
    <row r="399" spans="1:31" ht="14.25" hidden="1" customHeight="1" x14ac:dyDescent="0.2">
      <c r="A399" s="1" t="s">
        <v>207</v>
      </c>
      <c r="B399" s="1" t="s">
        <v>197</v>
      </c>
      <c r="C399" s="1" t="s">
        <v>56</v>
      </c>
      <c r="D399" s="1" t="s">
        <v>359</v>
      </c>
      <c r="E399" s="1" t="s">
        <v>35</v>
      </c>
      <c r="F399" s="1" t="s">
        <v>476</v>
      </c>
      <c r="G399" s="1" t="s">
        <v>477</v>
      </c>
      <c r="H399" s="2" t="s">
        <v>229</v>
      </c>
      <c r="I399" s="3">
        <v>0</v>
      </c>
      <c r="J399" s="3">
        <v>3013200</v>
      </c>
      <c r="K399" s="4">
        <v>0</v>
      </c>
      <c r="L399" s="4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6">
        <v>0</v>
      </c>
      <c r="T399" s="6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16">
        <v>0</v>
      </c>
      <c r="AB399" s="16">
        <v>0</v>
      </c>
      <c r="AC399" s="19">
        <v>0</v>
      </c>
      <c r="AD399" s="23">
        <v>0</v>
      </c>
      <c r="AE399"/>
    </row>
    <row r="400" spans="1:31" ht="14.25" hidden="1" customHeight="1" x14ac:dyDescent="0.2">
      <c r="A400" s="1" t="s">
        <v>207</v>
      </c>
      <c r="B400" s="1" t="s">
        <v>197</v>
      </c>
      <c r="C400" s="1" t="s">
        <v>56</v>
      </c>
      <c r="D400" s="1" t="s">
        <v>359</v>
      </c>
      <c r="E400" s="1" t="s">
        <v>204</v>
      </c>
      <c r="F400" s="1" t="s">
        <v>476</v>
      </c>
      <c r="G400" s="1" t="s">
        <v>477</v>
      </c>
      <c r="H400" s="2" t="s">
        <v>229</v>
      </c>
      <c r="I400" s="3">
        <v>151</v>
      </c>
      <c r="J400" s="3">
        <v>34233840</v>
      </c>
      <c r="K400" s="4">
        <v>0</v>
      </c>
      <c r="L400" s="4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6">
        <v>0</v>
      </c>
      <c r="T400" s="6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16">
        <v>151</v>
      </c>
      <c r="AB400" s="16">
        <v>151</v>
      </c>
      <c r="AC400" s="19">
        <v>0</v>
      </c>
      <c r="AD400" s="23">
        <v>0</v>
      </c>
      <c r="AE400"/>
    </row>
    <row r="401" spans="1:31" ht="14.25" hidden="1" customHeight="1" x14ac:dyDescent="0.2">
      <c r="A401" s="1" t="s">
        <v>207</v>
      </c>
      <c r="B401" s="1" t="s">
        <v>197</v>
      </c>
      <c r="C401" s="1" t="s">
        <v>56</v>
      </c>
      <c r="D401" s="1" t="s">
        <v>359</v>
      </c>
      <c r="E401" s="1" t="s">
        <v>35</v>
      </c>
      <c r="F401" s="1" t="s">
        <v>478</v>
      </c>
      <c r="G401" s="1" t="s">
        <v>479</v>
      </c>
      <c r="H401" s="2" t="s">
        <v>229</v>
      </c>
      <c r="I401" s="3">
        <v>-1</v>
      </c>
      <c r="J401" s="3">
        <v>37500000</v>
      </c>
      <c r="K401" s="4">
        <v>2</v>
      </c>
      <c r="L401" s="4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6">
        <v>0</v>
      </c>
      <c r="T401" s="6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16">
        <v>1</v>
      </c>
      <c r="AB401" s="16">
        <v>1</v>
      </c>
      <c r="AC401" s="19">
        <v>0</v>
      </c>
      <c r="AD401" s="23">
        <v>0</v>
      </c>
      <c r="AE401"/>
    </row>
    <row r="402" spans="1:31" ht="14.25" hidden="1" customHeight="1" x14ac:dyDescent="0.2">
      <c r="A402" s="1" t="s">
        <v>207</v>
      </c>
      <c r="B402" s="1" t="s">
        <v>197</v>
      </c>
      <c r="C402" s="1" t="s">
        <v>56</v>
      </c>
      <c r="D402" s="1" t="s">
        <v>359</v>
      </c>
      <c r="E402" s="1" t="s">
        <v>204</v>
      </c>
      <c r="F402" s="1" t="s">
        <v>478</v>
      </c>
      <c r="G402" s="1" t="s">
        <v>479</v>
      </c>
      <c r="H402" s="2" t="s">
        <v>229</v>
      </c>
      <c r="I402" s="3">
        <v>539</v>
      </c>
      <c r="J402" s="3">
        <v>47850000</v>
      </c>
      <c r="K402" s="4">
        <v>0</v>
      </c>
      <c r="L402" s="4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6">
        <v>1</v>
      </c>
      <c r="T402" s="6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16">
        <v>538</v>
      </c>
      <c r="AB402" s="16">
        <v>538</v>
      </c>
      <c r="AC402" s="19">
        <v>0</v>
      </c>
      <c r="AD402" s="23">
        <v>0</v>
      </c>
      <c r="AE402"/>
    </row>
    <row r="403" spans="1:31" ht="14.25" hidden="1" customHeight="1" x14ac:dyDescent="0.2">
      <c r="A403" s="1" t="s">
        <v>207</v>
      </c>
      <c r="B403" s="1" t="s">
        <v>197</v>
      </c>
      <c r="C403" s="1" t="s">
        <v>56</v>
      </c>
      <c r="D403" s="1" t="s">
        <v>359</v>
      </c>
      <c r="E403" s="1" t="s">
        <v>35</v>
      </c>
      <c r="F403" s="1" t="s">
        <v>427</v>
      </c>
      <c r="G403" s="1" t="s">
        <v>428</v>
      </c>
      <c r="H403" s="2" t="s">
        <v>229</v>
      </c>
      <c r="I403" s="3">
        <v>1</v>
      </c>
      <c r="J403" s="3">
        <v>0</v>
      </c>
      <c r="K403" s="4">
        <v>0</v>
      </c>
      <c r="L403" s="4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6">
        <v>0</v>
      </c>
      <c r="T403" s="6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16">
        <v>1</v>
      </c>
      <c r="AB403" s="16">
        <v>1</v>
      </c>
      <c r="AC403" s="19">
        <v>0</v>
      </c>
      <c r="AD403" s="23">
        <v>0</v>
      </c>
      <c r="AE403"/>
    </row>
    <row r="404" spans="1:31" ht="14.25" hidden="1" customHeight="1" x14ac:dyDescent="0.2">
      <c r="A404" s="1" t="s">
        <v>207</v>
      </c>
      <c r="B404" s="1" t="s">
        <v>197</v>
      </c>
      <c r="C404" s="1" t="s">
        <v>56</v>
      </c>
      <c r="D404" s="1" t="s">
        <v>359</v>
      </c>
      <c r="E404" s="1" t="s">
        <v>204</v>
      </c>
      <c r="F404" s="1" t="s">
        <v>427</v>
      </c>
      <c r="G404" s="1" t="s">
        <v>428</v>
      </c>
      <c r="H404" s="2" t="s">
        <v>229</v>
      </c>
      <c r="I404" s="3">
        <v>197</v>
      </c>
      <c r="J404" s="3">
        <v>0</v>
      </c>
      <c r="K404" s="4">
        <v>0</v>
      </c>
      <c r="L404" s="4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6">
        <v>0</v>
      </c>
      <c r="T404" s="6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16">
        <v>197</v>
      </c>
      <c r="AB404" s="16">
        <v>197</v>
      </c>
      <c r="AC404" s="19">
        <v>0</v>
      </c>
      <c r="AD404" s="23">
        <v>0</v>
      </c>
      <c r="AE404"/>
    </row>
    <row r="405" spans="1:31" ht="14.25" hidden="1" customHeight="1" x14ac:dyDescent="0.2">
      <c r="A405" s="1" t="s">
        <v>207</v>
      </c>
      <c r="B405" s="1" t="s">
        <v>197</v>
      </c>
      <c r="C405" s="1" t="s">
        <v>56</v>
      </c>
      <c r="D405" s="1" t="s">
        <v>359</v>
      </c>
      <c r="E405" s="1" t="s">
        <v>204</v>
      </c>
      <c r="F405" s="1" t="s">
        <v>436</v>
      </c>
      <c r="G405" s="1" t="s">
        <v>437</v>
      </c>
      <c r="H405" s="2" t="s">
        <v>229</v>
      </c>
      <c r="I405" s="3">
        <v>98</v>
      </c>
      <c r="J405" s="3">
        <v>0</v>
      </c>
      <c r="K405" s="4">
        <v>0</v>
      </c>
      <c r="L405" s="4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6">
        <v>0</v>
      </c>
      <c r="T405" s="6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16">
        <v>98</v>
      </c>
      <c r="AB405" s="16">
        <v>98</v>
      </c>
      <c r="AC405" s="19">
        <v>0</v>
      </c>
      <c r="AD405" s="23">
        <v>0</v>
      </c>
      <c r="AE405"/>
    </row>
    <row r="406" spans="1:31" ht="14.25" hidden="1" customHeight="1" x14ac:dyDescent="0.2">
      <c r="A406" s="1" t="s">
        <v>207</v>
      </c>
      <c r="B406" s="1" t="s">
        <v>197</v>
      </c>
      <c r="C406" s="1" t="s">
        <v>56</v>
      </c>
      <c r="D406" s="1" t="s">
        <v>359</v>
      </c>
      <c r="E406" s="1" t="s">
        <v>204</v>
      </c>
      <c r="F406" s="1" t="s">
        <v>447</v>
      </c>
      <c r="G406" s="1" t="s">
        <v>448</v>
      </c>
      <c r="H406" s="2" t="s">
        <v>229</v>
      </c>
      <c r="I406" s="3">
        <v>150</v>
      </c>
      <c r="J406" s="3">
        <v>0</v>
      </c>
      <c r="K406" s="4">
        <v>0</v>
      </c>
      <c r="L406" s="4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6">
        <v>0</v>
      </c>
      <c r="T406" s="6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16">
        <v>150</v>
      </c>
      <c r="AB406" s="16">
        <v>150</v>
      </c>
      <c r="AC406" s="19">
        <v>0</v>
      </c>
      <c r="AD406" s="23">
        <v>0</v>
      </c>
      <c r="AE406"/>
    </row>
    <row r="407" spans="1:31" ht="14.25" hidden="1" customHeight="1" x14ac:dyDescent="0.2">
      <c r="A407" s="7" t="s">
        <v>207</v>
      </c>
      <c r="B407" s="7" t="s">
        <v>197</v>
      </c>
      <c r="C407" s="7" t="s">
        <v>56</v>
      </c>
      <c r="D407" s="7" t="s">
        <v>359</v>
      </c>
      <c r="E407" s="7" t="s">
        <v>204</v>
      </c>
      <c r="F407" s="7" t="s">
        <v>429</v>
      </c>
      <c r="G407" s="7" t="s">
        <v>430</v>
      </c>
      <c r="H407" s="8" t="s">
        <v>229</v>
      </c>
      <c r="I407" s="3">
        <v>-31</v>
      </c>
      <c r="J407" s="3">
        <v>0</v>
      </c>
      <c r="K407" s="9">
        <v>0</v>
      </c>
      <c r="L407" s="9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1">
        <v>0</v>
      </c>
      <c r="T407" s="11">
        <v>0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7">
        <v>-31</v>
      </c>
      <c r="AB407" s="17">
        <v>-31</v>
      </c>
      <c r="AC407" s="20">
        <v>0</v>
      </c>
      <c r="AD407" s="24">
        <v>0</v>
      </c>
      <c r="AE407"/>
    </row>
    <row r="408" spans="1:31" ht="14.25" hidden="1" customHeight="1" x14ac:dyDescent="0.2">
      <c r="A408" s="1" t="s">
        <v>207</v>
      </c>
      <c r="B408" s="1" t="s">
        <v>197</v>
      </c>
      <c r="C408" s="1" t="s">
        <v>56</v>
      </c>
      <c r="D408" s="1" t="s">
        <v>359</v>
      </c>
      <c r="E408" s="1" t="s">
        <v>35</v>
      </c>
      <c r="F408" s="1" t="s">
        <v>480</v>
      </c>
      <c r="G408" s="1" t="s">
        <v>481</v>
      </c>
      <c r="H408" s="2" t="s">
        <v>229</v>
      </c>
      <c r="I408" s="3">
        <v>0</v>
      </c>
      <c r="J408" s="3">
        <v>0</v>
      </c>
      <c r="K408" s="4">
        <v>11</v>
      </c>
      <c r="L408" s="4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6">
        <v>0</v>
      </c>
      <c r="T408" s="6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16">
        <v>11</v>
      </c>
      <c r="AB408" s="16">
        <v>11</v>
      </c>
      <c r="AC408" s="19">
        <v>0</v>
      </c>
      <c r="AD408" s="23">
        <v>0</v>
      </c>
      <c r="AE408"/>
    </row>
    <row r="409" spans="1:31" ht="14.25" hidden="1" customHeight="1" x14ac:dyDescent="0.2">
      <c r="A409" s="1" t="s">
        <v>207</v>
      </c>
      <c r="B409" s="1" t="s">
        <v>197</v>
      </c>
      <c r="C409" s="1" t="s">
        <v>56</v>
      </c>
      <c r="D409" s="1" t="s">
        <v>359</v>
      </c>
      <c r="E409" s="1" t="s">
        <v>204</v>
      </c>
      <c r="F409" s="1" t="s">
        <v>480</v>
      </c>
      <c r="G409" s="1" t="s">
        <v>481</v>
      </c>
      <c r="H409" s="2" t="s">
        <v>229</v>
      </c>
      <c r="I409" s="3">
        <v>13</v>
      </c>
      <c r="J409" s="3">
        <v>0</v>
      </c>
      <c r="K409" s="4">
        <v>0</v>
      </c>
      <c r="L409" s="4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6">
        <v>0</v>
      </c>
      <c r="T409" s="6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16">
        <v>13</v>
      </c>
      <c r="AB409" s="16">
        <v>13</v>
      </c>
      <c r="AC409" s="19">
        <v>0</v>
      </c>
      <c r="AD409" s="23">
        <v>0</v>
      </c>
      <c r="AE409"/>
    </row>
    <row r="410" spans="1:31" ht="14.25" hidden="1" customHeight="1" x14ac:dyDescent="0.2">
      <c r="A410" s="7" t="s">
        <v>207</v>
      </c>
      <c r="B410" s="7" t="s">
        <v>197</v>
      </c>
      <c r="C410" s="7" t="s">
        <v>56</v>
      </c>
      <c r="D410" s="7" t="s">
        <v>359</v>
      </c>
      <c r="E410" s="7" t="s">
        <v>35</v>
      </c>
      <c r="F410" s="7" t="s">
        <v>491</v>
      </c>
      <c r="G410" s="7" t="s">
        <v>492</v>
      </c>
      <c r="H410" s="8" t="s">
        <v>229</v>
      </c>
      <c r="I410" s="3">
        <v>-21</v>
      </c>
      <c r="J410" s="3">
        <v>0</v>
      </c>
      <c r="K410" s="9">
        <v>0</v>
      </c>
      <c r="L410" s="9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1">
        <v>0</v>
      </c>
      <c r="T410" s="11">
        <v>0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7">
        <v>-21</v>
      </c>
      <c r="AB410" s="17">
        <v>-21</v>
      </c>
      <c r="AC410" s="20">
        <v>0</v>
      </c>
      <c r="AD410" s="24">
        <v>0</v>
      </c>
      <c r="AE410"/>
    </row>
    <row r="411" spans="1:31" ht="14.25" hidden="1" customHeight="1" x14ac:dyDescent="0.2">
      <c r="A411" s="7" t="s">
        <v>207</v>
      </c>
      <c r="B411" s="7" t="s">
        <v>197</v>
      </c>
      <c r="C411" s="7" t="s">
        <v>56</v>
      </c>
      <c r="D411" s="7" t="s">
        <v>359</v>
      </c>
      <c r="E411" s="7" t="s">
        <v>204</v>
      </c>
      <c r="F411" s="7" t="s">
        <v>491</v>
      </c>
      <c r="G411" s="7" t="s">
        <v>492</v>
      </c>
      <c r="H411" s="8" t="s">
        <v>229</v>
      </c>
      <c r="I411" s="3">
        <v>-12</v>
      </c>
      <c r="J411" s="3">
        <v>43200000</v>
      </c>
      <c r="K411" s="9">
        <v>0</v>
      </c>
      <c r="L411" s="9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1">
        <v>0</v>
      </c>
      <c r="T411" s="11">
        <v>0</v>
      </c>
      <c r="U411" s="10">
        <v>0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7">
        <v>-12</v>
      </c>
      <c r="AB411" s="17">
        <v>-12</v>
      </c>
      <c r="AC411" s="20">
        <v>0</v>
      </c>
      <c r="AD411" s="24">
        <v>0</v>
      </c>
      <c r="AE411"/>
    </row>
    <row r="412" spans="1:31" ht="14.25" hidden="1" customHeight="1" x14ac:dyDescent="0.2">
      <c r="A412" s="7" t="s">
        <v>207</v>
      </c>
      <c r="B412" s="7" t="s">
        <v>197</v>
      </c>
      <c r="C412" s="7" t="s">
        <v>56</v>
      </c>
      <c r="D412" s="7" t="s">
        <v>359</v>
      </c>
      <c r="E412" s="7" t="s">
        <v>35</v>
      </c>
      <c r="F412" s="7" t="s">
        <v>493</v>
      </c>
      <c r="G412" s="7" t="s">
        <v>494</v>
      </c>
      <c r="H412" s="8" t="s">
        <v>229</v>
      </c>
      <c r="I412" s="3">
        <v>-30</v>
      </c>
      <c r="J412" s="3">
        <v>0</v>
      </c>
      <c r="K412" s="9">
        <v>0</v>
      </c>
      <c r="L412" s="9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1">
        <v>0</v>
      </c>
      <c r="T412" s="11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7">
        <v>-30</v>
      </c>
      <c r="AB412" s="17">
        <v>-30</v>
      </c>
      <c r="AC412" s="20">
        <v>0</v>
      </c>
      <c r="AD412" s="24">
        <v>0</v>
      </c>
      <c r="AE412"/>
    </row>
    <row r="413" spans="1:31" ht="14.25" hidden="1" customHeight="1" x14ac:dyDescent="0.2">
      <c r="A413" s="1" t="s">
        <v>207</v>
      </c>
      <c r="B413" s="1" t="s">
        <v>197</v>
      </c>
      <c r="C413" s="1" t="s">
        <v>56</v>
      </c>
      <c r="D413" s="1" t="s">
        <v>359</v>
      </c>
      <c r="E413" s="1" t="s">
        <v>204</v>
      </c>
      <c r="F413" s="1" t="s">
        <v>493</v>
      </c>
      <c r="G413" s="1" t="s">
        <v>494</v>
      </c>
      <c r="H413" s="2" t="s">
        <v>229</v>
      </c>
      <c r="I413" s="3">
        <v>3420</v>
      </c>
      <c r="J413" s="3">
        <v>0</v>
      </c>
      <c r="K413" s="4">
        <v>0</v>
      </c>
      <c r="L413" s="4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6">
        <v>3</v>
      </c>
      <c r="T413" s="6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16">
        <v>3417</v>
      </c>
      <c r="AB413" s="16">
        <v>3417</v>
      </c>
      <c r="AC413" s="19">
        <v>0</v>
      </c>
      <c r="AD413" s="23">
        <v>0</v>
      </c>
      <c r="AE413"/>
    </row>
    <row r="414" spans="1:31" ht="14.25" hidden="1" customHeight="1" x14ac:dyDescent="0.2">
      <c r="A414" s="7" t="s">
        <v>207</v>
      </c>
      <c r="B414" s="7" t="s">
        <v>197</v>
      </c>
      <c r="C414" s="7" t="s">
        <v>56</v>
      </c>
      <c r="D414" s="7" t="s">
        <v>359</v>
      </c>
      <c r="E414" s="7" t="s">
        <v>35</v>
      </c>
      <c r="F414" s="7" t="s">
        <v>525</v>
      </c>
      <c r="G414" s="7" t="s">
        <v>526</v>
      </c>
      <c r="H414" s="8" t="s">
        <v>229</v>
      </c>
      <c r="I414" s="3">
        <v>-6</v>
      </c>
      <c r="J414" s="3">
        <v>0</v>
      </c>
      <c r="K414" s="9">
        <v>0</v>
      </c>
      <c r="L414" s="9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1">
        <v>6</v>
      </c>
      <c r="T414" s="11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7">
        <v>-12</v>
      </c>
      <c r="AB414" s="17">
        <v>-12</v>
      </c>
      <c r="AC414" s="20">
        <v>0</v>
      </c>
      <c r="AD414" s="24">
        <v>0</v>
      </c>
      <c r="AE414"/>
    </row>
    <row r="415" spans="1:31" ht="14.25" hidden="1" customHeight="1" x14ac:dyDescent="0.2">
      <c r="A415" s="1" t="s">
        <v>207</v>
      </c>
      <c r="B415" s="1" t="s">
        <v>197</v>
      </c>
      <c r="C415" s="1" t="s">
        <v>56</v>
      </c>
      <c r="D415" s="1" t="s">
        <v>359</v>
      </c>
      <c r="E415" s="1" t="s">
        <v>204</v>
      </c>
      <c r="F415" s="1" t="s">
        <v>525</v>
      </c>
      <c r="G415" s="1" t="s">
        <v>526</v>
      </c>
      <c r="H415" s="2" t="s">
        <v>229</v>
      </c>
      <c r="I415" s="3">
        <v>30</v>
      </c>
      <c r="J415" s="3">
        <v>11027880</v>
      </c>
      <c r="K415" s="4">
        <v>0</v>
      </c>
      <c r="L415" s="4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6">
        <v>30</v>
      </c>
      <c r="T415" s="6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16">
        <v>0</v>
      </c>
      <c r="AB415" s="16">
        <v>0</v>
      </c>
      <c r="AC415" s="19">
        <v>0</v>
      </c>
      <c r="AD415" s="23">
        <v>0</v>
      </c>
      <c r="AE415"/>
    </row>
    <row r="416" spans="1:31" ht="14.25" hidden="1" customHeight="1" x14ac:dyDescent="0.2">
      <c r="A416" s="1" t="s">
        <v>207</v>
      </c>
      <c r="B416" s="1" t="s">
        <v>197</v>
      </c>
      <c r="C416" s="1" t="s">
        <v>56</v>
      </c>
      <c r="D416" s="1" t="s">
        <v>359</v>
      </c>
      <c r="E416" s="1" t="s">
        <v>204</v>
      </c>
      <c r="F416" s="1" t="s">
        <v>527</v>
      </c>
      <c r="G416" s="1" t="s">
        <v>528</v>
      </c>
      <c r="H416" s="2" t="s">
        <v>229</v>
      </c>
      <c r="I416" s="3">
        <v>18</v>
      </c>
      <c r="J416" s="3">
        <v>6617592</v>
      </c>
      <c r="K416" s="4">
        <v>0</v>
      </c>
      <c r="L416" s="4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6">
        <v>18</v>
      </c>
      <c r="T416" s="6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16">
        <v>0</v>
      </c>
      <c r="AB416" s="16">
        <v>0</v>
      </c>
      <c r="AC416" s="19">
        <v>0</v>
      </c>
      <c r="AD416" s="23">
        <v>0</v>
      </c>
      <c r="AE416"/>
    </row>
    <row r="417" spans="1:31" ht="14.25" hidden="1" customHeight="1" x14ac:dyDescent="0.2">
      <c r="A417" s="1" t="s">
        <v>207</v>
      </c>
      <c r="B417" s="1" t="s">
        <v>197</v>
      </c>
      <c r="C417" s="1" t="s">
        <v>56</v>
      </c>
      <c r="D417" s="1" t="s">
        <v>359</v>
      </c>
      <c r="E417" s="1" t="s">
        <v>204</v>
      </c>
      <c r="F417" s="1" t="s">
        <v>523</v>
      </c>
      <c r="G417" s="1" t="s">
        <v>524</v>
      </c>
      <c r="H417" s="2" t="s">
        <v>229</v>
      </c>
      <c r="I417" s="3">
        <v>42</v>
      </c>
      <c r="J417" s="3">
        <v>1920000</v>
      </c>
      <c r="K417" s="4">
        <v>0</v>
      </c>
      <c r="L417" s="4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6">
        <v>0</v>
      </c>
      <c r="T417" s="6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16">
        <v>42</v>
      </c>
      <c r="AB417" s="16">
        <v>42</v>
      </c>
      <c r="AC417" s="19">
        <v>0</v>
      </c>
      <c r="AD417" s="23">
        <v>0</v>
      </c>
      <c r="AE417"/>
    </row>
    <row r="418" spans="1:31" ht="14.25" hidden="1" customHeight="1" x14ac:dyDescent="0.2">
      <c r="A418" s="7" t="s">
        <v>207</v>
      </c>
      <c r="B418" s="7" t="s">
        <v>197</v>
      </c>
      <c r="C418" s="7" t="s">
        <v>56</v>
      </c>
      <c r="D418" s="7" t="s">
        <v>359</v>
      </c>
      <c r="E418" s="7" t="s">
        <v>204</v>
      </c>
      <c r="F418" s="7" t="s">
        <v>537</v>
      </c>
      <c r="G418" s="7" t="s">
        <v>538</v>
      </c>
      <c r="H418" s="8" t="s">
        <v>229</v>
      </c>
      <c r="I418" s="3">
        <v>0</v>
      </c>
      <c r="J418" s="3">
        <v>0</v>
      </c>
      <c r="K418" s="9">
        <v>0</v>
      </c>
      <c r="L418" s="9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1">
        <v>2</v>
      </c>
      <c r="T418" s="11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0</v>
      </c>
      <c r="AA418" s="17">
        <v>-2</v>
      </c>
      <c r="AB418" s="17">
        <v>-2</v>
      </c>
      <c r="AC418" s="20">
        <v>0</v>
      </c>
      <c r="AD418" s="24">
        <v>0</v>
      </c>
      <c r="AE418"/>
    </row>
    <row r="419" spans="1:31" ht="14.25" hidden="1" customHeight="1" x14ac:dyDescent="0.2">
      <c r="A419" s="1" t="s">
        <v>207</v>
      </c>
      <c r="B419" s="1" t="s">
        <v>197</v>
      </c>
      <c r="C419" s="1" t="s">
        <v>56</v>
      </c>
      <c r="D419" s="1" t="s">
        <v>359</v>
      </c>
      <c r="E419" s="1" t="s">
        <v>204</v>
      </c>
      <c r="F419" s="1" t="s">
        <v>740</v>
      </c>
      <c r="G419" s="1" t="s">
        <v>741</v>
      </c>
      <c r="H419" s="2" t="s">
        <v>229</v>
      </c>
      <c r="I419" s="3">
        <v>9</v>
      </c>
      <c r="J419" s="3">
        <v>0</v>
      </c>
      <c r="K419" s="4">
        <v>0</v>
      </c>
      <c r="L419" s="4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6">
        <v>0</v>
      </c>
      <c r="T419" s="6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16">
        <v>9</v>
      </c>
      <c r="AB419" s="16">
        <v>9</v>
      </c>
      <c r="AC419" s="19">
        <v>0</v>
      </c>
      <c r="AD419" s="23">
        <v>0</v>
      </c>
      <c r="AE419"/>
    </row>
    <row r="420" spans="1:31" ht="14.25" hidden="1" customHeight="1" x14ac:dyDescent="0.2">
      <c r="A420" s="1" t="s">
        <v>207</v>
      </c>
      <c r="B420" s="1" t="s">
        <v>197</v>
      </c>
      <c r="C420" s="1" t="s">
        <v>56</v>
      </c>
      <c r="D420" s="1" t="s">
        <v>359</v>
      </c>
      <c r="E420" s="1" t="s">
        <v>204</v>
      </c>
      <c r="F420" s="1" t="s">
        <v>750</v>
      </c>
      <c r="G420" s="1" t="s">
        <v>751</v>
      </c>
      <c r="H420" s="2" t="s">
        <v>229</v>
      </c>
      <c r="I420" s="3">
        <v>41</v>
      </c>
      <c r="J420" s="3">
        <v>0</v>
      </c>
      <c r="K420" s="4">
        <v>0</v>
      </c>
      <c r="L420" s="4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6">
        <v>0</v>
      </c>
      <c r="T420" s="6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16">
        <v>41</v>
      </c>
      <c r="AB420" s="16">
        <v>41</v>
      </c>
      <c r="AC420" s="19">
        <v>0</v>
      </c>
      <c r="AD420" s="23">
        <v>0</v>
      </c>
      <c r="AE420"/>
    </row>
    <row r="421" spans="1:31" ht="14.25" hidden="1" customHeight="1" x14ac:dyDescent="0.2">
      <c r="A421" s="1" t="s">
        <v>207</v>
      </c>
      <c r="B421" s="1" t="s">
        <v>197</v>
      </c>
      <c r="C421" s="1" t="s">
        <v>56</v>
      </c>
      <c r="D421" s="1" t="s">
        <v>359</v>
      </c>
      <c r="E421" s="1" t="s">
        <v>35</v>
      </c>
      <c r="F421" s="1" t="s">
        <v>730</v>
      </c>
      <c r="G421" s="1" t="s">
        <v>731</v>
      </c>
      <c r="H421" s="2" t="s">
        <v>229</v>
      </c>
      <c r="I421" s="3">
        <v>1</v>
      </c>
      <c r="J421" s="3">
        <v>0</v>
      </c>
      <c r="K421" s="4">
        <v>0</v>
      </c>
      <c r="L421" s="4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6">
        <v>0</v>
      </c>
      <c r="T421" s="6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16">
        <v>1</v>
      </c>
      <c r="AB421" s="16">
        <v>1</v>
      </c>
      <c r="AC421" s="19">
        <v>0</v>
      </c>
      <c r="AD421" s="23">
        <v>0</v>
      </c>
      <c r="AE421"/>
    </row>
    <row r="422" spans="1:31" ht="14.25" hidden="1" customHeight="1" x14ac:dyDescent="0.2">
      <c r="A422" s="7" t="s">
        <v>207</v>
      </c>
      <c r="B422" s="7" t="s">
        <v>197</v>
      </c>
      <c r="C422" s="7" t="s">
        <v>56</v>
      </c>
      <c r="D422" s="7" t="s">
        <v>359</v>
      </c>
      <c r="E422" s="7" t="s">
        <v>204</v>
      </c>
      <c r="F422" s="7" t="s">
        <v>734</v>
      </c>
      <c r="G422" s="7" t="s">
        <v>735</v>
      </c>
      <c r="H422" s="8" t="s">
        <v>229</v>
      </c>
      <c r="I422" s="3">
        <v>-2</v>
      </c>
      <c r="J422" s="3">
        <v>0</v>
      </c>
      <c r="K422" s="9">
        <v>0</v>
      </c>
      <c r="L422" s="9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1">
        <v>1</v>
      </c>
      <c r="T422" s="11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7">
        <v>-3</v>
      </c>
      <c r="AB422" s="17">
        <v>-3</v>
      </c>
      <c r="AC422" s="20">
        <v>0</v>
      </c>
      <c r="AD422" s="24">
        <v>0</v>
      </c>
      <c r="AE422"/>
    </row>
    <row r="423" spans="1:31" ht="14.25" hidden="1" customHeight="1" x14ac:dyDescent="0.2">
      <c r="A423" s="7" t="s">
        <v>207</v>
      </c>
      <c r="B423" s="7" t="s">
        <v>197</v>
      </c>
      <c r="C423" s="7" t="s">
        <v>56</v>
      </c>
      <c r="D423" s="7" t="s">
        <v>359</v>
      </c>
      <c r="E423" s="7" t="s">
        <v>204</v>
      </c>
      <c r="F423" s="7" t="s">
        <v>732</v>
      </c>
      <c r="G423" s="7" t="s">
        <v>733</v>
      </c>
      <c r="H423" s="8" t="s">
        <v>229</v>
      </c>
      <c r="I423" s="3">
        <v>-1</v>
      </c>
      <c r="J423" s="3">
        <v>0</v>
      </c>
      <c r="K423" s="9">
        <v>0</v>
      </c>
      <c r="L423" s="9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1">
        <v>0</v>
      </c>
      <c r="T423" s="11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7">
        <v>-1</v>
      </c>
      <c r="AB423" s="17">
        <v>-1</v>
      </c>
      <c r="AC423" s="20">
        <v>0</v>
      </c>
      <c r="AD423" s="24">
        <v>0</v>
      </c>
      <c r="AE423"/>
    </row>
    <row r="424" spans="1:31" ht="14.25" hidden="1" customHeight="1" x14ac:dyDescent="0.2">
      <c r="A424" s="7" t="s">
        <v>207</v>
      </c>
      <c r="B424" s="7" t="s">
        <v>197</v>
      </c>
      <c r="C424" s="7" t="s">
        <v>56</v>
      </c>
      <c r="D424" s="7" t="s">
        <v>359</v>
      </c>
      <c r="E424" s="7" t="s">
        <v>204</v>
      </c>
      <c r="F424" s="7" t="s">
        <v>760</v>
      </c>
      <c r="G424" s="7" t="s">
        <v>761</v>
      </c>
      <c r="H424" s="8" t="s">
        <v>229</v>
      </c>
      <c r="I424" s="3">
        <v>-8</v>
      </c>
      <c r="J424" s="3">
        <v>0</v>
      </c>
      <c r="K424" s="9">
        <v>0</v>
      </c>
      <c r="L424" s="9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1">
        <v>0</v>
      </c>
      <c r="T424" s="11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7">
        <v>-8</v>
      </c>
      <c r="AB424" s="17">
        <v>-8</v>
      </c>
      <c r="AC424" s="20">
        <v>0</v>
      </c>
      <c r="AD424" s="24">
        <v>0</v>
      </c>
      <c r="AE424"/>
    </row>
    <row r="425" spans="1:31" ht="14.25" hidden="1" customHeight="1" x14ac:dyDescent="0.2">
      <c r="A425" s="7" t="s">
        <v>207</v>
      </c>
      <c r="B425" s="7" t="s">
        <v>197</v>
      </c>
      <c r="C425" s="7" t="s">
        <v>56</v>
      </c>
      <c r="D425" s="7" t="s">
        <v>359</v>
      </c>
      <c r="E425" s="7" t="s">
        <v>204</v>
      </c>
      <c r="F425" s="7" t="s">
        <v>762</v>
      </c>
      <c r="G425" s="7" t="s">
        <v>763</v>
      </c>
      <c r="H425" s="8" t="s">
        <v>229</v>
      </c>
      <c r="I425" s="3">
        <v>-298</v>
      </c>
      <c r="J425" s="3">
        <v>0</v>
      </c>
      <c r="K425" s="9">
        <v>0</v>
      </c>
      <c r="L425" s="9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1">
        <v>0</v>
      </c>
      <c r="T425" s="11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7">
        <v>-298</v>
      </c>
      <c r="AB425" s="17">
        <v>-298</v>
      </c>
      <c r="AC425" s="20">
        <v>0</v>
      </c>
      <c r="AD425" s="24">
        <v>0</v>
      </c>
      <c r="AE425"/>
    </row>
    <row r="426" spans="1:31" ht="14.25" hidden="1" customHeight="1" x14ac:dyDescent="0.2">
      <c r="A426" s="7" t="s">
        <v>207</v>
      </c>
      <c r="B426" s="7" t="s">
        <v>197</v>
      </c>
      <c r="C426" s="7" t="s">
        <v>56</v>
      </c>
      <c r="D426" s="7" t="s">
        <v>359</v>
      </c>
      <c r="E426" s="7" t="s">
        <v>35</v>
      </c>
      <c r="F426" s="7" t="s">
        <v>748</v>
      </c>
      <c r="G426" s="7" t="s">
        <v>749</v>
      </c>
      <c r="H426" s="8" t="s">
        <v>229</v>
      </c>
      <c r="I426" s="3">
        <v>-17</v>
      </c>
      <c r="J426" s="3">
        <v>0</v>
      </c>
      <c r="K426" s="9">
        <v>0</v>
      </c>
      <c r="L426" s="9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1">
        <v>20</v>
      </c>
      <c r="T426" s="11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7">
        <v>-37</v>
      </c>
      <c r="AB426" s="17">
        <v>-37</v>
      </c>
      <c r="AC426" s="20">
        <v>0</v>
      </c>
      <c r="AD426" s="24">
        <v>0</v>
      </c>
      <c r="AE426"/>
    </row>
    <row r="427" spans="1:31" ht="14.25" hidden="1" customHeight="1" x14ac:dyDescent="0.2">
      <c r="A427" s="1" t="s">
        <v>207</v>
      </c>
      <c r="B427" s="1" t="s">
        <v>197</v>
      </c>
      <c r="C427" s="1" t="s">
        <v>56</v>
      </c>
      <c r="D427" s="1" t="s">
        <v>359</v>
      </c>
      <c r="E427" s="1" t="s">
        <v>204</v>
      </c>
      <c r="F427" s="1" t="s">
        <v>748</v>
      </c>
      <c r="G427" s="1" t="s">
        <v>749</v>
      </c>
      <c r="H427" s="2" t="s">
        <v>229</v>
      </c>
      <c r="I427" s="3">
        <v>794</v>
      </c>
      <c r="J427" s="3">
        <v>0</v>
      </c>
      <c r="K427" s="4">
        <v>24</v>
      </c>
      <c r="L427" s="4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6">
        <v>0</v>
      </c>
      <c r="T427" s="6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16">
        <v>818</v>
      </c>
      <c r="AB427" s="16">
        <v>818</v>
      </c>
      <c r="AC427" s="19">
        <v>0</v>
      </c>
      <c r="AD427" s="23">
        <v>0</v>
      </c>
      <c r="AE427"/>
    </row>
    <row r="428" spans="1:31" ht="14.25" hidden="1" customHeight="1" x14ac:dyDescent="0.2">
      <c r="A428" s="7" t="s">
        <v>207</v>
      </c>
      <c r="B428" s="7" t="s">
        <v>197</v>
      </c>
      <c r="C428" s="7" t="s">
        <v>56</v>
      </c>
      <c r="D428" s="7" t="s">
        <v>359</v>
      </c>
      <c r="E428" s="7" t="s">
        <v>35</v>
      </c>
      <c r="F428" s="7" t="s">
        <v>746</v>
      </c>
      <c r="G428" s="7" t="s">
        <v>747</v>
      </c>
      <c r="H428" s="8" t="s">
        <v>229</v>
      </c>
      <c r="I428" s="3">
        <v>-71</v>
      </c>
      <c r="J428" s="3">
        <v>0</v>
      </c>
      <c r="K428" s="9">
        <v>0</v>
      </c>
      <c r="L428" s="9">
        <v>0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1">
        <v>0</v>
      </c>
      <c r="T428" s="11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7">
        <v>-71</v>
      </c>
      <c r="AB428" s="17">
        <v>-71</v>
      </c>
      <c r="AC428" s="20">
        <v>0</v>
      </c>
      <c r="AD428" s="24">
        <v>0</v>
      </c>
      <c r="AE428"/>
    </row>
    <row r="429" spans="1:31" ht="14.25" hidden="1" customHeight="1" x14ac:dyDescent="0.2">
      <c r="A429" s="1" t="s">
        <v>207</v>
      </c>
      <c r="B429" s="1" t="s">
        <v>197</v>
      </c>
      <c r="C429" s="1" t="s">
        <v>56</v>
      </c>
      <c r="D429" s="1" t="s">
        <v>359</v>
      </c>
      <c r="E429" s="1" t="s">
        <v>204</v>
      </c>
      <c r="F429" s="1" t="s">
        <v>746</v>
      </c>
      <c r="G429" s="1" t="s">
        <v>747</v>
      </c>
      <c r="H429" s="2" t="s">
        <v>229</v>
      </c>
      <c r="I429" s="3">
        <v>868</v>
      </c>
      <c r="J429" s="3">
        <v>0</v>
      </c>
      <c r="K429" s="4">
        <v>0</v>
      </c>
      <c r="L429" s="4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6">
        <v>0</v>
      </c>
      <c r="T429" s="6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16">
        <v>868</v>
      </c>
      <c r="AB429" s="16">
        <v>868</v>
      </c>
      <c r="AC429" s="19">
        <v>0</v>
      </c>
      <c r="AD429" s="23">
        <v>0</v>
      </c>
      <c r="AE429"/>
    </row>
    <row r="430" spans="1:31" ht="14.25" hidden="1" customHeight="1" x14ac:dyDescent="0.2">
      <c r="A430" s="1" t="s">
        <v>207</v>
      </c>
      <c r="B430" s="1" t="s">
        <v>197</v>
      </c>
      <c r="C430" s="1" t="s">
        <v>56</v>
      </c>
      <c r="D430" s="1" t="s">
        <v>359</v>
      </c>
      <c r="E430" s="1" t="s">
        <v>204</v>
      </c>
      <c r="F430" s="1" t="s">
        <v>742</v>
      </c>
      <c r="G430" s="1" t="s">
        <v>743</v>
      </c>
      <c r="H430" s="2" t="s">
        <v>229</v>
      </c>
      <c r="I430" s="3">
        <v>2</v>
      </c>
      <c r="J430" s="3">
        <v>0</v>
      </c>
      <c r="K430" s="4">
        <v>0</v>
      </c>
      <c r="L430" s="4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6">
        <v>0</v>
      </c>
      <c r="T430" s="6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16">
        <v>2</v>
      </c>
      <c r="AB430" s="16">
        <v>2</v>
      </c>
      <c r="AC430" s="19">
        <v>0</v>
      </c>
      <c r="AD430" s="23">
        <v>0</v>
      </c>
      <c r="AE430"/>
    </row>
    <row r="431" spans="1:31" ht="14.25" hidden="1" customHeight="1" x14ac:dyDescent="0.2">
      <c r="A431" s="1" t="s">
        <v>207</v>
      </c>
      <c r="B431" s="1" t="s">
        <v>197</v>
      </c>
      <c r="C431" s="1" t="s">
        <v>56</v>
      </c>
      <c r="D431" s="1" t="s">
        <v>359</v>
      </c>
      <c r="E431" s="1" t="s">
        <v>35</v>
      </c>
      <c r="F431" s="1" t="s">
        <v>744</v>
      </c>
      <c r="G431" s="1" t="s">
        <v>745</v>
      </c>
      <c r="H431" s="2" t="s">
        <v>229</v>
      </c>
      <c r="I431" s="3">
        <v>46</v>
      </c>
      <c r="J431" s="3">
        <v>0</v>
      </c>
      <c r="K431" s="4">
        <v>0</v>
      </c>
      <c r="L431" s="4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6">
        <v>0</v>
      </c>
      <c r="T431" s="6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16">
        <v>46</v>
      </c>
      <c r="AB431" s="16">
        <v>46</v>
      </c>
      <c r="AC431" s="19">
        <v>0</v>
      </c>
      <c r="AD431" s="23">
        <v>0</v>
      </c>
      <c r="AE431"/>
    </row>
    <row r="432" spans="1:31" ht="14.25" hidden="1" customHeight="1" x14ac:dyDescent="0.2">
      <c r="A432" s="7" t="s">
        <v>207</v>
      </c>
      <c r="B432" s="7" t="s">
        <v>197</v>
      </c>
      <c r="C432" s="7" t="s">
        <v>56</v>
      </c>
      <c r="D432" s="7" t="s">
        <v>359</v>
      </c>
      <c r="E432" s="7" t="s">
        <v>204</v>
      </c>
      <c r="F432" s="7" t="s">
        <v>744</v>
      </c>
      <c r="G432" s="7" t="s">
        <v>745</v>
      </c>
      <c r="H432" s="8" t="s">
        <v>229</v>
      </c>
      <c r="I432" s="3">
        <v>-9</v>
      </c>
      <c r="J432" s="3">
        <v>0</v>
      </c>
      <c r="K432" s="9">
        <v>0</v>
      </c>
      <c r="L432" s="9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1">
        <v>0</v>
      </c>
      <c r="T432" s="11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7">
        <v>-9</v>
      </c>
      <c r="AB432" s="17">
        <v>-9</v>
      </c>
      <c r="AC432" s="20">
        <v>0</v>
      </c>
      <c r="AD432" s="24">
        <v>0</v>
      </c>
      <c r="AE432"/>
    </row>
    <row r="433" spans="1:31" ht="14.25" hidden="1" customHeight="1" x14ac:dyDescent="0.2">
      <c r="A433" s="7" t="s">
        <v>207</v>
      </c>
      <c r="B433" s="7" t="s">
        <v>197</v>
      </c>
      <c r="C433" s="7" t="s">
        <v>56</v>
      </c>
      <c r="D433" s="7" t="s">
        <v>359</v>
      </c>
      <c r="E433" s="7" t="s">
        <v>35</v>
      </c>
      <c r="F433" s="7" t="s">
        <v>768</v>
      </c>
      <c r="G433" s="7" t="s">
        <v>769</v>
      </c>
      <c r="H433" s="8" t="s">
        <v>229</v>
      </c>
      <c r="I433" s="3">
        <v>-3</v>
      </c>
      <c r="J433" s="3">
        <v>0</v>
      </c>
      <c r="K433" s="9">
        <v>0</v>
      </c>
      <c r="L433" s="9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1">
        <v>0</v>
      </c>
      <c r="T433" s="11">
        <v>0</v>
      </c>
      <c r="U433" s="10">
        <v>0</v>
      </c>
      <c r="V433" s="10">
        <v>0</v>
      </c>
      <c r="W433" s="10">
        <v>0</v>
      </c>
      <c r="X433" s="10">
        <v>0</v>
      </c>
      <c r="Y433" s="10">
        <v>0</v>
      </c>
      <c r="Z433" s="10">
        <v>0</v>
      </c>
      <c r="AA433" s="17">
        <v>-3</v>
      </c>
      <c r="AB433" s="17">
        <v>-3</v>
      </c>
      <c r="AC433" s="20">
        <v>0</v>
      </c>
      <c r="AD433" s="24">
        <v>0</v>
      </c>
      <c r="AE433"/>
    </row>
    <row r="434" spans="1:31" ht="14.25" hidden="1" customHeight="1" x14ac:dyDescent="0.2">
      <c r="A434" s="1" t="s">
        <v>207</v>
      </c>
      <c r="B434" s="1" t="s">
        <v>197</v>
      </c>
      <c r="C434" s="1" t="s">
        <v>56</v>
      </c>
      <c r="D434" s="1" t="s">
        <v>359</v>
      </c>
      <c r="E434" s="1" t="s">
        <v>204</v>
      </c>
      <c r="F434" s="1" t="s">
        <v>768</v>
      </c>
      <c r="G434" s="1" t="s">
        <v>769</v>
      </c>
      <c r="H434" s="2" t="s">
        <v>229</v>
      </c>
      <c r="I434" s="3">
        <v>152</v>
      </c>
      <c r="J434" s="3">
        <v>5950000</v>
      </c>
      <c r="K434" s="4">
        <v>0</v>
      </c>
      <c r="L434" s="4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6">
        <v>0</v>
      </c>
      <c r="T434" s="6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16">
        <v>152</v>
      </c>
      <c r="AB434" s="16">
        <v>152</v>
      </c>
      <c r="AC434" s="19">
        <v>0</v>
      </c>
      <c r="AD434" s="23">
        <v>0</v>
      </c>
      <c r="AE434"/>
    </row>
    <row r="435" spans="1:31" ht="14.25" hidden="1" customHeight="1" x14ac:dyDescent="0.2">
      <c r="A435" s="7" t="s">
        <v>207</v>
      </c>
      <c r="B435" s="7" t="s">
        <v>197</v>
      </c>
      <c r="C435" s="7" t="s">
        <v>56</v>
      </c>
      <c r="D435" s="7" t="s">
        <v>359</v>
      </c>
      <c r="E435" s="7" t="s">
        <v>204</v>
      </c>
      <c r="F435" s="7" t="s">
        <v>758</v>
      </c>
      <c r="G435" s="7" t="s">
        <v>759</v>
      </c>
      <c r="H435" s="8" t="s">
        <v>229</v>
      </c>
      <c r="I435" s="3">
        <v>-4</v>
      </c>
      <c r="J435" s="3">
        <v>0</v>
      </c>
      <c r="K435" s="9">
        <v>0</v>
      </c>
      <c r="L435" s="9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1">
        <v>0</v>
      </c>
      <c r="T435" s="11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7">
        <v>-4</v>
      </c>
      <c r="AB435" s="17">
        <v>-4</v>
      </c>
      <c r="AC435" s="20">
        <v>0</v>
      </c>
      <c r="AD435" s="24">
        <v>0</v>
      </c>
      <c r="AE435"/>
    </row>
    <row r="436" spans="1:31" ht="14.25" hidden="1" customHeight="1" x14ac:dyDescent="0.2">
      <c r="A436" s="7" t="s">
        <v>207</v>
      </c>
      <c r="B436" s="7" t="s">
        <v>197</v>
      </c>
      <c r="C436" s="7" t="s">
        <v>56</v>
      </c>
      <c r="D436" s="7" t="s">
        <v>359</v>
      </c>
      <c r="E436" s="7" t="s">
        <v>35</v>
      </c>
      <c r="F436" s="7" t="s">
        <v>207</v>
      </c>
      <c r="G436" s="7" t="s">
        <v>455</v>
      </c>
      <c r="H436" s="8" t="s">
        <v>229</v>
      </c>
      <c r="I436" s="3">
        <v>-500</v>
      </c>
      <c r="J436" s="3">
        <v>0</v>
      </c>
      <c r="K436" s="9">
        <v>0</v>
      </c>
      <c r="L436" s="9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1">
        <v>0</v>
      </c>
      <c r="T436" s="11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7">
        <v>-500</v>
      </c>
      <c r="AB436" s="17">
        <v>-500</v>
      </c>
      <c r="AC436" s="20">
        <v>0</v>
      </c>
      <c r="AD436" s="24">
        <v>0</v>
      </c>
      <c r="AE436"/>
    </row>
    <row r="437" spans="1:31" ht="14.25" hidden="1" customHeight="1" x14ac:dyDescent="0.2">
      <c r="A437" s="1" t="s">
        <v>207</v>
      </c>
      <c r="B437" s="1" t="s">
        <v>197</v>
      </c>
      <c r="C437" s="1" t="s">
        <v>56</v>
      </c>
      <c r="D437" s="1" t="s">
        <v>359</v>
      </c>
      <c r="E437" s="1" t="s">
        <v>204</v>
      </c>
      <c r="F437" s="1" t="s">
        <v>207</v>
      </c>
      <c r="G437" s="1" t="s">
        <v>455</v>
      </c>
      <c r="H437" s="2" t="s">
        <v>229</v>
      </c>
      <c r="I437" s="3">
        <v>980</v>
      </c>
      <c r="J437" s="3">
        <v>0</v>
      </c>
      <c r="K437" s="4">
        <v>0</v>
      </c>
      <c r="L437" s="4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6">
        <v>0</v>
      </c>
      <c r="T437" s="6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16">
        <v>980</v>
      </c>
      <c r="AB437" s="16">
        <v>980</v>
      </c>
      <c r="AC437" s="19">
        <v>0</v>
      </c>
      <c r="AD437" s="23">
        <v>0</v>
      </c>
      <c r="AE437"/>
    </row>
    <row r="438" spans="1:31" ht="14.25" hidden="1" customHeight="1" x14ac:dyDescent="0.2">
      <c r="A438" s="1" t="s">
        <v>207</v>
      </c>
      <c r="B438" s="1" t="s">
        <v>197</v>
      </c>
      <c r="C438" s="1" t="s">
        <v>56</v>
      </c>
      <c r="D438" s="1" t="s">
        <v>359</v>
      </c>
      <c r="E438" s="1" t="s">
        <v>204</v>
      </c>
      <c r="F438" s="1" t="s">
        <v>817</v>
      </c>
      <c r="G438" s="1" t="s">
        <v>818</v>
      </c>
      <c r="H438" s="2" t="s">
        <v>229</v>
      </c>
      <c r="I438" s="3">
        <v>5</v>
      </c>
      <c r="J438" s="3">
        <v>0</v>
      </c>
      <c r="K438" s="4">
        <v>0</v>
      </c>
      <c r="L438" s="4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6">
        <v>0</v>
      </c>
      <c r="T438" s="6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16">
        <v>5</v>
      </c>
      <c r="AB438" s="16">
        <v>5</v>
      </c>
      <c r="AC438" s="19">
        <v>0</v>
      </c>
      <c r="AD438" s="23">
        <v>0</v>
      </c>
      <c r="AE438"/>
    </row>
    <row r="439" spans="1:31" ht="14.25" hidden="1" customHeight="1" x14ac:dyDescent="0.2">
      <c r="A439" s="1" t="s">
        <v>207</v>
      </c>
      <c r="B439" s="1" t="s">
        <v>407</v>
      </c>
      <c r="C439" s="1" t="s">
        <v>56</v>
      </c>
      <c r="D439" s="1" t="s">
        <v>56</v>
      </c>
      <c r="E439" s="1" t="s">
        <v>204</v>
      </c>
      <c r="F439" s="1" t="s">
        <v>405</v>
      </c>
      <c r="G439" s="1" t="s">
        <v>406</v>
      </c>
      <c r="H439" s="2" t="s">
        <v>210</v>
      </c>
      <c r="I439" s="3">
        <v>37</v>
      </c>
      <c r="J439" s="3">
        <v>2750000</v>
      </c>
      <c r="K439" s="4">
        <v>0</v>
      </c>
      <c r="L439" s="4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6">
        <v>0</v>
      </c>
      <c r="T439" s="6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16">
        <v>37</v>
      </c>
      <c r="AB439" s="16">
        <v>37</v>
      </c>
      <c r="AC439" s="19">
        <v>0</v>
      </c>
      <c r="AD439" s="23">
        <v>0</v>
      </c>
      <c r="AE439"/>
    </row>
    <row r="440" spans="1:31" ht="14.25" hidden="1" customHeight="1" x14ac:dyDescent="0.2">
      <c r="A440" s="7" t="s">
        <v>207</v>
      </c>
      <c r="B440" s="7" t="s">
        <v>407</v>
      </c>
      <c r="C440" s="7" t="s">
        <v>56</v>
      </c>
      <c r="D440" s="7" t="s">
        <v>56</v>
      </c>
      <c r="E440" s="7" t="s">
        <v>35</v>
      </c>
      <c r="F440" s="7" t="s">
        <v>650</v>
      </c>
      <c r="G440" s="7" t="s">
        <v>651</v>
      </c>
      <c r="H440" s="8" t="s">
        <v>30</v>
      </c>
      <c r="I440" s="3">
        <v>0</v>
      </c>
      <c r="J440" s="3">
        <v>0</v>
      </c>
      <c r="K440" s="9">
        <v>0</v>
      </c>
      <c r="L440" s="9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1">
        <v>1344</v>
      </c>
      <c r="T440" s="11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7">
        <v>-1344</v>
      </c>
      <c r="AB440" s="17">
        <v>-1344</v>
      </c>
      <c r="AC440" s="20">
        <v>0</v>
      </c>
      <c r="AD440" s="24">
        <v>0</v>
      </c>
      <c r="AE440"/>
    </row>
    <row r="441" spans="1:31" ht="14.25" hidden="1" customHeight="1" x14ac:dyDescent="0.2">
      <c r="A441" s="7" t="s">
        <v>207</v>
      </c>
      <c r="B441" s="7" t="s">
        <v>407</v>
      </c>
      <c r="C441" s="7" t="s">
        <v>56</v>
      </c>
      <c r="D441" s="7" t="s">
        <v>56</v>
      </c>
      <c r="E441" s="7" t="s">
        <v>35</v>
      </c>
      <c r="F441" s="7" t="s">
        <v>652</v>
      </c>
      <c r="G441" s="7" t="s">
        <v>653</v>
      </c>
      <c r="H441" s="8" t="s">
        <v>30</v>
      </c>
      <c r="I441" s="3">
        <v>0</v>
      </c>
      <c r="J441" s="3">
        <v>0</v>
      </c>
      <c r="K441" s="9">
        <v>0</v>
      </c>
      <c r="L441" s="9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1">
        <v>4800</v>
      </c>
      <c r="T441" s="11">
        <v>0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7">
        <v>-4800</v>
      </c>
      <c r="AB441" s="17">
        <v>-4800</v>
      </c>
      <c r="AC441" s="20">
        <v>0</v>
      </c>
      <c r="AD441" s="24">
        <v>0</v>
      </c>
      <c r="AE441"/>
    </row>
    <row r="442" spans="1:31" ht="14.25" hidden="1" customHeight="1" x14ac:dyDescent="0.2">
      <c r="A442" s="7" t="s">
        <v>207</v>
      </c>
      <c r="B442" s="7" t="s">
        <v>407</v>
      </c>
      <c r="C442" s="7" t="s">
        <v>56</v>
      </c>
      <c r="D442" s="7" t="s">
        <v>56</v>
      </c>
      <c r="E442" s="7" t="s">
        <v>35</v>
      </c>
      <c r="F442" s="7" t="s">
        <v>710</v>
      </c>
      <c r="G442" s="7" t="s">
        <v>711</v>
      </c>
      <c r="H442" s="8" t="s">
        <v>30</v>
      </c>
      <c r="I442" s="3">
        <v>0</v>
      </c>
      <c r="J442" s="3">
        <v>0</v>
      </c>
      <c r="K442" s="9">
        <v>0</v>
      </c>
      <c r="L442" s="9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1">
        <v>19200</v>
      </c>
      <c r="T442" s="11">
        <v>0</v>
      </c>
      <c r="U442" s="10">
        <v>0</v>
      </c>
      <c r="V442" s="10">
        <v>0</v>
      </c>
      <c r="W442" s="10">
        <v>0</v>
      </c>
      <c r="X442" s="10">
        <v>0</v>
      </c>
      <c r="Y442" s="10">
        <v>0</v>
      </c>
      <c r="Z442" s="10">
        <v>0</v>
      </c>
      <c r="AA442" s="17">
        <v>-19200</v>
      </c>
      <c r="AB442" s="17">
        <v>-19200</v>
      </c>
      <c r="AC442" s="20">
        <v>0</v>
      </c>
      <c r="AD442" s="24">
        <v>0</v>
      </c>
      <c r="AE442"/>
    </row>
    <row r="443" spans="1:31" ht="14.25" hidden="1" customHeight="1" x14ac:dyDescent="0.2">
      <c r="A443" s="7" t="s">
        <v>207</v>
      </c>
      <c r="B443" s="7" t="s">
        <v>407</v>
      </c>
      <c r="C443" s="7" t="s">
        <v>56</v>
      </c>
      <c r="D443" s="7" t="s">
        <v>588</v>
      </c>
      <c r="E443" s="7" t="s">
        <v>35</v>
      </c>
      <c r="F443" s="7" t="s">
        <v>586</v>
      </c>
      <c r="G443" s="7" t="s">
        <v>587</v>
      </c>
      <c r="H443" s="8" t="s">
        <v>30</v>
      </c>
      <c r="I443" s="3">
        <v>0</v>
      </c>
      <c r="J443" s="3">
        <v>0</v>
      </c>
      <c r="K443" s="9">
        <v>0</v>
      </c>
      <c r="L443" s="9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1">
        <v>9600</v>
      </c>
      <c r="T443" s="11">
        <v>0</v>
      </c>
      <c r="U443" s="10">
        <v>0</v>
      </c>
      <c r="V443" s="10">
        <v>0</v>
      </c>
      <c r="W443" s="10">
        <v>0</v>
      </c>
      <c r="X443" s="10">
        <v>0</v>
      </c>
      <c r="Y443" s="10">
        <v>0</v>
      </c>
      <c r="Z443" s="10">
        <v>0</v>
      </c>
      <c r="AA443" s="17">
        <v>-9600</v>
      </c>
      <c r="AB443" s="17">
        <v>-9600</v>
      </c>
      <c r="AC443" s="20">
        <v>0</v>
      </c>
      <c r="AD443" s="24">
        <v>0</v>
      </c>
      <c r="AE443"/>
    </row>
    <row r="444" spans="1:31" ht="14.25" hidden="1" customHeight="1" x14ac:dyDescent="0.2">
      <c r="A444" s="1" t="s">
        <v>577</v>
      </c>
      <c r="B444" s="1" t="s">
        <v>56</v>
      </c>
      <c r="C444" s="1" t="s">
        <v>56</v>
      </c>
      <c r="D444" s="1" t="s">
        <v>56</v>
      </c>
      <c r="E444" s="1" t="s">
        <v>35</v>
      </c>
      <c r="F444" s="1" t="s">
        <v>582</v>
      </c>
      <c r="G444" s="1" t="s">
        <v>583</v>
      </c>
      <c r="H444" s="2" t="s">
        <v>30</v>
      </c>
      <c r="I444" s="3">
        <v>456</v>
      </c>
      <c r="J444" s="3">
        <v>0</v>
      </c>
      <c r="K444" s="4">
        <v>12000</v>
      </c>
      <c r="L444" s="4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6">
        <v>10800</v>
      </c>
      <c r="T444" s="6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16">
        <v>1656</v>
      </c>
      <c r="AB444" s="16">
        <v>1656</v>
      </c>
      <c r="AC444" s="19">
        <v>0</v>
      </c>
      <c r="AD444" s="23">
        <v>0</v>
      </c>
      <c r="AE444"/>
    </row>
    <row r="445" spans="1:31" ht="14.25" hidden="1" customHeight="1" x14ac:dyDescent="0.2">
      <c r="A445" s="1" t="s">
        <v>577</v>
      </c>
      <c r="B445" s="1" t="s">
        <v>56</v>
      </c>
      <c r="C445" s="1" t="s">
        <v>56</v>
      </c>
      <c r="D445" s="1" t="s">
        <v>56</v>
      </c>
      <c r="E445" s="1" t="s">
        <v>35</v>
      </c>
      <c r="F445" s="1" t="s">
        <v>584</v>
      </c>
      <c r="G445" s="1" t="s">
        <v>585</v>
      </c>
      <c r="H445" s="2" t="s">
        <v>30</v>
      </c>
      <c r="I445" s="3">
        <v>0</v>
      </c>
      <c r="J445" s="3">
        <v>0</v>
      </c>
      <c r="K445" s="4">
        <v>12000</v>
      </c>
      <c r="L445" s="4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6">
        <v>9600</v>
      </c>
      <c r="T445" s="6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16">
        <v>2400</v>
      </c>
      <c r="AB445" s="16">
        <v>2400</v>
      </c>
      <c r="AC445" s="19">
        <v>0</v>
      </c>
      <c r="AD445" s="23">
        <v>0</v>
      </c>
      <c r="AE445"/>
    </row>
    <row r="446" spans="1:31" ht="14.25" hidden="1" customHeight="1" x14ac:dyDescent="0.2">
      <c r="A446" s="1" t="s">
        <v>577</v>
      </c>
      <c r="B446" s="1" t="s">
        <v>56</v>
      </c>
      <c r="C446" s="1" t="s">
        <v>56</v>
      </c>
      <c r="D446" s="1" t="s">
        <v>56</v>
      </c>
      <c r="E446" s="1" t="s">
        <v>35</v>
      </c>
      <c r="F446" s="1" t="s">
        <v>580</v>
      </c>
      <c r="G446" s="1" t="s">
        <v>581</v>
      </c>
      <c r="H446" s="2" t="s">
        <v>30</v>
      </c>
      <c r="I446" s="3">
        <v>106</v>
      </c>
      <c r="J446" s="3">
        <v>0</v>
      </c>
      <c r="K446" s="4">
        <v>100</v>
      </c>
      <c r="L446" s="4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6">
        <v>144</v>
      </c>
      <c r="T446" s="6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16">
        <v>62</v>
      </c>
      <c r="AB446" s="16">
        <v>62</v>
      </c>
      <c r="AC446" s="19">
        <v>0</v>
      </c>
      <c r="AD446" s="23">
        <v>0</v>
      </c>
      <c r="AE446"/>
    </row>
    <row r="447" spans="1:31" ht="14.25" hidden="1" customHeight="1" x14ac:dyDescent="0.2">
      <c r="A447" s="1" t="s">
        <v>577</v>
      </c>
      <c r="B447" s="1" t="s">
        <v>56</v>
      </c>
      <c r="C447" s="1" t="s">
        <v>56</v>
      </c>
      <c r="D447" s="1" t="s">
        <v>56</v>
      </c>
      <c r="E447" s="1" t="s">
        <v>35</v>
      </c>
      <c r="F447" s="1" t="s">
        <v>575</v>
      </c>
      <c r="G447" s="1" t="s">
        <v>576</v>
      </c>
      <c r="H447" s="2" t="s">
        <v>30</v>
      </c>
      <c r="I447" s="3">
        <v>24</v>
      </c>
      <c r="J447" s="3">
        <v>0</v>
      </c>
      <c r="K447" s="4">
        <v>240</v>
      </c>
      <c r="L447" s="4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6">
        <v>240</v>
      </c>
      <c r="T447" s="6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16">
        <v>24</v>
      </c>
      <c r="AB447" s="16">
        <v>24</v>
      </c>
      <c r="AC447" s="19">
        <v>0</v>
      </c>
      <c r="AD447" s="23">
        <v>0</v>
      </c>
      <c r="AE447"/>
    </row>
    <row r="448" spans="1:31" ht="14.25" hidden="1" customHeight="1" x14ac:dyDescent="0.2">
      <c r="A448" s="1" t="s">
        <v>577</v>
      </c>
      <c r="B448" s="1" t="s">
        <v>56</v>
      </c>
      <c r="C448" s="1" t="s">
        <v>56</v>
      </c>
      <c r="D448" s="1" t="s">
        <v>56</v>
      </c>
      <c r="E448" s="1" t="s">
        <v>35</v>
      </c>
      <c r="F448" s="1" t="s">
        <v>578</v>
      </c>
      <c r="G448" s="1" t="s">
        <v>579</v>
      </c>
      <c r="H448" s="2" t="s">
        <v>30</v>
      </c>
      <c r="I448" s="3">
        <v>0</v>
      </c>
      <c r="J448" s="3">
        <v>0</v>
      </c>
      <c r="K448" s="4">
        <v>14400</v>
      </c>
      <c r="L448" s="4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6">
        <v>14400</v>
      </c>
      <c r="T448" s="6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16">
        <v>0</v>
      </c>
      <c r="AB448" s="16">
        <v>0</v>
      </c>
      <c r="AC448" s="19">
        <v>0</v>
      </c>
      <c r="AD448" s="23">
        <v>0</v>
      </c>
      <c r="AE448"/>
    </row>
    <row r="449" spans="1:31" ht="14.25" hidden="1" customHeight="1" x14ac:dyDescent="0.2">
      <c r="A449" s="1" t="s">
        <v>577</v>
      </c>
      <c r="B449" s="1" t="s">
        <v>56</v>
      </c>
      <c r="C449" s="1" t="s">
        <v>56</v>
      </c>
      <c r="D449" s="1" t="s">
        <v>56</v>
      </c>
      <c r="E449" s="1" t="s">
        <v>35</v>
      </c>
      <c r="F449" s="1" t="s">
        <v>594</v>
      </c>
      <c r="G449" s="1" t="s">
        <v>595</v>
      </c>
      <c r="H449" s="2" t="s">
        <v>30</v>
      </c>
      <c r="I449" s="3">
        <v>0</v>
      </c>
      <c r="J449" s="3">
        <v>0</v>
      </c>
      <c r="K449" s="4">
        <v>60</v>
      </c>
      <c r="L449" s="4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6">
        <v>24</v>
      </c>
      <c r="T449" s="6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16">
        <v>36</v>
      </c>
      <c r="AB449" s="16">
        <v>36</v>
      </c>
      <c r="AC449" s="19">
        <v>0</v>
      </c>
      <c r="AD449" s="23">
        <v>0</v>
      </c>
      <c r="AE449"/>
    </row>
    <row r="450" spans="1:31" ht="14.25" hidden="1" customHeight="1" x14ac:dyDescent="0.2">
      <c r="A450" s="1" t="s">
        <v>577</v>
      </c>
      <c r="B450" s="1" t="s">
        <v>56</v>
      </c>
      <c r="C450" s="1" t="s">
        <v>56</v>
      </c>
      <c r="D450" s="1" t="s">
        <v>56</v>
      </c>
      <c r="E450" s="1" t="s">
        <v>35</v>
      </c>
      <c r="F450" s="1" t="s">
        <v>596</v>
      </c>
      <c r="G450" s="1" t="s">
        <v>597</v>
      </c>
      <c r="H450" s="2" t="s">
        <v>30</v>
      </c>
      <c r="I450" s="3">
        <v>0</v>
      </c>
      <c r="J450" s="3">
        <v>0</v>
      </c>
      <c r="K450" s="4">
        <v>60</v>
      </c>
      <c r="L450" s="4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6">
        <v>24</v>
      </c>
      <c r="T450" s="6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16">
        <v>36</v>
      </c>
      <c r="AB450" s="16">
        <v>36</v>
      </c>
      <c r="AC450" s="19">
        <v>0</v>
      </c>
      <c r="AD450" s="23">
        <v>0</v>
      </c>
      <c r="AE450"/>
    </row>
    <row r="451" spans="1:31" ht="14.25" hidden="1" customHeight="1" x14ac:dyDescent="0.2">
      <c r="A451" s="1" t="s">
        <v>577</v>
      </c>
      <c r="B451" s="1" t="s">
        <v>56</v>
      </c>
      <c r="C451" s="1" t="s">
        <v>56</v>
      </c>
      <c r="D451" s="1" t="s">
        <v>56</v>
      </c>
      <c r="E451" s="1" t="s">
        <v>35</v>
      </c>
      <c r="F451" s="1" t="s">
        <v>592</v>
      </c>
      <c r="G451" s="1" t="s">
        <v>593</v>
      </c>
      <c r="H451" s="2" t="s">
        <v>30</v>
      </c>
      <c r="I451" s="3">
        <v>0</v>
      </c>
      <c r="J451" s="3">
        <v>0</v>
      </c>
      <c r="K451" s="4">
        <v>120</v>
      </c>
      <c r="L451" s="4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6">
        <v>12</v>
      </c>
      <c r="T451" s="6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16">
        <v>108</v>
      </c>
      <c r="AB451" s="16">
        <v>108</v>
      </c>
      <c r="AC451" s="19">
        <v>0</v>
      </c>
      <c r="AD451" s="23">
        <v>0</v>
      </c>
      <c r="AE451"/>
    </row>
    <row r="452" spans="1:31" ht="14.25" hidden="1" customHeight="1" x14ac:dyDescent="0.2">
      <c r="A452" s="1" t="s">
        <v>577</v>
      </c>
      <c r="B452" s="1" t="s">
        <v>56</v>
      </c>
      <c r="C452" s="1" t="s">
        <v>56</v>
      </c>
      <c r="D452" s="1" t="s">
        <v>588</v>
      </c>
      <c r="E452" s="1" t="s">
        <v>35</v>
      </c>
      <c r="F452" s="1" t="s">
        <v>616</v>
      </c>
      <c r="G452" s="1" t="s">
        <v>617</v>
      </c>
      <c r="H452" s="2" t="s">
        <v>30</v>
      </c>
      <c r="I452" s="3">
        <v>0</v>
      </c>
      <c r="J452" s="3">
        <v>0</v>
      </c>
      <c r="K452" s="4">
        <v>12000</v>
      </c>
      <c r="L452" s="4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6">
        <v>12000</v>
      </c>
      <c r="T452" s="6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16">
        <v>0</v>
      </c>
      <c r="AB452" s="16">
        <v>0</v>
      </c>
      <c r="AC452" s="19">
        <v>0</v>
      </c>
      <c r="AD452" s="23">
        <v>0</v>
      </c>
      <c r="AE452"/>
    </row>
    <row r="453" spans="1:31" ht="14.25" hidden="1" customHeight="1" x14ac:dyDescent="0.2">
      <c r="A453" s="1" t="s">
        <v>577</v>
      </c>
      <c r="B453" s="1" t="s">
        <v>407</v>
      </c>
      <c r="C453" s="1" t="s">
        <v>56</v>
      </c>
      <c r="D453" s="1" t="s">
        <v>588</v>
      </c>
      <c r="E453" s="1" t="s">
        <v>35</v>
      </c>
      <c r="F453" s="1" t="s">
        <v>813</v>
      </c>
      <c r="G453" s="1" t="s">
        <v>814</v>
      </c>
      <c r="H453" s="2" t="s">
        <v>30</v>
      </c>
      <c r="I453" s="3">
        <v>2784</v>
      </c>
      <c r="J453" s="3">
        <v>840000</v>
      </c>
      <c r="K453" s="4">
        <v>15000</v>
      </c>
      <c r="L453" s="4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6">
        <v>15456</v>
      </c>
      <c r="T453" s="6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16">
        <v>2328</v>
      </c>
      <c r="AB453" s="16">
        <v>2328</v>
      </c>
      <c r="AC453" s="19">
        <v>0</v>
      </c>
      <c r="AD453" s="23">
        <v>0</v>
      </c>
      <c r="AE453"/>
    </row>
    <row r="454" spans="1:31" ht="14.25" hidden="1" customHeight="1" x14ac:dyDescent="0.2">
      <c r="A454" s="1" t="s">
        <v>577</v>
      </c>
      <c r="B454" s="1" t="s">
        <v>407</v>
      </c>
      <c r="C454" s="1" t="s">
        <v>56</v>
      </c>
      <c r="D454" s="1" t="s">
        <v>588</v>
      </c>
      <c r="E454" s="1" t="s">
        <v>35</v>
      </c>
      <c r="F454" s="1" t="s">
        <v>602</v>
      </c>
      <c r="G454" s="1" t="s">
        <v>603</v>
      </c>
      <c r="H454" s="2" t="s">
        <v>604</v>
      </c>
      <c r="I454" s="3">
        <v>2</v>
      </c>
      <c r="J454" s="3">
        <v>3500000</v>
      </c>
      <c r="K454" s="4">
        <v>1030</v>
      </c>
      <c r="L454" s="4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6">
        <v>1032</v>
      </c>
      <c r="T454" s="6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16">
        <v>0</v>
      </c>
      <c r="AB454" s="16">
        <v>0</v>
      </c>
      <c r="AC454" s="19">
        <v>0</v>
      </c>
      <c r="AD454" s="23">
        <v>0</v>
      </c>
      <c r="AE454"/>
    </row>
    <row r="455" spans="1:31" ht="14.25" hidden="1" customHeight="1" x14ac:dyDescent="0.2">
      <c r="A455" s="1" t="s">
        <v>577</v>
      </c>
      <c r="B455" s="1" t="s">
        <v>407</v>
      </c>
      <c r="C455" s="1" t="s">
        <v>56</v>
      </c>
      <c r="D455" s="1" t="s">
        <v>588</v>
      </c>
      <c r="E455" s="1" t="s">
        <v>35</v>
      </c>
      <c r="F455" s="1" t="s">
        <v>815</v>
      </c>
      <c r="G455" s="1" t="s">
        <v>816</v>
      </c>
      <c r="H455" s="2" t="s">
        <v>30</v>
      </c>
      <c r="I455" s="3">
        <v>225</v>
      </c>
      <c r="J455" s="3">
        <v>3840000</v>
      </c>
      <c r="K455" s="4">
        <v>9648</v>
      </c>
      <c r="L455" s="4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6">
        <v>9072</v>
      </c>
      <c r="T455" s="6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16">
        <v>801</v>
      </c>
      <c r="AB455" s="16">
        <v>801</v>
      </c>
      <c r="AC455" s="19">
        <v>0</v>
      </c>
      <c r="AD455" s="23">
        <v>0</v>
      </c>
      <c r="AE455"/>
    </row>
    <row r="456" spans="1:31" ht="14.25" hidden="1" customHeight="1" x14ac:dyDescent="0.2">
      <c r="A456" s="1" t="s">
        <v>577</v>
      </c>
      <c r="B456" s="1" t="s">
        <v>407</v>
      </c>
      <c r="C456" s="1" t="s">
        <v>56</v>
      </c>
      <c r="D456" s="1" t="s">
        <v>588</v>
      </c>
      <c r="E456" s="1" t="s">
        <v>35</v>
      </c>
      <c r="F456" s="1" t="s">
        <v>809</v>
      </c>
      <c r="G456" s="1" t="s">
        <v>810</v>
      </c>
      <c r="H456" s="2" t="s">
        <v>604</v>
      </c>
      <c r="I456" s="3">
        <v>49</v>
      </c>
      <c r="J456" s="3">
        <v>4750000</v>
      </c>
      <c r="K456" s="4">
        <v>900</v>
      </c>
      <c r="L456" s="4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6">
        <v>786</v>
      </c>
      <c r="T456" s="6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16">
        <v>163</v>
      </c>
      <c r="AB456" s="16">
        <v>163</v>
      </c>
      <c r="AC456" s="19">
        <v>0</v>
      </c>
      <c r="AD456" s="23">
        <v>0</v>
      </c>
      <c r="AE456"/>
    </row>
    <row r="457" spans="1:31" ht="14.25" hidden="1" customHeight="1" x14ac:dyDescent="0.2">
      <c r="A457" s="1" t="s">
        <v>577</v>
      </c>
      <c r="B457" s="1" t="s">
        <v>407</v>
      </c>
      <c r="C457" s="1" t="s">
        <v>56</v>
      </c>
      <c r="D457" s="1" t="s">
        <v>588</v>
      </c>
      <c r="E457" s="1" t="s">
        <v>35</v>
      </c>
      <c r="F457" s="1" t="s">
        <v>811</v>
      </c>
      <c r="G457" s="1" t="s">
        <v>812</v>
      </c>
      <c r="H457" s="2" t="s">
        <v>604</v>
      </c>
      <c r="I457" s="3">
        <v>27</v>
      </c>
      <c r="J457" s="3">
        <v>950000</v>
      </c>
      <c r="K457" s="4">
        <v>400</v>
      </c>
      <c r="L457" s="4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6">
        <v>397</v>
      </c>
      <c r="T457" s="6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16">
        <v>30</v>
      </c>
      <c r="AB457" s="16">
        <v>30</v>
      </c>
      <c r="AC457" s="19">
        <v>0</v>
      </c>
      <c r="AD457" s="23">
        <v>0</v>
      </c>
      <c r="AE457"/>
    </row>
    <row r="458" spans="1:31" ht="14.25" hidden="1" customHeight="1" x14ac:dyDescent="0.2">
      <c r="A458" s="1" t="s">
        <v>577</v>
      </c>
      <c r="B458" s="1" t="s">
        <v>407</v>
      </c>
      <c r="C458" s="1" t="s">
        <v>56</v>
      </c>
      <c r="D458" s="1" t="s">
        <v>588</v>
      </c>
      <c r="E458" s="1" t="s">
        <v>35</v>
      </c>
      <c r="F458" s="1" t="s">
        <v>807</v>
      </c>
      <c r="G458" s="1" t="s">
        <v>808</v>
      </c>
      <c r="H458" s="2" t="s">
        <v>30</v>
      </c>
      <c r="I458" s="3">
        <v>96</v>
      </c>
      <c r="J458" s="3">
        <v>5040000</v>
      </c>
      <c r="K458" s="4">
        <v>960</v>
      </c>
      <c r="L458" s="4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6">
        <v>960</v>
      </c>
      <c r="T458" s="6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16">
        <v>96</v>
      </c>
      <c r="AB458" s="16">
        <v>96</v>
      </c>
      <c r="AC458" s="19">
        <v>0</v>
      </c>
      <c r="AD458" s="23">
        <v>0</v>
      </c>
      <c r="AE458"/>
    </row>
    <row r="459" spans="1:31" ht="14.25" hidden="1" customHeight="1" x14ac:dyDescent="0.2">
      <c r="A459" s="1" t="s">
        <v>577</v>
      </c>
      <c r="B459" s="1" t="s">
        <v>407</v>
      </c>
      <c r="C459" s="1" t="s">
        <v>56</v>
      </c>
      <c r="D459" s="1" t="s">
        <v>588</v>
      </c>
      <c r="E459" s="1" t="s">
        <v>35</v>
      </c>
      <c r="F459" s="1" t="s">
        <v>600</v>
      </c>
      <c r="G459" s="1" t="s">
        <v>601</v>
      </c>
      <c r="H459" s="2" t="s">
        <v>30</v>
      </c>
      <c r="I459" s="3">
        <v>32</v>
      </c>
      <c r="J459" s="3">
        <v>6888000</v>
      </c>
      <c r="K459" s="4">
        <v>10528</v>
      </c>
      <c r="L459" s="4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6">
        <v>10560</v>
      </c>
      <c r="T459" s="6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16">
        <v>0</v>
      </c>
      <c r="AB459" s="16">
        <v>0</v>
      </c>
      <c r="AC459" s="19">
        <v>0</v>
      </c>
      <c r="AD459" s="23">
        <v>0</v>
      </c>
      <c r="AE459"/>
    </row>
    <row r="460" spans="1:31" ht="14.25" hidden="1" customHeight="1" x14ac:dyDescent="0.2">
      <c r="A460" s="1" t="s">
        <v>577</v>
      </c>
      <c r="B460" s="1" t="s">
        <v>407</v>
      </c>
      <c r="C460" s="1" t="s">
        <v>56</v>
      </c>
      <c r="D460" s="1" t="s">
        <v>588</v>
      </c>
      <c r="E460" s="1" t="s">
        <v>35</v>
      </c>
      <c r="F460" s="1" t="s">
        <v>598</v>
      </c>
      <c r="G460" s="1" t="s">
        <v>599</v>
      </c>
      <c r="H460" s="2" t="s">
        <v>30</v>
      </c>
      <c r="I460" s="3">
        <v>120</v>
      </c>
      <c r="J460" s="3">
        <v>5796000</v>
      </c>
      <c r="K460" s="4">
        <v>2736</v>
      </c>
      <c r="L460" s="4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6">
        <v>2856</v>
      </c>
      <c r="T460" s="6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16">
        <v>0</v>
      </c>
      <c r="AB460" s="16">
        <v>0</v>
      </c>
      <c r="AC460" s="19">
        <v>0</v>
      </c>
      <c r="AD460" s="23">
        <v>0</v>
      </c>
      <c r="AE460"/>
    </row>
    <row r="461" spans="1:31" s="15" customFormat="1" x14ac:dyDescent="0.2">
      <c r="AA461" s="18"/>
      <c r="AB461" s="18"/>
      <c r="AC461" s="21"/>
      <c r="AD461" s="18"/>
      <c r="AE461" s="28"/>
    </row>
    <row r="462" spans="1:31" s="15" customFormat="1" x14ac:dyDescent="0.2">
      <c r="AA462" s="18"/>
      <c r="AB462" s="18"/>
      <c r="AC462" s="21"/>
      <c r="AD462" s="18"/>
      <c r="AE462" s="28"/>
    </row>
  </sheetData>
  <autoFilter ref="A4:AD460" xr:uid="{00000000-0009-0000-0000-000000000000}">
    <filterColumn colId="0">
      <filters blank="1">
        <filter val="AMERICAN"/>
        <filter val="ARGENTINA"/>
        <filter val="AUSTRALIAN"/>
        <filter val="CHILEAN"/>
        <filter val="CLEAR"/>
        <filter val="CTYKHAC"/>
        <filter val="Estonia"/>
        <filter val="FRENCH"/>
        <filter val="Germany"/>
        <filter val="ITALIAN"/>
        <filter val="KHAC"/>
        <filter val="NE"/>
        <filter val="SING"/>
        <filter val="SPAIN"/>
      </filters>
    </filterColumn>
  </autoFilter>
  <sortState ref="A4:AD471">
    <sortCondition ref="A5:A471"/>
    <sortCondition ref="B5:B471"/>
    <sortCondition ref="C5:C471"/>
    <sortCondition ref="D5:D471"/>
    <sortCondition ref="F5:F471"/>
  </sortState>
  <mergeCells count="133">
    <mergeCell ref="AB50:AB51"/>
    <mergeCell ref="AB55:AB56"/>
    <mergeCell ref="AB174:AB175"/>
    <mergeCell ref="AB187:AB188"/>
    <mergeCell ref="AB25:AB26"/>
    <mergeCell ref="AB34:AB35"/>
    <mergeCell ref="AB36:AB37"/>
    <mergeCell ref="AB39:AB40"/>
    <mergeCell ref="AB43:AB44"/>
    <mergeCell ref="AB47:AB48"/>
    <mergeCell ref="AB57:AB58"/>
    <mergeCell ref="AB59:AB60"/>
    <mergeCell ref="AB62:AB63"/>
    <mergeCell ref="AB73:AB74"/>
    <mergeCell ref="AB80:AB81"/>
    <mergeCell ref="AB82:AB83"/>
    <mergeCell ref="AB84:AB85"/>
    <mergeCell ref="AB86:AB87"/>
    <mergeCell ref="AB89:AB90"/>
    <mergeCell ref="AB92:AB93"/>
    <mergeCell ref="AB96:AB97"/>
    <mergeCell ref="AB98:AB99"/>
    <mergeCell ref="AB100:AB101"/>
    <mergeCell ref="AB102:AB103"/>
    <mergeCell ref="AB106:AB107"/>
    <mergeCell ref="AB109:AB110"/>
    <mergeCell ref="AB116:AB117"/>
    <mergeCell ref="AB119:AB120"/>
    <mergeCell ref="AB121:AB122"/>
    <mergeCell ref="AB123:AB124"/>
    <mergeCell ref="AB125:AB126"/>
    <mergeCell ref="AB127:AB128"/>
    <mergeCell ref="AB129:AB130"/>
    <mergeCell ref="AB133:AB134"/>
    <mergeCell ref="AB135:AB136"/>
    <mergeCell ref="AB137:AB138"/>
    <mergeCell ref="AB139:AB140"/>
    <mergeCell ref="AB142:AB143"/>
    <mergeCell ref="AB144:AB145"/>
    <mergeCell ref="AB155:AB156"/>
    <mergeCell ref="AB189:AB190"/>
    <mergeCell ref="AB191:AB192"/>
    <mergeCell ref="AB212:AB213"/>
    <mergeCell ref="AB217:AB218"/>
    <mergeCell ref="AB220:AB221"/>
    <mergeCell ref="AB222:AB223"/>
    <mergeCell ref="AB226:AB227"/>
    <mergeCell ref="AB228:AB229"/>
    <mergeCell ref="AB238:AB239"/>
    <mergeCell ref="AB249:AB250"/>
    <mergeCell ref="AB251:AB252"/>
    <mergeCell ref="AB253:AB254"/>
    <mergeCell ref="AB255:AB256"/>
    <mergeCell ref="AB257:AB258"/>
    <mergeCell ref="AB261:AB262"/>
    <mergeCell ref="AB263:AB264"/>
    <mergeCell ref="AB265:AB266"/>
    <mergeCell ref="AB273:AB274"/>
    <mergeCell ref="AB275:AB276"/>
    <mergeCell ref="AB279:AB280"/>
    <mergeCell ref="AB283:AB284"/>
    <mergeCell ref="AB315:AB316"/>
    <mergeCell ref="AB321:AB322"/>
    <mergeCell ref="AB323:AB324"/>
    <mergeCell ref="AB325:AB326"/>
    <mergeCell ref="AB327:AB328"/>
    <mergeCell ref="AE25:AE26"/>
    <mergeCell ref="AE34:AE35"/>
    <mergeCell ref="AE36:AE37"/>
    <mergeCell ref="AE39:AE40"/>
    <mergeCell ref="AE43:AE44"/>
    <mergeCell ref="AE47:AE48"/>
    <mergeCell ref="AE50:AE51"/>
    <mergeCell ref="AE55:AE56"/>
    <mergeCell ref="AE57:AE58"/>
    <mergeCell ref="AE59:AE60"/>
    <mergeCell ref="AE62:AE63"/>
    <mergeCell ref="AE73:AE74"/>
    <mergeCell ref="AE80:AE81"/>
    <mergeCell ref="AE82:AE83"/>
    <mergeCell ref="AE84:AE85"/>
    <mergeCell ref="AE86:AE87"/>
    <mergeCell ref="AE89:AE90"/>
    <mergeCell ref="AE92:AE93"/>
    <mergeCell ref="AE96:AE97"/>
    <mergeCell ref="AE98:AE99"/>
    <mergeCell ref="AE100:AE101"/>
    <mergeCell ref="AE102:AE103"/>
    <mergeCell ref="AE106:AE107"/>
    <mergeCell ref="AE109:AE110"/>
    <mergeCell ref="AE116:AE117"/>
    <mergeCell ref="AE119:AE120"/>
    <mergeCell ref="AE121:AE122"/>
    <mergeCell ref="AE174:AE175"/>
    <mergeCell ref="AE189:AE190"/>
    <mergeCell ref="AE187:AE188"/>
    <mergeCell ref="AE191:AE192"/>
    <mergeCell ref="AE212:AE213"/>
    <mergeCell ref="AE217:AE218"/>
    <mergeCell ref="AE220:AE221"/>
    <mergeCell ref="AE123:AE124"/>
    <mergeCell ref="AE125:AE126"/>
    <mergeCell ref="AE127:AE128"/>
    <mergeCell ref="AE129:AE130"/>
    <mergeCell ref="AE133:AE134"/>
    <mergeCell ref="AE135:AE136"/>
    <mergeCell ref="AE137:AE138"/>
    <mergeCell ref="AE139:AE140"/>
    <mergeCell ref="AE142:AE143"/>
    <mergeCell ref="AE321:AE322"/>
    <mergeCell ref="AE323:AE324"/>
    <mergeCell ref="AE325:AE326"/>
    <mergeCell ref="AE327:AE328"/>
    <mergeCell ref="A1:G1"/>
    <mergeCell ref="AE265:AE266"/>
    <mergeCell ref="AE273:AE274"/>
    <mergeCell ref="AE275:AE276"/>
    <mergeCell ref="AE279:AE280"/>
    <mergeCell ref="AE283:AE284"/>
    <mergeCell ref="AE222:AE223"/>
    <mergeCell ref="AE226:AE227"/>
    <mergeCell ref="AE228:AE229"/>
    <mergeCell ref="AE238:AE239"/>
    <mergeCell ref="AE249:AE250"/>
    <mergeCell ref="AE315:AE316"/>
    <mergeCell ref="AE251:AE252"/>
    <mergeCell ref="AE253:AE254"/>
    <mergeCell ref="AE255:AE256"/>
    <mergeCell ref="AE257:AE258"/>
    <mergeCell ref="AE261:AE262"/>
    <mergeCell ref="AE263:AE264"/>
    <mergeCell ref="AE144:AE145"/>
    <mergeCell ref="AE155:AE156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duy hph</cp:lastModifiedBy>
  <dcterms:created xsi:type="dcterms:W3CDTF">2018-07-27T08:10:18Z</dcterms:created>
  <dcterms:modified xsi:type="dcterms:W3CDTF">2018-07-30T03:31:41Z</dcterms:modified>
</cp:coreProperties>
</file>