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10B959F-682E-43E4-9CC1-DF9CF3DCBBA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3" i="2"/>
  <c r="J54" i="2"/>
  <c r="J55" i="2"/>
  <c r="J56" i="2"/>
  <c r="J57" i="2"/>
  <c r="J58" i="2"/>
  <c r="J59" i="2"/>
  <c r="J60" i="2"/>
  <c r="J62" i="2"/>
  <c r="J64" i="2"/>
  <c r="J65" i="2"/>
  <c r="J66" i="2"/>
  <c r="J67" i="2"/>
  <c r="J68" i="2"/>
  <c r="J69" i="2"/>
  <c r="J2" i="2"/>
  <c r="J70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3" i="2"/>
  <c r="K54" i="2"/>
  <c r="K55" i="2"/>
  <c r="K56" i="2"/>
  <c r="K57" i="2"/>
  <c r="K58" i="2"/>
  <c r="K59" i="2"/>
  <c r="K60" i="2"/>
  <c r="K62" i="2"/>
  <c r="K64" i="2"/>
  <c r="K65" i="2"/>
  <c r="K66" i="2"/>
  <c r="K67" i="2"/>
  <c r="K68" i="2"/>
  <c r="K69" i="2"/>
  <c r="K2" i="2"/>
  <c r="E70" i="2"/>
  <c r="F70" i="2"/>
  <c r="G70" i="2"/>
  <c r="D70" i="2"/>
</calcChain>
</file>

<file path=xl/sharedStrings.xml><?xml version="1.0" encoding="utf-8"?>
<sst xmlns="http://schemas.openxmlformats.org/spreadsheetml/2006/main" count="181" uniqueCount="65">
  <si>
    <t>NP #</t>
  </si>
  <si>
    <t>Control, edge, or sample</t>
  </si>
  <si>
    <t>Match</t>
  </si>
  <si>
    <t>Plastic</t>
  </si>
  <si>
    <t>Org polymer</t>
  </si>
  <si>
    <t>pigment</t>
  </si>
  <si>
    <t>mineral</t>
  </si>
  <si>
    <t>x</t>
  </si>
  <si>
    <t>y</t>
  </si>
  <si>
    <t>x'</t>
  </si>
  <si>
    <t>y'</t>
  </si>
  <si>
    <t>PU</t>
  </si>
  <si>
    <t>C</t>
  </si>
  <si>
    <t>Non-plastic</t>
  </si>
  <si>
    <t>Organic Polymer</t>
  </si>
  <si>
    <t>Pigment</t>
  </si>
  <si>
    <t>Mineral</t>
  </si>
  <si>
    <t>origin @ (0, 0) for (x', y')</t>
  </si>
  <si>
    <t>cholesteryl benzoate</t>
  </si>
  <si>
    <t>Control</t>
  </si>
  <si>
    <t>CuPc</t>
  </si>
  <si>
    <t>Edge</t>
  </si>
  <si>
    <t>methylene blue</t>
  </si>
  <si>
    <t>Sample</t>
  </si>
  <si>
    <t>hostaperm green</t>
  </si>
  <si>
    <t>SIS</t>
  </si>
  <si>
    <r>
      <rPr>
        <sz val="11"/>
        <color rgb="FFC00000"/>
        <rFont val="Aptos Narrow"/>
        <family val="2"/>
        <scheme val="minor"/>
      </rPr>
      <t>irisol</t>
    </r>
    <r>
      <rPr>
        <sz val="11"/>
        <color theme="1"/>
        <rFont val="Aptos Narrow"/>
        <family val="2"/>
        <scheme val="minor"/>
      </rPr>
      <t xml:space="preserve"> blue</t>
    </r>
  </si>
  <si>
    <t>PP</t>
  </si>
  <si>
    <t>E</t>
  </si>
  <si>
    <t>PES</t>
  </si>
  <si>
    <t>PE/PP</t>
  </si>
  <si>
    <t>PA</t>
  </si>
  <si>
    <t>Cotton</t>
  </si>
  <si>
    <t>PS</t>
  </si>
  <si>
    <t>S</t>
  </si>
  <si>
    <t>PEVA</t>
  </si>
  <si>
    <t>PMMA</t>
  </si>
  <si>
    <t>hematite</t>
  </si>
  <si>
    <t>ABS</t>
  </si>
  <si>
    <t>cromopthal blue</t>
  </si>
  <si>
    <t>PVC</t>
  </si>
  <si>
    <t>Butadiene-styrene</t>
  </si>
  <si>
    <t>PE</t>
  </si>
  <si>
    <t>Victoria blue</t>
  </si>
  <si>
    <t>Astra blue</t>
  </si>
  <si>
    <t>Drimaren</t>
  </si>
  <si>
    <t>Cellulose</t>
  </si>
  <si>
    <t>cont</t>
  </si>
  <si>
    <t>edge</t>
  </si>
  <si>
    <t>sam</t>
  </si>
  <si>
    <t>sam tot</t>
  </si>
  <si>
    <t>dark blue</t>
  </si>
  <si>
    <t>orange</t>
  </si>
  <si>
    <t>goldenrod</t>
  </si>
  <si>
    <t>purple</t>
  </si>
  <si>
    <t>lime green</t>
  </si>
  <si>
    <t>light blue</t>
  </si>
  <si>
    <t>red</t>
  </si>
  <si>
    <t xml:space="preserve">yellow </t>
  </si>
  <si>
    <t>periwinkle</t>
  </si>
  <si>
    <t>orange red</t>
  </si>
  <si>
    <t>teal</t>
  </si>
  <si>
    <t>brown</t>
  </si>
  <si>
    <t>lavender</t>
  </si>
  <si>
    <t xml:space="preserve">&lt;&lt;&lt;&lt; import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</si>
</sst>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Sheet2!$J$2:$J$104</c:f>
              <c:numCache>
                <c:formatCode>General</c:formatCode>
                <c:ptCount val="78"/>
                <c:pt idx="0">
                  <c:v>34.5</c:v>
                </c:pt>
                <c:pt idx="1">
                  <c:v>32.5</c:v>
                </c:pt>
                <c:pt idx="2">
                  <c:v>49.5</c:v>
                </c:pt>
                <c:pt idx="3">
                  <c:v>23.5</c:v>
                </c:pt>
                <c:pt idx="4">
                  <c:v>45.5</c:v>
                </c:pt>
                <c:pt idx="5">
                  <c:v>8.5</c:v>
                </c:pt>
                <c:pt idx="6">
                  <c:v>18.5</c:v>
                </c:pt>
                <c:pt idx="7">
                  <c:v>38.5</c:v>
                </c:pt>
                <c:pt idx="8">
                  <c:v>26.5</c:v>
                </c:pt>
                <c:pt idx="9">
                  <c:v>0.5</c:v>
                </c:pt>
                <c:pt idx="10">
                  <c:v>0.5</c:v>
                </c:pt>
                <c:pt idx="11">
                  <c:v>15.5</c:v>
                </c:pt>
                <c:pt idx="12">
                  <c:v>23.5</c:v>
                </c:pt>
                <c:pt idx="13">
                  <c:v>32.5</c:v>
                </c:pt>
                <c:pt idx="14">
                  <c:v>41.5</c:v>
                </c:pt>
                <c:pt idx="15">
                  <c:v>42.5</c:v>
                </c:pt>
                <c:pt idx="16">
                  <c:v>34.5</c:v>
                </c:pt>
                <c:pt idx="17">
                  <c:v>30.5</c:v>
                </c:pt>
                <c:pt idx="18">
                  <c:v>13.5</c:v>
                </c:pt>
                <c:pt idx="19">
                  <c:v>6.5</c:v>
                </c:pt>
                <c:pt idx="20">
                  <c:v>9.5</c:v>
                </c:pt>
                <c:pt idx="21">
                  <c:v>38.5</c:v>
                </c:pt>
                <c:pt idx="22">
                  <c:v>26.5</c:v>
                </c:pt>
                <c:pt idx="23">
                  <c:v>2.5</c:v>
                </c:pt>
                <c:pt idx="24">
                  <c:v>45.5</c:v>
                </c:pt>
                <c:pt idx="25">
                  <c:v>34.5</c:v>
                </c:pt>
                <c:pt idx="26">
                  <c:v>25.5</c:v>
                </c:pt>
                <c:pt idx="27">
                  <c:v>33.5</c:v>
                </c:pt>
                <c:pt idx="28">
                  <c:v>34.5</c:v>
                </c:pt>
                <c:pt idx="29">
                  <c:v>41.5</c:v>
                </c:pt>
                <c:pt idx="30">
                  <c:v>10.5</c:v>
                </c:pt>
                <c:pt idx="31">
                  <c:v>29.5</c:v>
                </c:pt>
                <c:pt idx="32">
                  <c:v>32.5</c:v>
                </c:pt>
                <c:pt idx="33">
                  <c:v>27.5</c:v>
                </c:pt>
                <c:pt idx="34">
                  <c:v>46.5</c:v>
                </c:pt>
                <c:pt idx="35">
                  <c:v>8.5</c:v>
                </c:pt>
                <c:pt idx="36">
                  <c:v>26.5</c:v>
                </c:pt>
                <c:pt idx="37">
                  <c:v>32.5</c:v>
                </c:pt>
                <c:pt idx="38">
                  <c:v>51.5</c:v>
                </c:pt>
                <c:pt idx="39">
                  <c:v>30.5</c:v>
                </c:pt>
                <c:pt idx="41">
                  <c:v>17.5</c:v>
                </c:pt>
                <c:pt idx="42">
                  <c:v>24.5</c:v>
                </c:pt>
                <c:pt idx="43">
                  <c:v>51.5</c:v>
                </c:pt>
              </c:numCache>
            </c:numRef>
          </c:xVal>
          <c:yVal>
            <c:numRef>
              <c:f>Sheet2!$K$2:$K$104</c:f>
              <c:numCache>
                <c:formatCode>General</c:formatCode>
                <c:ptCount val="78"/>
                <c:pt idx="0">
                  <c:v>2.5</c:v>
                </c:pt>
                <c:pt idx="1">
                  <c:v>7.5</c:v>
                </c:pt>
                <c:pt idx="2">
                  <c:v>8.5</c:v>
                </c:pt>
                <c:pt idx="3">
                  <c:v>9.5</c:v>
                </c:pt>
                <c:pt idx="4">
                  <c:v>10.5</c:v>
                </c:pt>
                <c:pt idx="5">
                  <c:v>11.5</c:v>
                </c:pt>
                <c:pt idx="6">
                  <c:v>12.5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16.5</c:v>
                </c:pt>
                <c:pt idx="21">
                  <c:v>20.5</c:v>
                </c:pt>
                <c:pt idx="22">
                  <c:v>22.5</c:v>
                </c:pt>
                <c:pt idx="23">
                  <c:v>26.5</c:v>
                </c:pt>
                <c:pt idx="24">
                  <c:v>27.5</c:v>
                </c:pt>
                <c:pt idx="25">
                  <c:v>27.5</c:v>
                </c:pt>
                <c:pt idx="26">
                  <c:v>28.5</c:v>
                </c:pt>
                <c:pt idx="27">
                  <c:v>28.5</c:v>
                </c:pt>
                <c:pt idx="28">
                  <c:v>30.5</c:v>
                </c:pt>
                <c:pt idx="29">
                  <c:v>33.5</c:v>
                </c:pt>
                <c:pt idx="30">
                  <c:v>33.5</c:v>
                </c:pt>
                <c:pt idx="31">
                  <c:v>34.5</c:v>
                </c:pt>
                <c:pt idx="32">
                  <c:v>37.5</c:v>
                </c:pt>
                <c:pt idx="33">
                  <c:v>38.5</c:v>
                </c:pt>
                <c:pt idx="34">
                  <c:v>39.5</c:v>
                </c:pt>
                <c:pt idx="35">
                  <c:v>39.5</c:v>
                </c:pt>
                <c:pt idx="36">
                  <c:v>40.5</c:v>
                </c:pt>
                <c:pt idx="37">
                  <c:v>41.5</c:v>
                </c:pt>
                <c:pt idx="38">
                  <c:v>42.5</c:v>
                </c:pt>
                <c:pt idx="39">
                  <c:v>42.5</c:v>
                </c:pt>
                <c:pt idx="41">
                  <c:v>48.5</c:v>
                </c:pt>
                <c:pt idx="42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E-49C8-9222-836260A2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92903"/>
        <c:axId val="1126654471"/>
      </c:scatterChart>
      <c:valAx>
        <c:axId val="1362192903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54471"/>
        <c:crosses val="autoZero"/>
        <c:crossBetween val="midCat"/>
      </c:valAx>
      <c:valAx>
        <c:axId val="112665447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2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9</xdr:row>
      <xdr:rowOff>38100</xdr:rowOff>
    </xdr:from>
    <xdr:to>
      <xdr:col>24</xdr:col>
      <xdr:colOff>571500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10DEA-CFAC-2098-6F7E-AEDD95C29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E40DA-C6D2-47F7-88EC-EE889436507A}" name="Table1" displayName="Table1" ref="A1:K70" totalsRowCount="1">
  <autoFilter ref="A1:K69" xr:uid="{39DE40DA-C6D2-47F7-88EC-EE889436507A}">
    <filterColumn colId="3">
      <filters>
        <filter val="1"/>
      </filters>
    </filterColumn>
  </autoFilter>
  <sortState xmlns:xlrd2="http://schemas.microsoft.com/office/spreadsheetml/2017/richdata2" ref="A2:G69">
    <sortCondition ref="A1:A69"/>
  </sortState>
  <tableColumns count="11">
    <tableColumn id="1" xr3:uid="{4D24C4F9-77C9-456B-BDB2-163EA263EE90}" name="NP #"/>
    <tableColumn id="2" xr3:uid="{9B147BCA-E867-442E-9868-D146E0D87A60}" name="Control, edge, or sample"/>
    <tableColumn id="3" xr3:uid="{7291E0D8-292A-45ED-8121-EEA451862CEA}" name="Match"/>
    <tableColumn id="4" xr3:uid="{E00E7439-1130-4577-9D25-C96FEAB435C7}" name="Plastic" totalsRowFunction="custom">
      <totalsRowFormula>SUM(Table1[Plastic])</totalsRowFormula>
    </tableColumn>
    <tableColumn id="5" xr3:uid="{8C87A7D4-7EC4-4A69-AC14-EE8453E9EF9B}" name="Org polymer" totalsRowFunction="custom">
      <totalsRowFormula>SUM(Table1[Org polymer])</totalsRowFormula>
    </tableColumn>
    <tableColumn id="6" xr3:uid="{25DDE1C8-F211-4243-84F1-C427D7FA0C4E}" name="pigment" totalsRowFunction="custom">
      <totalsRowFormula>SUM(Table1[pigment])</totalsRowFormula>
    </tableColumn>
    <tableColumn id="7" xr3:uid="{A43F8B27-E9A3-4DF5-81A6-80DA97658958}" name="mineral" totalsRowFunction="custom">
      <totalsRowFormula>SUM(Table1[mineral])</totalsRowFormula>
    </tableColumn>
    <tableColumn id="8" xr3:uid="{57A010DA-2D3B-4DD0-AA99-65566B123B31}" name="x"/>
    <tableColumn id="9" xr3:uid="{FCE7657A-4F30-4C5A-85C7-800C429C678F}" name="y"/>
    <tableColumn id="10" xr3:uid="{91FDB34A-FAA4-4365-821F-0AF1936FCCD5}" name="x'" totalsRowFunction="custom">
      <calculatedColumnFormula>H2-7</calculatedColumnFormula>
      <totalsRowFormula>MAX(J2:J69)</totalsRowFormula>
    </tableColumn>
    <tableColumn id="11" xr3:uid="{3CD5D6FC-3B77-4223-93EC-ABCF28A2DF74}" name="y'">
      <calculatedColumnFormula>80-I2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BC77-5A32-4182-B0D0-CC75419FEBEC}">
  <dimension ref="A1:W70"/>
  <sheetViews>
    <sheetView topLeftCell="A54" workbookViewId="0">
      <selection activeCell="K68" sqref="K68"/>
    </sheetView>
  </sheetViews>
  <sheetFormatPr defaultRowHeight="15" x14ac:dyDescent="0.25"/>
  <cols>
    <col min="2" max="2" width="35.28515625" bestFit="1" customWidth="1"/>
    <col min="4" max="4" width="9.28515625" bestFit="1" customWidth="1"/>
    <col min="5" max="5" width="14" bestFit="1" customWidth="1"/>
    <col min="6" max="6" width="10.42578125" bestFit="1" customWidth="1"/>
    <col min="7" max="7" width="10" bestFit="1" customWidth="1"/>
    <col min="12" max="12" width="10.85546875" bestFit="1" customWidth="1"/>
    <col min="13" max="13" width="11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s="9" t="s">
        <v>10</v>
      </c>
    </row>
    <row r="2" spans="1:23" x14ac:dyDescent="0.25">
      <c r="A2">
        <v>1</v>
      </c>
      <c r="B2" s="6" t="s">
        <v>11</v>
      </c>
      <c r="C2" t="s">
        <v>12</v>
      </c>
      <c r="D2">
        <v>1</v>
      </c>
      <c r="E2">
        <v>0</v>
      </c>
      <c r="F2">
        <v>0</v>
      </c>
      <c r="G2">
        <v>0</v>
      </c>
      <c r="H2">
        <v>41.5</v>
      </c>
      <c r="I2">
        <v>77.5</v>
      </c>
      <c r="J2">
        <f>H2-7</f>
        <v>34.5</v>
      </c>
      <c r="K2">
        <f>80-I2</f>
        <v>2.5</v>
      </c>
      <c r="P2" s="4"/>
      <c r="Q2" s="2" t="s">
        <v>3</v>
      </c>
      <c r="R2" s="2" t="s">
        <v>13</v>
      </c>
      <c r="S2" s="2" t="s">
        <v>14</v>
      </c>
      <c r="T2" s="2" t="s">
        <v>15</v>
      </c>
      <c r="U2" s="2" t="s">
        <v>16</v>
      </c>
      <c r="W2" s="9" t="s">
        <v>17</v>
      </c>
    </row>
    <row r="3" spans="1:23" hidden="1" x14ac:dyDescent="0.25">
      <c r="A3">
        <v>2</v>
      </c>
      <c r="B3" s="7" t="s">
        <v>18</v>
      </c>
      <c r="C3" t="s">
        <v>12</v>
      </c>
      <c r="D3">
        <v>0</v>
      </c>
      <c r="E3">
        <v>0</v>
      </c>
      <c r="F3">
        <v>1</v>
      </c>
      <c r="G3">
        <v>0</v>
      </c>
      <c r="H3">
        <v>17.5</v>
      </c>
      <c r="I3">
        <v>76.5</v>
      </c>
      <c r="J3">
        <f t="shared" ref="J3:J66" si="0">H3-7</f>
        <v>10.5</v>
      </c>
      <c r="K3">
        <f t="shared" ref="K3:K66" si="1">80-I3</f>
        <v>3.5</v>
      </c>
      <c r="P3" s="3" t="s">
        <v>19</v>
      </c>
      <c r="Q3" s="5">
        <v>24</v>
      </c>
      <c r="R3" s="5">
        <v>14</v>
      </c>
      <c r="S3" s="5">
        <v>1</v>
      </c>
      <c r="T3" s="5">
        <v>13</v>
      </c>
      <c r="U3" s="5">
        <v>0</v>
      </c>
    </row>
    <row r="4" spans="1:23" hidden="1" x14ac:dyDescent="0.25">
      <c r="A4" s="1">
        <v>3</v>
      </c>
      <c r="B4" s="8" t="s">
        <v>20</v>
      </c>
      <c r="C4" t="s">
        <v>12</v>
      </c>
      <c r="D4">
        <v>0</v>
      </c>
      <c r="E4">
        <v>0</v>
      </c>
      <c r="F4">
        <v>0</v>
      </c>
      <c r="G4">
        <v>0</v>
      </c>
      <c r="H4">
        <v>28.5</v>
      </c>
      <c r="I4">
        <v>75.5</v>
      </c>
      <c r="J4">
        <f t="shared" si="0"/>
        <v>21.5</v>
      </c>
      <c r="K4">
        <f t="shared" si="1"/>
        <v>4.5</v>
      </c>
      <c r="P4" s="3" t="s">
        <v>21</v>
      </c>
      <c r="Q4" s="5">
        <v>11</v>
      </c>
      <c r="R4" s="5">
        <v>2</v>
      </c>
      <c r="S4" s="5">
        <v>2</v>
      </c>
      <c r="T4" s="5">
        <v>0</v>
      </c>
      <c r="U4" s="5">
        <v>0</v>
      </c>
    </row>
    <row r="5" spans="1:23" hidden="1" x14ac:dyDescent="0.25">
      <c r="A5">
        <v>4</v>
      </c>
      <c r="B5" t="s">
        <v>22</v>
      </c>
      <c r="C5" t="s">
        <v>12</v>
      </c>
      <c r="D5">
        <v>0</v>
      </c>
      <c r="E5">
        <v>0</v>
      </c>
      <c r="F5">
        <v>1</v>
      </c>
      <c r="G5">
        <v>0</v>
      </c>
      <c r="H5">
        <v>24.5</v>
      </c>
      <c r="I5">
        <v>73.5</v>
      </c>
      <c r="J5">
        <f t="shared" si="0"/>
        <v>17.5</v>
      </c>
      <c r="K5">
        <f t="shared" si="1"/>
        <v>6.5</v>
      </c>
      <c r="P5" s="3" t="s">
        <v>23</v>
      </c>
      <c r="Q5" s="5">
        <v>8</v>
      </c>
      <c r="R5" s="5">
        <v>7</v>
      </c>
      <c r="S5" s="5">
        <v>4</v>
      </c>
      <c r="T5" s="5">
        <v>2</v>
      </c>
      <c r="U5" s="5">
        <v>1</v>
      </c>
    </row>
    <row r="6" spans="1:23" hidden="1" x14ac:dyDescent="0.25">
      <c r="A6">
        <v>5</v>
      </c>
      <c r="B6" s="8" t="s">
        <v>24</v>
      </c>
      <c r="C6" t="s">
        <v>12</v>
      </c>
      <c r="D6">
        <v>0</v>
      </c>
      <c r="E6">
        <v>0</v>
      </c>
      <c r="F6">
        <v>1</v>
      </c>
      <c r="G6">
        <v>0</v>
      </c>
      <c r="H6">
        <v>41.5</v>
      </c>
      <c r="I6">
        <v>73.5</v>
      </c>
      <c r="J6">
        <f t="shared" si="0"/>
        <v>34.5</v>
      </c>
      <c r="K6">
        <f t="shared" si="1"/>
        <v>6.5</v>
      </c>
    </row>
    <row r="7" spans="1:23" hidden="1" x14ac:dyDescent="0.25">
      <c r="A7">
        <v>6</v>
      </c>
      <c r="B7" s="7" t="s">
        <v>24</v>
      </c>
      <c r="C7" t="s">
        <v>12</v>
      </c>
      <c r="D7">
        <v>0</v>
      </c>
      <c r="E7">
        <v>0</v>
      </c>
      <c r="F7">
        <v>1</v>
      </c>
      <c r="G7">
        <v>0</v>
      </c>
      <c r="H7">
        <v>43.5</v>
      </c>
      <c r="I7">
        <v>73.5</v>
      </c>
      <c r="J7">
        <f t="shared" si="0"/>
        <v>36.5</v>
      </c>
      <c r="K7">
        <f t="shared" si="1"/>
        <v>6.5</v>
      </c>
    </row>
    <row r="8" spans="1:23" x14ac:dyDescent="0.25">
      <c r="A8">
        <v>7</v>
      </c>
      <c r="B8" s="6" t="s">
        <v>25</v>
      </c>
      <c r="C8" t="s">
        <v>12</v>
      </c>
      <c r="D8">
        <v>1</v>
      </c>
      <c r="E8">
        <v>0</v>
      </c>
      <c r="F8">
        <v>0</v>
      </c>
      <c r="G8">
        <v>0</v>
      </c>
      <c r="H8">
        <v>39.5</v>
      </c>
      <c r="I8">
        <v>72.5</v>
      </c>
      <c r="J8">
        <f t="shared" si="0"/>
        <v>32.5</v>
      </c>
      <c r="K8">
        <f t="shared" si="1"/>
        <v>7.5</v>
      </c>
    </row>
    <row r="9" spans="1:23" hidden="1" x14ac:dyDescent="0.25">
      <c r="A9">
        <v>8</v>
      </c>
      <c r="B9" t="s">
        <v>26</v>
      </c>
      <c r="C9" t="s">
        <v>12</v>
      </c>
      <c r="D9">
        <v>0</v>
      </c>
      <c r="E9">
        <v>0</v>
      </c>
      <c r="F9">
        <v>1</v>
      </c>
      <c r="G9">
        <v>0</v>
      </c>
      <c r="H9">
        <v>13.5</v>
      </c>
      <c r="I9">
        <v>71.5</v>
      </c>
      <c r="J9">
        <f t="shared" si="0"/>
        <v>6.5</v>
      </c>
      <c r="K9">
        <f t="shared" si="1"/>
        <v>8.5</v>
      </c>
    </row>
    <row r="10" spans="1:23" x14ac:dyDescent="0.25">
      <c r="A10">
        <v>9</v>
      </c>
      <c r="B10" s="6" t="s">
        <v>27</v>
      </c>
      <c r="C10" t="s">
        <v>28</v>
      </c>
      <c r="D10">
        <v>1</v>
      </c>
      <c r="E10">
        <v>0</v>
      </c>
      <c r="F10">
        <v>0</v>
      </c>
      <c r="G10">
        <v>0</v>
      </c>
      <c r="H10">
        <v>56.5</v>
      </c>
      <c r="I10">
        <v>71.5</v>
      </c>
      <c r="J10">
        <f t="shared" si="0"/>
        <v>49.5</v>
      </c>
      <c r="K10">
        <f t="shared" si="1"/>
        <v>8.5</v>
      </c>
    </row>
    <row r="11" spans="1:23" x14ac:dyDescent="0.25">
      <c r="A11">
        <v>10</v>
      </c>
      <c r="B11" t="s">
        <v>25</v>
      </c>
      <c r="C11" t="s">
        <v>12</v>
      </c>
      <c r="D11">
        <v>1</v>
      </c>
      <c r="E11">
        <v>0</v>
      </c>
      <c r="F11">
        <v>0</v>
      </c>
      <c r="G11">
        <v>0</v>
      </c>
      <c r="H11">
        <v>30.5</v>
      </c>
      <c r="I11">
        <v>70.5</v>
      </c>
      <c r="J11">
        <f t="shared" si="0"/>
        <v>23.5</v>
      </c>
      <c r="K11">
        <f t="shared" si="1"/>
        <v>9.5</v>
      </c>
    </row>
    <row r="12" spans="1:23" hidden="1" x14ac:dyDescent="0.25">
      <c r="A12">
        <v>11</v>
      </c>
      <c r="B12" s="8" t="s">
        <v>29</v>
      </c>
      <c r="C12" t="s">
        <v>12</v>
      </c>
      <c r="D12">
        <v>0</v>
      </c>
      <c r="E12">
        <v>0</v>
      </c>
      <c r="F12">
        <v>1</v>
      </c>
      <c r="G12">
        <v>0</v>
      </c>
      <c r="H12">
        <v>35.5</v>
      </c>
      <c r="I12">
        <v>69.5</v>
      </c>
      <c r="J12">
        <f t="shared" si="0"/>
        <v>28.5</v>
      </c>
      <c r="K12">
        <f t="shared" si="1"/>
        <v>10.5</v>
      </c>
    </row>
    <row r="13" spans="1:23" x14ac:dyDescent="0.25">
      <c r="A13">
        <v>12</v>
      </c>
      <c r="B13" t="s">
        <v>29</v>
      </c>
      <c r="C13" t="s">
        <v>12</v>
      </c>
      <c r="D13">
        <v>1</v>
      </c>
      <c r="E13">
        <v>0</v>
      </c>
      <c r="F13">
        <v>0</v>
      </c>
      <c r="G13">
        <v>0</v>
      </c>
      <c r="H13">
        <v>52.5</v>
      </c>
      <c r="I13">
        <v>69.5</v>
      </c>
      <c r="J13">
        <f t="shared" si="0"/>
        <v>45.5</v>
      </c>
      <c r="K13">
        <f t="shared" si="1"/>
        <v>10.5</v>
      </c>
    </row>
    <row r="14" spans="1:23" x14ac:dyDescent="0.25">
      <c r="A14">
        <v>13</v>
      </c>
      <c r="B14" s="8" t="s">
        <v>30</v>
      </c>
      <c r="C14" t="s">
        <v>12</v>
      </c>
      <c r="D14">
        <v>1</v>
      </c>
      <c r="E14">
        <v>0</v>
      </c>
      <c r="F14">
        <v>0</v>
      </c>
      <c r="G14">
        <v>0</v>
      </c>
      <c r="H14">
        <v>15.5</v>
      </c>
      <c r="I14">
        <v>68.5</v>
      </c>
      <c r="J14">
        <f t="shared" si="0"/>
        <v>8.5</v>
      </c>
      <c r="K14">
        <f t="shared" si="1"/>
        <v>11.5</v>
      </c>
    </row>
    <row r="15" spans="1:23" x14ac:dyDescent="0.25">
      <c r="A15">
        <v>14</v>
      </c>
      <c r="B15" t="s">
        <v>31</v>
      </c>
      <c r="C15" t="s">
        <v>12</v>
      </c>
      <c r="D15">
        <v>1</v>
      </c>
      <c r="E15">
        <v>0</v>
      </c>
      <c r="F15">
        <v>0</v>
      </c>
      <c r="G15">
        <v>0</v>
      </c>
      <c r="H15">
        <v>25.5</v>
      </c>
      <c r="I15">
        <v>67.5</v>
      </c>
      <c r="J15">
        <f t="shared" si="0"/>
        <v>18.5</v>
      </c>
      <c r="K15">
        <f t="shared" si="1"/>
        <v>12.5</v>
      </c>
    </row>
    <row r="16" spans="1:23" hidden="1" x14ac:dyDescent="0.25">
      <c r="A16">
        <v>15</v>
      </c>
      <c r="B16" s="6" t="s">
        <v>32</v>
      </c>
      <c r="C16" t="s">
        <v>12</v>
      </c>
      <c r="D16">
        <v>0</v>
      </c>
      <c r="E16">
        <v>1</v>
      </c>
      <c r="F16">
        <v>0</v>
      </c>
      <c r="G16">
        <v>0</v>
      </c>
      <c r="H16">
        <v>56.5</v>
      </c>
      <c r="I16">
        <v>67.5</v>
      </c>
      <c r="J16">
        <f t="shared" si="0"/>
        <v>49.5</v>
      </c>
      <c r="K16">
        <f t="shared" si="1"/>
        <v>12.5</v>
      </c>
    </row>
    <row r="17" spans="1:11" x14ac:dyDescent="0.25">
      <c r="A17">
        <v>16</v>
      </c>
      <c r="B17" t="s">
        <v>25</v>
      </c>
      <c r="C17" t="s">
        <v>12</v>
      </c>
      <c r="D17">
        <v>1</v>
      </c>
      <c r="E17">
        <v>0</v>
      </c>
      <c r="F17">
        <v>0</v>
      </c>
      <c r="G17">
        <v>0</v>
      </c>
      <c r="H17">
        <v>45.5</v>
      </c>
      <c r="I17">
        <v>66.5</v>
      </c>
      <c r="J17">
        <f t="shared" si="0"/>
        <v>38.5</v>
      </c>
      <c r="K17">
        <f t="shared" si="1"/>
        <v>13.5</v>
      </c>
    </row>
    <row r="18" spans="1:11" x14ac:dyDescent="0.25">
      <c r="A18">
        <v>17</v>
      </c>
      <c r="B18" s="6" t="s">
        <v>25</v>
      </c>
      <c r="C18" t="s">
        <v>12</v>
      </c>
      <c r="D18">
        <v>1</v>
      </c>
      <c r="E18">
        <v>0</v>
      </c>
      <c r="F18">
        <v>0</v>
      </c>
      <c r="G18">
        <v>0</v>
      </c>
      <c r="H18">
        <v>33.5</v>
      </c>
      <c r="I18">
        <v>66.5</v>
      </c>
      <c r="J18">
        <f t="shared" si="0"/>
        <v>26.5</v>
      </c>
      <c r="K18">
        <f t="shared" si="1"/>
        <v>13.5</v>
      </c>
    </row>
    <row r="19" spans="1:11" x14ac:dyDescent="0.25">
      <c r="A19">
        <v>18</v>
      </c>
      <c r="B19" t="s">
        <v>11</v>
      </c>
      <c r="C19" t="s">
        <v>12</v>
      </c>
      <c r="D19">
        <v>1</v>
      </c>
      <c r="E19">
        <v>0</v>
      </c>
      <c r="F19">
        <v>0</v>
      </c>
      <c r="G19">
        <v>0</v>
      </c>
      <c r="H19">
        <v>7.5</v>
      </c>
      <c r="I19">
        <v>66.5</v>
      </c>
      <c r="J19">
        <f t="shared" si="0"/>
        <v>0.5</v>
      </c>
      <c r="K19">
        <f t="shared" si="1"/>
        <v>13.5</v>
      </c>
    </row>
    <row r="20" spans="1:11" x14ac:dyDescent="0.25">
      <c r="A20">
        <v>19</v>
      </c>
      <c r="B20" s="6" t="s">
        <v>25</v>
      </c>
      <c r="C20" t="s">
        <v>12</v>
      </c>
      <c r="D20">
        <v>1</v>
      </c>
      <c r="E20">
        <v>0</v>
      </c>
      <c r="F20">
        <v>0</v>
      </c>
      <c r="G20">
        <v>0</v>
      </c>
      <c r="H20">
        <v>7.5</v>
      </c>
      <c r="I20">
        <v>65.5</v>
      </c>
      <c r="J20">
        <f t="shared" si="0"/>
        <v>0.5</v>
      </c>
      <c r="K20">
        <f t="shared" si="1"/>
        <v>14.5</v>
      </c>
    </row>
    <row r="21" spans="1:11" x14ac:dyDescent="0.25">
      <c r="A21">
        <v>20</v>
      </c>
      <c r="B21" t="s">
        <v>30</v>
      </c>
      <c r="C21" t="s">
        <v>12</v>
      </c>
      <c r="D21">
        <v>1</v>
      </c>
      <c r="E21">
        <v>0</v>
      </c>
      <c r="F21">
        <v>0</v>
      </c>
      <c r="G21">
        <v>0</v>
      </c>
      <c r="H21">
        <v>22.5</v>
      </c>
      <c r="I21">
        <v>65.5</v>
      </c>
      <c r="J21">
        <f t="shared" si="0"/>
        <v>15.5</v>
      </c>
      <c r="K21">
        <f t="shared" si="1"/>
        <v>14.5</v>
      </c>
    </row>
    <row r="22" spans="1:11" x14ac:dyDescent="0.25">
      <c r="A22">
        <v>21</v>
      </c>
      <c r="B22" s="6" t="s">
        <v>31</v>
      </c>
      <c r="C22" t="s">
        <v>12</v>
      </c>
      <c r="D22">
        <v>1</v>
      </c>
      <c r="E22">
        <v>0</v>
      </c>
      <c r="F22">
        <v>0</v>
      </c>
      <c r="G22">
        <v>0</v>
      </c>
      <c r="H22">
        <v>30.5</v>
      </c>
      <c r="I22">
        <v>65.5</v>
      </c>
      <c r="J22">
        <f t="shared" si="0"/>
        <v>23.5</v>
      </c>
      <c r="K22">
        <f t="shared" si="1"/>
        <v>14.5</v>
      </c>
    </row>
    <row r="23" spans="1:11" x14ac:dyDescent="0.25">
      <c r="A23">
        <v>22</v>
      </c>
      <c r="B23" t="s">
        <v>33</v>
      </c>
      <c r="C23" t="s">
        <v>12</v>
      </c>
      <c r="D23">
        <v>1</v>
      </c>
      <c r="E23">
        <v>0</v>
      </c>
      <c r="F23">
        <v>0</v>
      </c>
      <c r="G23">
        <v>0</v>
      </c>
      <c r="H23">
        <v>39.5</v>
      </c>
      <c r="I23">
        <v>65.5</v>
      </c>
      <c r="J23">
        <f t="shared" si="0"/>
        <v>32.5</v>
      </c>
      <c r="K23">
        <f t="shared" si="1"/>
        <v>14.5</v>
      </c>
    </row>
    <row r="24" spans="1:11" x14ac:dyDescent="0.25">
      <c r="A24">
        <v>23</v>
      </c>
      <c r="B24" s="6" t="s">
        <v>33</v>
      </c>
      <c r="C24" t="s">
        <v>28</v>
      </c>
      <c r="D24">
        <v>1</v>
      </c>
      <c r="E24">
        <v>0</v>
      </c>
      <c r="F24">
        <v>0</v>
      </c>
      <c r="G24">
        <v>0</v>
      </c>
      <c r="H24">
        <v>48.5</v>
      </c>
      <c r="I24">
        <v>65.5</v>
      </c>
      <c r="J24">
        <f t="shared" si="0"/>
        <v>41.5</v>
      </c>
      <c r="K24">
        <f t="shared" si="1"/>
        <v>14.5</v>
      </c>
    </row>
    <row r="25" spans="1:11" hidden="1" x14ac:dyDescent="0.25">
      <c r="A25">
        <v>24</v>
      </c>
      <c r="B25" t="s">
        <v>32</v>
      </c>
      <c r="C25" t="s">
        <v>34</v>
      </c>
      <c r="D25">
        <v>0</v>
      </c>
      <c r="E25">
        <v>1</v>
      </c>
      <c r="F25">
        <v>0</v>
      </c>
      <c r="G25">
        <v>0</v>
      </c>
      <c r="H25">
        <v>53.5</v>
      </c>
      <c r="I25">
        <v>64.5</v>
      </c>
      <c r="J25">
        <f t="shared" si="0"/>
        <v>46.5</v>
      </c>
      <c r="K25">
        <f t="shared" si="1"/>
        <v>15.5</v>
      </c>
    </row>
    <row r="26" spans="1:11" hidden="1" x14ac:dyDescent="0.25">
      <c r="A26" s="1">
        <v>25</v>
      </c>
      <c r="B26" s="8" t="s">
        <v>32</v>
      </c>
      <c r="C26" t="s">
        <v>34</v>
      </c>
      <c r="D26">
        <v>0</v>
      </c>
      <c r="E26">
        <v>0</v>
      </c>
      <c r="F26">
        <v>0</v>
      </c>
      <c r="G26">
        <v>0</v>
      </c>
      <c r="H26">
        <v>52.5</v>
      </c>
      <c r="I26">
        <v>64.5</v>
      </c>
      <c r="J26">
        <f t="shared" si="0"/>
        <v>45.5</v>
      </c>
      <c r="K26">
        <f t="shared" si="1"/>
        <v>15.5</v>
      </c>
    </row>
    <row r="27" spans="1:11" hidden="1" x14ac:dyDescent="0.25">
      <c r="A27">
        <v>26</v>
      </c>
      <c r="B27" t="s">
        <v>32</v>
      </c>
      <c r="C27" t="s">
        <v>34</v>
      </c>
      <c r="D27">
        <v>0</v>
      </c>
      <c r="E27">
        <v>1</v>
      </c>
      <c r="F27">
        <v>0</v>
      </c>
      <c r="G27">
        <v>0</v>
      </c>
      <c r="H27">
        <v>51.5</v>
      </c>
      <c r="I27">
        <v>64.5</v>
      </c>
      <c r="J27">
        <f t="shared" si="0"/>
        <v>44.5</v>
      </c>
      <c r="K27">
        <f t="shared" si="1"/>
        <v>15.5</v>
      </c>
    </row>
    <row r="28" spans="1:11" hidden="1" x14ac:dyDescent="0.25">
      <c r="A28">
        <v>27</v>
      </c>
      <c r="B28" s="6" t="s">
        <v>32</v>
      </c>
      <c r="C28" t="s">
        <v>28</v>
      </c>
      <c r="D28">
        <v>0</v>
      </c>
      <c r="E28">
        <v>1</v>
      </c>
      <c r="F28">
        <v>0</v>
      </c>
      <c r="G28">
        <v>0</v>
      </c>
      <c r="H28">
        <v>50.5</v>
      </c>
      <c r="I28">
        <v>64.5</v>
      </c>
      <c r="J28">
        <f t="shared" si="0"/>
        <v>43.5</v>
      </c>
      <c r="K28">
        <f t="shared" si="1"/>
        <v>15.5</v>
      </c>
    </row>
    <row r="29" spans="1:11" x14ac:dyDescent="0.25">
      <c r="A29">
        <v>28</v>
      </c>
      <c r="B29" t="s">
        <v>11</v>
      </c>
      <c r="C29" t="s">
        <v>28</v>
      </c>
      <c r="D29">
        <v>1</v>
      </c>
      <c r="E29">
        <v>0</v>
      </c>
      <c r="F29">
        <v>0</v>
      </c>
      <c r="G29">
        <v>0</v>
      </c>
      <c r="H29">
        <v>49.5</v>
      </c>
      <c r="I29">
        <v>64.5</v>
      </c>
      <c r="J29">
        <f t="shared" si="0"/>
        <v>42.5</v>
      </c>
      <c r="K29">
        <f t="shared" si="1"/>
        <v>15.5</v>
      </c>
    </row>
    <row r="30" spans="1:11" x14ac:dyDescent="0.25">
      <c r="A30">
        <v>29</v>
      </c>
      <c r="B30" s="6" t="s">
        <v>11</v>
      </c>
      <c r="C30" t="s">
        <v>12</v>
      </c>
      <c r="D30">
        <v>1</v>
      </c>
      <c r="E30">
        <v>0</v>
      </c>
      <c r="F30">
        <v>0</v>
      </c>
      <c r="G30">
        <v>0</v>
      </c>
      <c r="H30">
        <v>41.5</v>
      </c>
      <c r="I30">
        <v>64.5</v>
      </c>
      <c r="J30">
        <f t="shared" si="0"/>
        <v>34.5</v>
      </c>
      <c r="K30">
        <f t="shared" si="1"/>
        <v>15.5</v>
      </c>
    </row>
    <row r="31" spans="1:11" x14ac:dyDescent="0.25">
      <c r="A31">
        <v>30</v>
      </c>
      <c r="B31" t="s">
        <v>11</v>
      </c>
      <c r="C31" t="s">
        <v>12</v>
      </c>
      <c r="D31">
        <v>1</v>
      </c>
      <c r="E31">
        <v>0</v>
      </c>
      <c r="F31">
        <v>0</v>
      </c>
      <c r="G31">
        <v>0</v>
      </c>
      <c r="H31">
        <v>37.5</v>
      </c>
      <c r="I31">
        <v>64.5</v>
      </c>
      <c r="J31">
        <f t="shared" si="0"/>
        <v>30.5</v>
      </c>
      <c r="K31">
        <f t="shared" si="1"/>
        <v>15.5</v>
      </c>
    </row>
    <row r="32" spans="1:11" x14ac:dyDescent="0.25">
      <c r="A32">
        <v>31</v>
      </c>
      <c r="B32" s="6" t="s">
        <v>35</v>
      </c>
      <c r="C32" t="s">
        <v>12</v>
      </c>
      <c r="D32">
        <v>1</v>
      </c>
      <c r="E32">
        <v>0</v>
      </c>
      <c r="F32">
        <v>0</v>
      </c>
      <c r="G32">
        <v>0</v>
      </c>
      <c r="H32">
        <v>20.5</v>
      </c>
      <c r="I32">
        <v>64.5</v>
      </c>
      <c r="J32">
        <f t="shared" si="0"/>
        <v>13.5</v>
      </c>
      <c r="K32">
        <f t="shared" si="1"/>
        <v>15.5</v>
      </c>
    </row>
    <row r="33" spans="1:11" x14ac:dyDescent="0.25">
      <c r="A33">
        <v>32</v>
      </c>
      <c r="B33" t="s">
        <v>36</v>
      </c>
      <c r="C33" t="s">
        <v>12</v>
      </c>
      <c r="D33">
        <v>1</v>
      </c>
      <c r="E33">
        <v>0</v>
      </c>
      <c r="F33">
        <v>0</v>
      </c>
      <c r="G33">
        <v>0</v>
      </c>
      <c r="H33">
        <v>13.5</v>
      </c>
      <c r="I33">
        <v>64.5</v>
      </c>
      <c r="J33">
        <f t="shared" si="0"/>
        <v>6.5</v>
      </c>
      <c r="K33">
        <f t="shared" si="1"/>
        <v>15.5</v>
      </c>
    </row>
    <row r="34" spans="1:11" x14ac:dyDescent="0.25">
      <c r="A34">
        <v>33</v>
      </c>
      <c r="B34" s="6" t="s">
        <v>25</v>
      </c>
      <c r="C34" t="s">
        <v>12</v>
      </c>
      <c r="D34">
        <v>1</v>
      </c>
      <c r="E34">
        <v>0</v>
      </c>
      <c r="F34">
        <v>0</v>
      </c>
      <c r="G34">
        <v>0</v>
      </c>
      <c r="H34">
        <v>16.5</v>
      </c>
      <c r="I34">
        <v>63.5</v>
      </c>
      <c r="J34">
        <f t="shared" si="0"/>
        <v>9.5</v>
      </c>
      <c r="K34">
        <f t="shared" si="1"/>
        <v>16.5</v>
      </c>
    </row>
    <row r="35" spans="1:11" hidden="1" x14ac:dyDescent="0.25">
      <c r="A35">
        <v>34</v>
      </c>
      <c r="B35" t="s">
        <v>37</v>
      </c>
      <c r="C35" t="s">
        <v>12</v>
      </c>
      <c r="D35">
        <v>0</v>
      </c>
      <c r="E35">
        <v>0</v>
      </c>
      <c r="F35">
        <v>1</v>
      </c>
      <c r="G35">
        <v>0</v>
      </c>
      <c r="H35">
        <v>37.5</v>
      </c>
      <c r="I35">
        <v>61.5</v>
      </c>
      <c r="J35">
        <f t="shared" si="0"/>
        <v>30.5</v>
      </c>
      <c r="K35">
        <f t="shared" si="1"/>
        <v>18.5</v>
      </c>
    </row>
    <row r="36" spans="1:11" x14ac:dyDescent="0.25">
      <c r="A36">
        <v>35</v>
      </c>
      <c r="B36" s="6" t="s">
        <v>11</v>
      </c>
      <c r="C36" t="s">
        <v>28</v>
      </c>
      <c r="D36">
        <v>1</v>
      </c>
      <c r="E36">
        <v>0</v>
      </c>
      <c r="F36">
        <v>0</v>
      </c>
      <c r="G36">
        <v>0</v>
      </c>
      <c r="H36">
        <v>45.5</v>
      </c>
      <c r="I36">
        <v>59.5</v>
      </c>
      <c r="J36">
        <f t="shared" si="0"/>
        <v>38.5</v>
      </c>
      <c r="K36">
        <f t="shared" si="1"/>
        <v>20.5</v>
      </c>
    </row>
    <row r="37" spans="1:11" x14ac:dyDescent="0.25">
      <c r="A37">
        <v>36</v>
      </c>
      <c r="B37" t="s">
        <v>38</v>
      </c>
      <c r="C37" t="s">
        <v>12</v>
      </c>
      <c r="D37">
        <v>1</v>
      </c>
      <c r="E37">
        <v>0</v>
      </c>
      <c r="F37">
        <v>0</v>
      </c>
      <c r="G37">
        <v>0</v>
      </c>
      <c r="H37">
        <v>33.5</v>
      </c>
      <c r="I37">
        <v>57.5</v>
      </c>
      <c r="J37">
        <f t="shared" si="0"/>
        <v>26.5</v>
      </c>
      <c r="K37">
        <f t="shared" si="1"/>
        <v>22.5</v>
      </c>
    </row>
    <row r="38" spans="1:11" hidden="1" x14ac:dyDescent="0.25">
      <c r="A38">
        <v>37</v>
      </c>
      <c r="B38" s="6" t="s">
        <v>39</v>
      </c>
      <c r="C38" t="s">
        <v>12</v>
      </c>
      <c r="D38">
        <v>0</v>
      </c>
      <c r="E38">
        <v>0</v>
      </c>
      <c r="F38">
        <v>1</v>
      </c>
      <c r="G38">
        <v>0</v>
      </c>
      <c r="H38">
        <v>32.5</v>
      </c>
      <c r="I38">
        <v>56.5</v>
      </c>
      <c r="J38">
        <f t="shared" si="0"/>
        <v>25.5</v>
      </c>
      <c r="K38">
        <f t="shared" si="1"/>
        <v>23.5</v>
      </c>
    </row>
    <row r="39" spans="1:11" hidden="1" x14ac:dyDescent="0.25">
      <c r="A39">
        <v>38</v>
      </c>
      <c r="B39" t="s">
        <v>39</v>
      </c>
      <c r="C39" t="s">
        <v>12</v>
      </c>
      <c r="D39">
        <v>0</v>
      </c>
      <c r="E39">
        <v>0</v>
      </c>
      <c r="F39">
        <v>1</v>
      </c>
      <c r="G39">
        <v>0</v>
      </c>
      <c r="H39">
        <v>32.5</v>
      </c>
      <c r="I39">
        <v>54.5</v>
      </c>
      <c r="J39">
        <f t="shared" si="0"/>
        <v>25.5</v>
      </c>
      <c r="K39">
        <f t="shared" si="1"/>
        <v>25.5</v>
      </c>
    </row>
    <row r="40" spans="1:11" x14ac:dyDescent="0.25">
      <c r="A40">
        <v>39</v>
      </c>
      <c r="B40" s="6" t="s">
        <v>40</v>
      </c>
      <c r="C40" t="s">
        <v>12</v>
      </c>
      <c r="D40">
        <v>1</v>
      </c>
      <c r="E40">
        <v>0</v>
      </c>
      <c r="F40">
        <v>0</v>
      </c>
      <c r="G40">
        <v>0</v>
      </c>
      <c r="H40">
        <v>9.5</v>
      </c>
      <c r="I40">
        <v>53.5</v>
      </c>
      <c r="J40">
        <f t="shared" si="0"/>
        <v>2.5</v>
      </c>
      <c r="K40">
        <f t="shared" si="1"/>
        <v>26.5</v>
      </c>
    </row>
    <row r="41" spans="1:11" x14ac:dyDescent="0.25">
      <c r="A41">
        <v>40</v>
      </c>
      <c r="B41" t="s">
        <v>11</v>
      </c>
      <c r="C41" t="s">
        <v>34</v>
      </c>
      <c r="D41">
        <v>1</v>
      </c>
      <c r="E41">
        <v>0</v>
      </c>
      <c r="F41">
        <v>0</v>
      </c>
      <c r="G41">
        <v>0</v>
      </c>
      <c r="H41">
        <v>52.5</v>
      </c>
      <c r="I41">
        <v>52.5</v>
      </c>
      <c r="J41">
        <f t="shared" si="0"/>
        <v>45.5</v>
      </c>
      <c r="K41">
        <f t="shared" si="1"/>
        <v>27.5</v>
      </c>
    </row>
    <row r="42" spans="1:11" x14ac:dyDescent="0.25">
      <c r="A42">
        <v>41</v>
      </c>
      <c r="B42" s="6" t="s">
        <v>31</v>
      </c>
      <c r="C42" t="s">
        <v>28</v>
      </c>
      <c r="D42">
        <v>1</v>
      </c>
      <c r="E42">
        <v>0</v>
      </c>
      <c r="F42">
        <v>0</v>
      </c>
      <c r="G42">
        <v>0</v>
      </c>
      <c r="H42">
        <v>41.5</v>
      </c>
      <c r="I42">
        <v>52.5</v>
      </c>
      <c r="J42">
        <f t="shared" si="0"/>
        <v>34.5</v>
      </c>
      <c r="K42">
        <f t="shared" si="1"/>
        <v>27.5</v>
      </c>
    </row>
    <row r="43" spans="1:11" x14ac:dyDescent="0.25">
      <c r="A43">
        <v>42</v>
      </c>
      <c r="B43" t="s">
        <v>40</v>
      </c>
      <c r="C43" t="s">
        <v>12</v>
      </c>
      <c r="D43">
        <v>1</v>
      </c>
      <c r="E43">
        <v>0</v>
      </c>
      <c r="F43">
        <v>0</v>
      </c>
      <c r="G43">
        <v>0</v>
      </c>
      <c r="H43">
        <v>32.5</v>
      </c>
      <c r="I43">
        <v>51.5</v>
      </c>
      <c r="J43">
        <f t="shared" si="0"/>
        <v>25.5</v>
      </c>
      <c r="K43">
        <f t="shared" si="1"/>
        <v>28.5</v>
      </c>
    </row>
    <row r="44" spans="1:11" x14ac:dyDescent="0.25">
      <c r="A44">
        <v>43</v>
      </c>
      <c r="B44" s="6" t="s">
        <v>40</v>
      </c>
      <c r="C44" t="s">
        <v>28</v>
      </c>
      <c r="D44">
        <v>1</v>
      </c>
      <c r="E44">
        <v>0</v>
      </c>
      <c r="F44">
        <v>0</v>
      </c>
      <c r="G44">
        <v>0</v>
      </c>
      <c r="H44">
        <v>40.5</v>
      </c>
      <c r="I44">
        <v>51.5</v>
      </c>
      <c r="J44">
        <f t="shared" si="0"/>
        <v>33.5</v>
      </c>
      <c r="K44">
        <f t="shared" si="1"/>
        <v>28.5</v>
      </c>
    </row>
    <row r="45" spans="1:11" x14ac:dyDescent="0.25">
      <c r="A45">
        <v>44</v>
      </c>
      <c r="B45" t="s">
        <v>41</v>
      </c>
      <c r="C45" t="s">
        <v>34</v>
      </c>
      <c r="D45">
        <v>1</v>
      </c>
      <c r="E45">
        <v>0</v>
      </c>
      <c r="F45">
        <v>0</v>
      </c>
      <c r="G45">
        <v>0</v>
      </c>
      <c r="H45">
        <v>41.5</v>
      </c>
      <c r="I45">
        <v>49.5</v>
      </c>
      <c r="J45">
        <f t="shared" si="0"/>
        <v>34.5</v>
      </c>
      <c r="K45">
        <f t="shared" si="1"/>
        <v>30.5</v>
      </c>
    </row>
    <row r="46" spans="1:11" x14ac:dyDescent="0.25">
      <c r="A46">
        <v>45</v>
      </c>
      <c r="B46" s="6" t="s">
        <v>33</v>
      </c>
      <c r="C46" t="s">
        <v>28</v>
      </c>
      <c r="D46">
        <v>1</v>
      </c>
      <c r="E46">
        <v>0</v>
      </c>
      <c r="F46">
        <v>0</v>
      </c>
      <c r="G46">
        <v>0</v>
      </c>
      <c r="H46">
        <v>48.5</v>
      </c>
      <c r="I46">
        <v>46.5</v>
      </c>
      <c r="J46">
        <f t="shared" si="0"/>
        <v>41.5</v>
      </c>
      <c r="K46">
        <f t="shared" si="1"/>
        <v>33.5</v>
      </c>
    </row>
    <row r="47" spans="1:11" x14ac:dyDescent="0.25">
      <c r="A47">
        <v>46</v>
      </c>
      <c r="B47" t="s">
        <v>30</v>
      </c>
      <c r="C47" t="s">
        <v>12</v>
      </c>
      <c r="D47">
        <v>1</v>
      </c>
      <c r="E47">
        <v>0</v>
      </c>
      <c r="F47">
        <v>0</v>
      </c>
      <c r="G47">
        <v>0</v>
      </c>
      <c r="H47">
        <v>17.5</v>
      </c>
      <c r="I47">
        <v>46.5</v>
      </c>
      <c r="J47">
        <f t="shared" si="0"/>
        <v>10.5</v>
      </c>
      <c r="K47">
        <f t="shared" si="1"/>
        <v>33.5</v>
      </c>
    </row>
    <row r="48" spans="1:11" hidden="1" x14ac:dyDescent="0.25"/>
    <row r="49" spans="1:11" x14ac:dyDescent="0.25">
      <c r="A49">
        <v>48</v>
      </c>
      <c r="B49" t="s">
        <v>42</v>
      </c>
      <c r="C49" t="s">
        <v>28</v>
      </c>
      <c r="D49">
        <v>1</v>
      </c>
      <c r="E49">
        <v>0</v>
      </c>
      <c r="F49">
        <v>0</v>
      </c>
      <c r="G49">
        <v>0</v>
      </c>
      <c r="H49">
        <v>36.5</v>
      </c>
      <c r="I49">
        <v>45.5</v>
      </c>
      <c r="J49">
        <f t="shared" si="0"/>
        <v>29.5</v>
      </c>
      <c r="K49">
        <f t="shared" si="1"/>
        <v>34.5</v>
      </c>
    </row>
    <row r="50" spans="1:11" hidden="1" x14ac:dyDescent="0.25">
      <c r="A50">
        <v>49</v>
      </c>
      <c r="B50" t="s">
        <v>32</v>
      </c>
      <c r="C50" t="s">
        <v>34</v>
      </c>
      <c r="D50">
        <v>0</v>
      </c>
      <c r="E50">
        <v>1</v>
      </c>
      <c r="F50">
        <v>0</v>
      </c>
      <c r="G50">
        <v>0</v>
      </c>
      <c r="H50">
        <v>56.5</v>
      </c>
      <c r="I50">
        <v>43.5</v>
      </c>
      <c r="J50">
        <f t="shared" si="0"/>
        <v>49.5</v>
      </c>
      <c r="K50">
        <f t="shared" si="1"/>
        <v>36.5</v>
      </c>
    </row>
    <row r="51" spans="1:11" x14ac:dyDescent="0.25">
      <c r="A51">
        <v>50</v>
      </c>
      <c r="B51" t="s">
        <v>29</v>
      </c>
      <c r="C51" t="s">
        <v>34</v>
      </c>
      <c r="D51">
        <v>1</v>
      </c>
      <c r="E51">
        <v>0</v>
      </c>
      <c r="F51">
        <v>0</v>
      </c>
      <c r="G51">
        <v>0</v>
      </c>
      <c r="H51">
        <v>39.5</v>
      </c>
      <c r="I51">
        <v>42.5</v>
      </c>
      <c r="J51">
        <f t="shared" si="0"/>
        <v>32.5</v>
      </c>
      <c r="K51">
        <f t="shared" si="1"/>
        <v>37.5</v>
      </c>
    </row>
    <row r="52" spans="1:11" hidden="1" x14ac:dyDescent="0.25"/>
    <row r="53" spans="1:11" x14ac:dyDescent="0.25">
      <c r="A53">
        <v>52</v>
      </c>
      <c r="B53" t="s">
        <v>25</v>
      </c>
      <c r="C53" t="s">
        <v>28</v>
      </c>
      <c r="D53">
        <v>1</v>
      </c>
      <c r="E53">
        <v>0</v>
      </c>
      <c r="F53">
        <v>0</v>
      </c>
      <c r="G53">
        <v>0</v>
      </c>
      <c r="H53">
        <v>34.5</v>
      </c>
      <c r="I53">
        <v>41.5</v>
      </c>
      <c r="J53">
        <f t="shared" si="0"/>
        <v>27.5</v>
      </c>
      <c r="K53">
        <f t="shared" si="1"/>
        <v>38.5</v>
      </c>
    </row>
    <row r="54" spans="1:11" x14ac:dyDescent="0.25">
      <c r="A54">
        <v>53</v>
      </c>
      <c r="B54" s="6" t="s">
        <v>33</v>
      </c>
      <c r="C54" t="s">
        <v>34</v>
      </c>
      <c r="D54">
        <v>1</v>
      </c>
      <c r="E54">
        <v>0</v>
      </c>
      <c r="F54">
        <v>0</v>
      </c>
      <c r="G54">
        <v>0</v>
      </c>
      <c r="H54">
        <v>53.5</v>
      </c>
      <c r="I54">
        <v>40.5</v>
      </c>
      <c r="J54">
        <f t="shared" si="0"/>
        <v>46.5</v>
      </c>
      <c r="K54">
        <f t="shared" si="1"/>
        <v>39.5</v>
      </c>
    </row>
    <row r="55" spans="1:11" x14ac:dyDescent="0.25">
      <c r="A55">
        <v>54</v>
      </c>
      <c r="B55" t="s">
        <v>38</v>
      </c>
      <c r="C55" t="s">
        <v>12</v>
      </c>
      <c r="D55">
        <v>1</v>
      </c>
      <c r="E55">
        <v>0</v>
      </c>
      <c r="F55">
        <v>0</v>
      </c>
      <c r="G55">
        <v>0</v>
      </c>
      <c r="H55">
        <v>15.5</v>
      </c>
      <c r="I55">
        <v>40.5</v>
      </c>
      <c r="J55">
        <f t="shared" si="0"/>
        <v>8.5</v>
      </c>
      <c r="K55">
        <f t="shared" si="1"/>
        <v>39.5</v>
      </c>
    </row>
    <row r="56" spans="1:11" hidden="1" x14ac:dyDescent="0.25">
      <c r="A56">
        <v>55</v>
      </c>
      <c r="B56" s="8" t="s">
        <v>43</v>
      </c>
      <c r="C56" t="s">
        <v>12</v>
      </c>
      <c r="D56">
        <v>0</v>
      </c>
      <c r="E56">
        <v>0</v>
      </c>
      <c r="F56">
        <v>1</v>
      </c>
      <c r="G56">
        <v>0</v>
      </c>
      <c r="H56">
        <v>10.5</v>
      </c>
      <c r="I56">
        <v>40.5</v>
      </c>
      <c r="J56">
        <f t="shared" si="0"/>
        <v>3.5</v>
      </c>
      <c r="K56">
        <f t="shared" si="1"/>
        <v>39.5</v>
      </c>
    </row>
    <row r="57" spans="1:11" x14ac:dyDescent="0.25">
      <c r="A57">
        <v>56</v>
      </c>
      <c r="B57" t="s">
        <v>27</v>
      </c>
      <c r="C57" t="s">
        <v>12</v>
      </c>
      <c r="D57">
        <v>1</v>
      </c>
      <c r="E57">
        <v>0</v>
      </c>
      <c r="F57">
        <v>0</v>
      </c>
      <c r="G57">
        <v>0</v>
      </c>
      <c r="H57">
        <v>33.5</v>
      </c>
      <c r="I57">
        <v>39.5</v>
      </c>
      <c r="J57">
        <f t="shared" si="0"/>
        <v>26.5</v>
      </c>
      <c r="K57">
        <f t="shared" si="1"/>
        <v>40.5</v>
      </c>
    </row>
    <row r="58" spans="1:11" x14ac:dyDescent="0.25">
      <c r="A58">
        <v>57</v>
      </c>
      <c r="B58" s="6" t="s">
        <v>25</v>
      </c>
      <c r="C58" t="s">
        <v>28</v>
      </c>
      <c r="D58">
        <v>1</v>
      </c>
      <c r="E58">
        <v>0</v>
      </c>
      <c r="F58">
        <v>0</v>
      </c>
      <c r="G58">
        <v>0</v>
      </c>
      <c r="H58">
        <v>39.5</v>
      </c>
      <c r="I58">
        <v>38.5</v>
      </c>
      <c r="J58">
        <f t="shared" si="0"/>
        <v>32.5</v>
      </c>
      <c r="K58">
        <f t="shared" si="1"/>
        <v>41.5</v>
      </c>
    </row>
    <row r="59" spans="1:11" x14ac:dyDescent="0.25">
      <c r="A59">
        <v>58</v>
      </c>
      <c r="B59" t="s">
        <v>33</v>
      </c>
      <c r="C59" t="s">
        <v>34</v>
      </c>
      <c r="D59">
        <v>1</v>
      </c>
      <c r="E59">
        <v>0</v>
      </c>
      <c r="F59">
        <v>0</v>
      </c>
      <c r="G59">
        <v>0</v>
      </c>
      <c r="H59">
        <v>58.5</v>
      </c>
      <c r="I59">
        <v>37.5</v>
      </c>
      <c r="J59">
        <f t="shared" si="0"/>
        <v>51.5</v>
      </c>
      <c r="K59">
        <f t="shared" si="1"/>
        <v>42.5</v>
      </c>
    </row>
    <row r="60" spans="1:11" x14ac:dyDescent="0.25">
      <c r="A60">
        <v>59</v>
      </c>
      <c r="B60" s="6" t="s">
        <v>31</v>
      </c>
      <c r="C60" t="s">
        <v>34</v>
      </c>
      <c r="D60">
        <v>1</v>
      </c>
      <c r="E60">
        <v>0</v>
      </c>
      <c r="F60">
        <v>0</v>
      </c>
      <c r="G60">
        <v>0</v>
      </c>
      <c r="H60">
        <v>37.5</v>
      </c>
      <c r="I60">
        <v>37.5</v>
      </c>
      <c r="J60">
        <f t="shared" si="0"/>
        <v>30.5</v>
      </c>
      <c r="K60">
        <f t="shared" si="1"/>
        <v>42.5</v>
      </c>
    </row>
    <row r="61" spans="1:11" hidden="1" x14ac:dyDescent="0.25"/>
    <row r="62" spans="1:11" hidden="1" x14ac:dyDescent="0.25">
      <c r="A62">
        <v>61</v>
      </c>
      <c r="B62" t="s">
        <v>32</v>
      </c>
      <c r="C62" t="s">
        <v>34</v>
      </c>
      <c r="D62">
        <v>0</v>
      </c>
      <c r="E62">
        <v>0</v>
      </c>
      <c r="F62">
        <v>1</v>
      </c>
      <c r="G62">
        <v>0</v>
      </c>
      <c r="H62">
        <v>44.5</v>
      </c>
      <c r="I62">
        <v>36.5</v>
      </c>
      <c r="J62">
        <f t="shared" si="0"/>
        <v>37.5</v>
      </c>
      <c r="K62">
        <f t="shared" si="1"/>
        <v>43.5</v>
      </c>
    </row>
    <row r="63" spans="1:11" x14ac:dyDescent="0.25">
      <c r="A63" s="1">
        <v>62</v>
      </c>
      <c r="B63" t="s">
        <v>32</v>
      </c>
      <c r="C63" t="s">
        <v>34</v>
      </c>
      <c r="D63">
        <v>1</v>
      </c>
      <c r="E63">
        <v>0</v>
      </c>
      <c r="F63">
        <v>0</v>
      </c>
      <c r="G63">
        <v>0</v>
      </c>
    </row>
    <row r="64" spans="1:11" hidden="1" x14ac:dyDescent="0.25">
      <c r="A64">
        <v>63</v>
      </c>
      <c r="B64" t="s">
        <v>32</v>
      </c>
      <c r="C64" t="s">
        <v>34</v>
      </c>
      <c r="D64">
        <v>0</v>
      </c>
      <c r="E64">
        <v>1</v>
      </c>
      <c r="F64">
        <v>0</v>
      </c>
      <c r="G64">
        <v>0</v>
      </c>
      <c r="H64">
        <v>46.5</v>
      </c>
      <c r="I64">
        <v>36.5</v>
      </c>
      <c r="J64">
        <f t="shared" si="0"/>
        <v>39.5</v>
      </c>
      <c r="K64">
        <f t="shared" si="1"/>
        <v>43.5</v>
      </c>
    </row>
    <row r="65" spans="1:11" hidden="1" x14ac:dyDescent="0.25">
      <c r="A65" s="1">
        <v>64</v>
      </c>
      <c r="B65" t="s">
        <v>44</v>
      </c>
      <c r="C65" t="s">
        <v>34</v>
      </c>
      <c r="D65">
        <v>0</v>
      </c>
      <c r="E65">
        <v>0</v>
      </c>
      <c r="F65">
        <v>1</v>
      </c>
      <c r="G65">
        <v>0</v>
      </c>
      <c r="H65">
        <v>48.5</v>
      </c>
      <c r="I65">
        <v>35.5</v>
      </c>
      <c r="J65">
        <f t="shared" si="0"/>
        <v>41.5</v>
      </c>
      <c r="K65">
        <f t="shared" si="1"/>
        <v>44.5</v>
      </c>
    </row>
    <row r="66" spans="1:11" hidden="1" x14ac:dyDescent="0.25">
      <c r="A66">
        <v>65</v>
      </c>
      <c r="B66" t="s">
        <v>45</v>
      </c>
      <c r="C66" t="s">
        <v>12</v>
      </c>
      <c r="D66">
        <v>0</v>
      </c>
      <c r="E66">
        <v>0</v>
      </c>
      <c r="F66">
        <v>1</v>
      </c>
      <c r="G66">
        <v>0</v>
      </c>
      <c r="H66">
        <v>15.5</v>
      </c>
      <c r="I66">
        <v>35.5</v>
      </c>
      <c r="J66">
        <f t="shared" si="0"/>
        <v>8.5</v>
      </c>
      <c r="K66">
        <f t="shared" si="1"/>
        <v>44.5</v>
      </c>
    </row>
    <row r="67" spans="1:11" x14ac:dyDescent="0.25">
      <c r="A67">
        <v>66</v>
      </c>
      <c r="B67" t="s">
        <v>40</v>
      </c>
      <c r="C67" t="s">
        <v>28</v>
      </c>
      <c r="D67">
        <v>1</v>
      </c>
      <c r="E67">
        <v>0</v>
      </c>
      <c r="F67">
        <v>0</v>
      </c>
      <c r="G67">
        <v>0</v>
      </c>
      <c r="H67">
        <v>24.5</v>
      </c>
      <c r="I67">
        <v>31.5</v>
      </c>
      <c r="J67">
        <f t="shared" ref="J67:J69" si="2">H67-7</f>
        <v>17.5</v>
      </c>
      <c r="K67">
        <f t="shared" ref="K67:K69" si="3">80-I67</f>
        <v>48.5</v>
      </c>
    </row>
    <row r="68" spans="1:11" x14ac:dyDescent="0.25">
      <c r="A68" s="1">
        <v>67</v>
      </c>
      <c r="B68" t="s">
        <v>31</v>
      </c>
      <c r="C68" t="s">
        <v>34</v>
      </c>
      <c r="D68">
        <v>1</v>
      </c>
      <c r="E68">
        <v>0</v>
      </c>
      <c r="F68">
        <v>0</v>
      </c>
      <c r="G68">
        <v>0</v>
      </c>
      <c r="H68">
        <v>31.5</v>
      </c>
      <c r="I68">
        <v>30.5</v>
      </c>
      <c r="J68">
        <f t="shared" si="2"/>
        <v>24.5</v>
      </c>
      <c r="K68">
        <f t="shared" si="3"/>
        <v>49.5</v>
      </c>
    </row>
    <row r="69" spans="1:11" hidden="1" x14ac:dyDescent="0.25">
      <c r="A69">
        <v>68</v>
      </c>
      <c r="B69" t="s">
        <v>46</v>
      </c>
      <c r="C69" t="s">
        <v>28</v>
      </c>
      <c r="D69">
        <v>0</v>
      </c>
      <c r="E69">
        <v>1</v>
      </c>
      <c r="F69">
        <v>0</v>
      </c>
      <c r="G69">
        <v>0</v>
      </c>
      <c r="H69">
        <v>23.5</v>
      </c>
      <c r="I69">
        <v>30.5</v>
      </c>
      <c r="J69">
        <f t="shared" si="2"/>
        <v>16.5</v>
      </c>
      <c r="K69">
        <f t="shared" si="3"/>
        <v>49.5</v>
      </c>
    </row>
    <row r="70" spans="1:11" x14ac:dyDescent="0.25">
      <c r="D70">
        <f>SUM(Table1[Plastic])</f>
        <v>43</v>
      </c>
      <c r="E70">
        <f>SUM(Table1[Org polymer])</f>
        <v>7</v>
      </c>
      <c r="F70">
        <f>SUM(Table1[pigment])</f>
        <v>13</v>
      </c>
      <c r="G70">
        <f>SUM(Table1[mineral])</f>
        <v>0</v>
      </c>
      <c r="J70">
        <f>MAX(J2:J69)</f>
        <v>51.5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BA08-E302-43EF-9F50-4796FBD8A502}">
  <dimension ref="A1:G58"/>
  <sheetViews>
    <sheetView tabSelected="1" workbookViewId="0">
      <selection activeCell="F14" sqref="F14"/>
    </sheetView>
  </sheetViews>
  <sheetFormatPr defaultRowHeight="15" x14ac:dyDescent="0.25"/>
  <cols>
    <col min="1" max="1" width="16.5703125" bestFit="1" customWidth="1"/>
    <col min="3" max="3" width="10" bestFit="1" customWidth="1"/>
    <col min="6" max="6" width="15.140625" bestFit="1" customWidth="1"/>
    <col min="7" max="7" width="12.42578125" bestFit="1" customWidth="1"/>
  </cols>
  <sheetData>
    <row r="1" spans="1:7" x14ac:dyDescent="0.25">
      <c r="D1" t="s">
        <v>47</v>
      </c>
      <c r="E1" t="s">
        <v>48</v>
      </c>
      <c r="F1" t="s">
        <v>49</v>
      </c>
      <c r="G1" t="s">
        <v>50</v>
      </c>
    </row>
    <row r="2" spans="1:7" x14ac:dyDescent="0.25">
      <c r="A2" t="s">
        <v>38</v>
      </c>
      <c r="B2">
        <v>1</v>
      </c>
      <c r="C2" t="s">
        <v>51</v>
      </c>
      <c r="D2">
        <v>1</v>
      </c>
      <c r="E2">
        <v>1</v>
      </c>
      <c r="G2">
        <v>1</v>
      </c>
    </row>
    <row r="3" spans="1:7" x14ac:dyDescent="0.25">
      <c r="A3" t="s">
        <v>41</v>
      </c>
      <c r="B3">
        <v>2</v>
      </c>
      <c r="C3" t="s">
        <v>52</v>
      </c>
      <c r="E3">
        <v>2</v>
      </c>
      <c r="G3">
        <v>2</v>
      </c>
    </row>
    <row r="4" spans="1:7" x14ac:dyDescent="0.25">
      <c r="A4" t="s">
        <v>31</v>
      </c>
      <c r="B4">
        <v>3</v>
      </c>
      <c r="C4" t="s">
        <v>53</v>
      </c>
      <c r="D4">
        <v>3</v>
      </c>
      <c r="E4">
        <v>3</v>
      </c>
      <c r="G4">
        <v>3</v>
      </c>
    </row>
    <row r="5" spans="1:7" x14ac:dyDescent="0.25">
      <c r="A5" t="s">
        <v>42</v>
      </c>
      <c r="B5">
        <v>4</v>
      </c>
      <c r="C5" t="s">
        <v>54</v>
      </c>
      <c r="E5">
        <v>4</v>
      </c>
    </row>
    <row r="6" spans="1:7" x14ac:dyDescent="0.25">
      <c r="A6" t="s">
        <v>30</v>
      </c>
      <c r="B6">
        <v>5</v>
      </c>
      <c r="C6" t="s">
        <v>55</v>
      </c>
      <c r="D6">
        <v>5</v>
      </c>
    </row>
    <row r="7" spans="1:7" x14ac:dyDescent="0.25">
      <c r="A7" t="s">
        <v>29</v>
      </c>
      <c r="B7">
        <v>6</v>
      </c>
      <c r="C7" t="s">
        <v>56</v>
      </c>
      <c r="D7">
        <v>6</v>
      </c>
      <c r="E7">
        <v>6</v>
      </c>
      <c r="G7">
        <v>6</v>
      </c>
    </row>
    <row r="8" spans="1:7" x14ac:dyDescent="0.25">
      <c r="A8" t="s">
        <v>35</v>
      </c>
      <c r="B8">
        <v>7</v>
      </c>
      <c r="C8" t="s">
        <v>57</v>
      </c>
      <c r="D8">
        <v>7</v>
      </c>
    </row>
    <row r="9" spans="1:7" x14ac:dyDescent="0.25">
      <c r="A9" t="s">
        <v>36</v>
      </c>
      <c r="B9">
        <v>8</v>
      </c>
      <c r="C9" t="s">
        <v>58</v>
      </c>
      <c r="D9">
        <v>8</v>
      </c>
    </row>
    <row r="10" spans="1:7" x14ac:dyDescent="0.25">
      <c r="A10" t="s">
        <v>27</v>
      </c>
      <c r="B10">
        <v>9</v>
      </c>
      <c r="C10" t="s">
        <v>59</v>
      </c>
      <c r="D10">
        <v>9</v>
      </c>
      <c r="E10">
        <v>9</v>
      </c>
      <c r="G10">
        <v>9</v>
      </c>
    </row>
    <row r="11" spans="1:7" x14ac:dyDescent="0.25">
      <c r="A11" t="s">
        <v>33</v>
      </c>
      <c r="B11">
        <v>10</v>
      </c>
      <c r="C11" t="s">
        <v>60</v>
      </c>
      <c r="E11">
        <v>10</v>
      </c>
      <c r="F11">
        <v>10</v>
      </c>
      <c r="G11">
        <v>10</v>
      </c>
    </row>
    <row r="12" spans="1:7" x14ac:dyDescent="0.25">
      <c r="A12" t="s">
        <v>11</v>
      </c>
      <c r="B12">
        <v>11</v>
      </c>
      <c r="C12" t="s">
        <v>61</v>
      </c>
      <c r="D12">
        <v>11</v>
      </c>
      <c r="E12">
        <v>11</v>
      </c>
      <c r="F12">
        <v>11</v>
      </c>
      <c r="G12">
        <v>11</v>
      </c>
    </row>
    <row r="13" spans="1:7" x14ac:dyDescent="0.25">
      <c r="A13" t="s">
        <v>40</v>
      </c>
      <c r="B13">
        <v>12</v>
      </c>
      <c r="C13" t="s">
        <v>62</v>
      </c>
      <c r="D13">
        <v>12</v>
      </c>
      <c r="E13">
        <v>12</v>
      </c>
      <c r="G13">
        <v>12</v>
      </c>
    </row>
    <row r="14" spans="1:7" x14ac:dyDescent="0.25">
      <c r="A14" t="s">
        <v>25</v>
      </c>
      <c r="B14">
        <v>13</v>
      </c>
      <c r="C14" t="s">
        <v>63</v>
      </c>
      <c r="D14">
        <v>13</v>
      </c>
      <c r="E14">
        <v>13</v>
      </c>
      <c r="G14">
        <v>13</v>
      </c>
    </row>
    <row r="17" spans="1:4" x14ac:dyDescent="0.25">
      <c r="A17" s="1">
        <v>1</v>
      </c>
      <c r="B17" s="1">
        <v>11</v>
      </c>
      <c r="C17" s="1">
        <v>34.5</v>
      </c>
      <c r="D17" s="1">
        <v>2.5</v>
      </c>
    </row>
    <row r="18" spans="1:4" x14ac:dyDescent="0.25">
      <c r="A18" s="1">
        <v>7</v>
      </c>
      <c r="B18" s="1">
        <v>13</v>
      </c>
      <c r="C18" s="1">
        <v>32.5</v>
      </c>
      <c r="D18" s="1">
        <v>7.5</v>
      </c>
    </row>
    <row r="19" spans="1:4" x14ac:dyDescent="0.25">
      <c r="A19" s="1">
        <v>9</v>
      </c>
      <c r="B19" s="1">
        <v>9</v>
      </c>
      <c r="C19" s="1">
        <v>49.5</v>
      </c>
      <c r="D19" s="1">
        <v>8.5</v>
      </c>
    </row>
    <row r="20" spans="1:4" x14ac:dyDescent="0.25">
      <c r="A20" s="1">
        <v>10</v>
      </c>
      <c r="B20" s="1">
        <v>13</v>
      </c>
      <c r="C20" s="1">
        <v>23.5</v>
      </c>
      <c r="D20" s="1">
        <v>9.5</v>
      </c>
    </row>
    <row r="21" spans="1:4" x14ac:dyDescent="0.25">
      <c r="A21" s="1">
        <v>12</v>
      </c>
      <c r="B21" s="1">
        <v>6</v>
      </c>
      <c r="C21" s="1">
        <v>45.5</v>
      </c>
      <c r="D21" s="1">
        <v>10.5</v>
      </c>
    </row>
    <row r="22" spans="1:4" x14ac:dyDescent="0.25">
      <c r="A22" s="1">
        <v>13</v>
      </c>
      <c r="B22" s="1">
        <v>5</v>
      </c>
      <c r="C22" s="1">
        <v>8.5</v>
      </c>
      <c r="D22" s="1">
        <v>11.5</v>
      </c>
    </row>
    <row r="23" spans="1:4" x14ac:dyDescent="0.25">
      <c r="A23" s="1">
        <v>14</v>
      </c>
      <c r="B23" s="1">
        <v>3</v>
      </c>
      <c r="C23" s="1">
        <v>18.5</v>
      </c>
      <c r="D23" s="1">
        <v>12.5</v>
      </c>
    </row>
    <row r="24" spans="1:4" x14ac:dyDescent="0.25">
      <c r="A24" s="1">
        <v>16</v>
      </c>
      <c r="B24" s="1">
        <v>13</v>
      </c>
      <c r="C24" s="1">
        <v>38.5</v>
      </c>
      <c r="D24" s="1">
        <v>13.5</v>
      </c>
    </row>
    <row r="25" spans="1:4" x14ac:dyDescent="0.25">
      <c r="A25" s="1">
        <v>17</v>
      </c>
      <c r="B25" s="1">
        <v>13</v>
      </c>
      <c r="C25" s="1">
        <v>26.5</v>
      </c>
      <c r="D25" s="1">
        <v>13.5</v>
      </c>
    </row>
    <row r="26" spans="1:4" x14ac:dyDescent="0.25">
      <c r="A26" s="1">
        <v>18</v>
      </c>
      <c r="B26" s="1">
        <v>11</v>
      </c>
      <c r="C26" s="1">
        <v>0.5</v>
      </c>
      <c r="D26" s="1">
        <v>13.5</v>
      </c>
    </row>
    <row r="27" spans="1:4" x14ac:dyDescent="0.25">
      <c r="A27" s="1">
        <v>19</v>
      </c>
      <c r="B27" s="1">
        <v>13</v>
      </c>
      <c r="C27" s="1">
        <v>0.5</v>
      </c>
      <c r="D27" s="1">
        <v>14.5</v>
      </c>
    </row>
    <row r="28" spans="1:4" x14ac:dyDescent="0.25">
      <c r="A28" s="1">
        <v>20</v>
      </c>
      <c r="B28" s="1">
        <v>5</v>
      </c>
      <c r="C28" s="1">
        <v>15.5</v>
      </c>
      <c r="D28" s="1">
        <v>14.5</v>
      </c>
    </row>
    <row r="29" spans="1:4" x14ac:dyDescent="0.25">
      <c r="A29" s="1">
        <v>21</v>
      </c>
      <c r="B29" s="1">
        <v>3</v>
      </c>
      <c r="C29" s="1">
        <v>23.5</v>
      </c>
      <c r="D29" s="1">
        <v>14.5</v>
      </c>
    </row>
    <row r="30" spans="1:4" x14ac:dyDescent="0.25">
      <c r="A30" s="1">
        <v>22</v>
      </c>
      <c r="B30" s="1">
        <v>13</v>
      </c>
      <c r="C30" s="1">
        <v>32.5</v>
      </c>
      <c r="D30" s="1">
        <v>14.5</v>
      </c>
    </row>
    <row r="31" spans="1:4" x14ac:dyDescent="0.25">
      <c r="A31" s="1">
        <v>23</v>
      </c>
      <c r="B31" s="1">
        <v>13</v>
      </c>
      <c r="C31" s="1">
        <v>41.5</v>
      </c>
      <c r="D31" s="1">
        <v>14.5</v>
      </c>
    </row>
    <row r="32" spans="1:4" x14ac:dyDescent="0.25">
      <c r="A32" s="1">
        <v>28</v>
      </c>
      <c r="B32" s="1">
        <v>11</v>
      </c>
      <c r="C32" s="1">
        <v>42.5</v>
      </c>
      <c r="D32" s="1">
        <v>15.5</v>
      </c>
    </row>
    <row r="33" spans="1:6" x14ac:dyDescent="0.25">
      <c r="A33" s="1">
        <v>29</v>
      </c>
      <c r="B33" s="1">
        <v>11</v>
      </c>
      <c r="C33" s="1">
        <v>34.5</v>
      </c>
      <c r="D33" s="1">
        <v>15.5</v>
      </c>
    </row>
    <row r="34" spans="1:6" x14ac:dyDescent="0.25">
      <c r="A34" s="1">
        <v>30</v>
      </c>
      <c r="B34" s="1">
        <v>11</v>
      </c>
      <c r="C34" s="1">
        <v>30.5</v>
      </c>
      <c r="D34" s="1">
        <v>15.5</v>
      </c>
    </row>
    <row r="35" spans="1:6" x14ac:dyDescent="0.25">
      <c r="A35" s="1">
        <v>31</v>
      </c>
      <c r="B35" s="1">
        <v>7</v>
      </c>
      <c r="C35" s="1">
        <v>13.5</v>
      </c>
      <c r="D35" s="1">
        <v>15.5</v>
      </c>
    </row>
    <row r="36" spans="1:6" x14ac:dyDescent="0.25">
      <c r="A36" s="1">
        <v>32</v>
      </c>
      <c r="B36" s="1">
        <v>8</v>
      </c>
      <c r="C36" s="1">
        <v>6.5</v>
      </c>
      <c r="D36" s="1">
        <v>15.5</v>
      </c>
    </row>
    <row r="37" spans="1:6" x14ac:dyDescent="0.25">
      <c r="A37" s="1">
        <v>33</v>
      </c>
      <c r="B37" s="1">
        <v>13</v>
      </c>
      <c r="C37" s="1">
        <v>9.5</v>
      </c>
      <c r="D37" s="1">
        <v>16.5</v>
      </c>
    </row>
    <row r="38" spans="1:6" x14ac:dyDescent="0.25">
      <c r="A38" s="1">
        <v>35</v>
      </c>
      <c r="B38" s="1">
        <v>11</v>
      </c>
      <c r="C38" s="1">
        <v>38.5</v>
      </c>
      <c r="D38" s="1">
        <v>20.5</v>
      </c>
    </row>
    <row r="39" spans="1:6" x14ac:dyDescent="0.25">
      <c r="A39" s="1">
        <v>36</v>
      </c>
      <c r="B39" s="1">
        <v>1</v>
      </c>
      <c r="C39" s="1">
        <v>26.5</v>
      </c>
      <c r="D39" s="1">
        <v>22.5</v>
      </c>
    </row>
    <row r="40" spans="1:6" x14ac:dyDescent="0.25">
      <c r="A40" s="1">
        <v>39</v>
      </c>
      <c r="B40" s="1">
        <v>12</v>
      </c>
      <c r="C40" s="1">
        <v>2.5</v>
      </c>
      <c r="D40" s="1">
        <v>26.5</v>
      </c>
    </row>
    <row r="41" spans="1:6" x14ac:dyDescent="0.25">
      <c r="A41" s="1">
        <v>40</v>
      </c>
      <c r="B41" s="1">
        <v>11</v>
      </c>
      <c r="C41" s="1">
        <v>45.5</v>
      </c>
      <c r="D41" s="1">
        <v>27.5</v>
      </c>
    </row>
    <row r="42" spans="1:6" x14ac:dyDescent="0.25">
      <c r="A42" s="1">
        <v>41</v>
      </c>
      <c r="B42" s="1">
        <v>3</v>
      </c>
      <c r="C42" s="1">
        <v>34.5</v>
      </c>
      <c r="D42" s="1">
        <v>27.5</v>
      </c>
    </row>
    <row r="43" spans="1:6" x14ac:dyDescent="0.25">
      <c r="A43" s="1">
        <v>42</v>
      </c>
      <c r="B43" s="1">
        <v>12</v>
      </c>
      <c r="C43" s="1">
        <v>25.5</v>
      </c>
      <c r="D43" s="1">
        <v>28.5</v>
      </c>
    </row>
    <row r="44" spans="1:6" x14ac:dyDescent="0.25">
      <c r="A44" s="1">
        <v>43</v>
      </c>
      <c r="B44" s="1">
        <v>12</v>
      </c>
      <c r="C44" s="1">
        <v>33.5</v>
      </c>
      <c r="D44" s="1">
        <v>28.5</v>
      </c>
    </row>
    <row r="45" spans="1:6" x14ac:dyDescent="0.25">
      <c r="A45" s="1">
        <v>44</v>
      </c>
      <c r="B45" s="1">
        <v>2</v>
      </c>
      <c r="C45" s="1">
        <v>34.5</v>
      </c>
      <c r="D45" s="1">
        <v>30.5</v>
      </c>
    </row>
    <row r="46" spans="1:6" x14ac:dyDescent="0.25">
      <c r="A46" s="1">
        <v>45</v>
      </c>
      <c r="B46" s="1">
        <v>10</v>
      </c>
      <c r="C46" s="1">
        <v>41.5</v>
      </c>
      <c r="D46" s="1">
        <v>33.5</v>
      </c>
    </row>
    <row r="47" spans="1:6" x14ac:dyDescent="0.25">
      <c r="A47" s="1">
        <v>46</v>
      </c>
      <c r="B47" s="1">
        <v>5</v>
      </c>
      <c r="C47" s="1">
        <v>10.5</v>
      </c>
      <c r="D47" s="1">
        <v>33.5</v>
      </c>
      <c r="F47" t="s">
        <v>64</v>
      </c>
    </row>
    <row r="48" spans="1:6" x14ac:dyDescent="0.25">
      <c r="A48" s="1">
        <v>48</v>
      </c>
      <c r="B48" s="1">
        <v>4</v>
      </c>
      <c r="C48" s="1">
        <v>29.5</v>
      </c>
      <c r="D48" s="1">
        <v>34.5</v>
      </c>
    </row>
    <row r="49" spans="1:4" x14ac:dyDescent="0.25">
      <c r="A49" s="1">
        <v>50</v>
      </c>
      <c r="B49" s="1">
        <v>6</v>
      </c>
      <c r="C49" s="1">
        <v>32.5</v>
      </c>
      <c r="D49" s="1">
        <v>37.5</v>
      </c>
    </row>
    <row r="50" spans="1:4" x14ac:dyDescent="0.25">
      <c r="A50" s="1">
        <v>52</v>
      </c>
      <c r="B50" s="1">
        <v>13</v>
      </c>
      <c r="C50" s="1">
        <v>27.5</v>
      </c>
      <c r="D50" s="1">
        <v>38.5</v>
      </c>
    </row>
    <row r="51" spans="1:4" x14ac:dyDescent="0.25">
      <c r="A51" s="1">
        <v>53</v>
      </c>
      <c r="B51" s="1">
        <v>10</v>
      </c>
      <c r="C51" s="1">
        <v>46.5</v>
      </c>
      <c r="D51" s="1">
        <v>39.5</v>
      </c>
    </row>
    <row r="52" spans="1:4" x14ac:dyDescent="0.25">
      <c r="A52" s="1">
        <v>54</v>
      </c>
      <c r="B52" s="1">
        <v>1</v>
      </c>
      <c r="C52" s="1">
        <v>8.5</v>
      </c>
      <c r="D52" s="1">
        <v>39.5</v>
      </c>
    </row>
    <row r="53" spans="1:4" x14ac:dyDescent="0.25">
      <c r="A53" s="1">
        <v>56</v>
      </c>
      <c r="B53" s="1">
        <v>9</v>
      </c>
      <c r="C53" s="1">
        <v>26.5</v>
      </c>
      <c r="D53" s="1">
        <v>40.5</v>
      </c>
    </row>
    <row r="54" spans="1:4" x14ac:dyDescent="0.25">
      <c r="A54" s="1">
        <v>57</v>
      </c>
      <c r="B54" s="1">
        <v>13</v>
      </c>
      <c r="C54" s="1">
        <v>32.5</v>
      </c>
      <c r="D54" s="1">
        <v>41.5</v>
      </c>
    </row>
    <row r="55" spans="1:4" x14ac:dyDescent="0.25">
      <c r="A55" s="1">
        <v>58</v>
      </c>
      <c r="B55" s="1">
        <v>10</v>
      </c>
      <c r="C55" s="1">
        <v>51.5</v>
      </c>
      <c r="D55" s="1">
        <v>42.5</v>
      </c>
    </row>
    <row r="56" spans="1:4" x14ac:dyDescent="0.25">
      <c r="A56" s="1">
        <v>59</v>
      </c>
      <c r="B56" s="1">
        <v>3</v>
      </c>
      <c r="C56" s="1">
        <v>30.5</v>
      </c>
      <c r="D56" s="1">
        <v>42.5</v>
      </c>
    </row>
    <row r="57" spans="1:4" x14ac:dyDescent="0.25">
      <c r="A57" s="1">
        <v>66</v>
      </c>
      <c r="B57" s="1">
        <v>12</v>
      </c>
      <c r="C57" s="1">
        <v>17.5</v>
      </c>
      <c r="D57" s="1">
        <v>48.5</v>
      </c>
    </row>
    <row r="58" spans="1:4" x14ac:dyDescent="0.25">
      <c r="A58" s="1">
        <v>67</v>
      </c>
      <c r="B58" s="1">
        <v>3</v>
      </c>
      <c r="C58" s="1">
        <v>24.5</v>
      </c>
      <c r="D58" s="1">
        <v>49.5</v>
      </c>
    </row>
  </sheetData>
  <sortState xmlns:xlrd2="http://schemas.microsoft.com/office/spreadsheetml/2017/richdata2" ref="A1:A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Tien Dao</cp:lastModifiedBy>
  <cp:revision/>
  <dcterms:created xsi:type="dcterms:W3CDTF">2025-03-25T01:01:13Z</dcterms:created>
  <dcterms:modified xsi:type="dcterms:W3CDTF">2025-05-10T22:58:19Z</dcterms:modified>
  <cp:category/>
  <cp:contentStatus/>
</cp:coreProperties>
</file>