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iftr\Google Drive\GoogleDrive - EFA\Projects\AIMS\"/>
    </mc:Choice>
  </mc:AlternateContent>
  <bookViews>
    <workbookView xWindow="0" yWindow="454" windowWidth="3883" windowHeight="5194"/>
  </bookViews>
  <sheets>
    <sheet name="Estimation_AdminWeb_20161117" sheetId="12" r:id="rId1"/>
    <sheet name="Estimation_AdminWeb_20161108" sheetId="11" r:id="rId2"/>
    <sheet name="Estimation_AdminWeb_20161024" sheetId="10" r:id="rId3"/>
    <sheet name="Libraries" sheetId="4" r:id="rId4"/>
    <sheet name="Images" sheetId="5" r:id="rId5"/>
    <sheet name="Version History" sheetId="2" r:id="rId6"/>
    <sheet name="References" sheetId="3" r:id="rId7"/>
  </sheets>
  <definedNames>
    <definedName name="DEVHOURS_BC_ALL" localSheetId="1">Estimation_AdminWeb_20161108!$D$78</definedName>
    <definedName name="DEVHOURS_BC_ALL" localSheetId="0">Estimation_AdminWeb_20161117!$D$78</definedName>
    <definedName name="DEVHOURS_BC_ALL">Estimation_AdminWeb_20161024!$D$78</definedName>
    <definedName name="DEVHOURS_BC_P1" localSheetId="1">Estimation_AdminWeb_20161108!$D$79</definedName>
    <definedName name="DEVHOURS_BC_P1" localSheetId="0">Estimation_AdminWeb_20161117!$D$79</definedName>
    <definedName name="DEVHOURS_BC_P1">Estimation_AdminWeb_20161024!$D$79</definedName>
    <definedName name="DEVHOURS_BC_P2" localSheetId="1">Estimation_AdminWeb_20161108!$D$80</definedName>
    <definedName name="DEVHOURS_BC_P2" localSheetId="0">Estimation_AdminWeb_20161117!$D$80</definedName>
    <definedName name="DEVHOURS_BC_P2">Estimation_AdminWeb_20161024!$D$80</definedName>
    <definedName name="DEVHOURS_ML_ALL" localSheetId="1">Estimation_AdminWeb_20161108!$E$78</definedName>
    <definedName name="DEVHOURS_ML_ALL" localSheetId="0">Estimation_AdminWeb_20161117!$E$78</definedName>
    <definedName name="DEVHOURS_ML_ALL">Estimation_AdminWeb_20161024!$E$78</definedName>
    <definedName name="DEVHOURS_ML_P1" localSheetId="1">Estimation_AdminWeb_20161108!$E$79</definedName>
    <definedName name="DEVHOURS_ML_P1" localSheetId="0">Estimation_AdminWeb_20161117!$E$79</definedName>
    <definedName name="DEVHOURS_ML_P1">Estimation_AdminWeb_20161024!$E$79</definedName>
    <definedName name="DEVHOURS_ML_P2" localSheetId="1">Estimation_AdminWeb_20161108!$E$80</definedName>
    <definedName name="DEVHOURS_ML_P2" localSheetId="0">Estimation_AdminWeb_20161117!$E$80</definedName>
    <definedName name="DEVHOURS_ML_P2">Estimation_AdminWeb_20161024!$E$80</definedName>
    <definedName name="DEVHOURS_WC_ALL" localSheetId="1">Estimation_AdminWeb_20161108!$F$78</definedName>
    <definedName name="DEVHOURS_WC_ALL" localSheetId="0">Estimation_AdminWeb_20161117!$F$78</definedName>
    <definedName name="DEVHOURS_WC_ALL">Estimation_AdminWeb_20161024!$F$78</definedName>
    <definedName name="DEVHOURS_WC_P1" localSheetId="1">Estimation_AdminWeb_20161108!$F$79</definedName>
    <definedName name="DEVHOURS_WC_P1" localSheetId="0">Estimation_AdminWeb_20161117!$F$79</definedName>
    <definedName name="DEVHOURS_WC_P1">Estimation_AdminWeb_20161024!$F$79</definedName>
    <definedName name="DEVHOURS_WC_P2" localSheetId="1">Estimation_AdminWeb_20161108!$F$80</definedName>
    <definedName name="DEVHOURS_WC_P2" localSheetId="0">Estimation_AdminWeb_20161117!$F$80</definedName>
    <definedName name="DEVHOURS_WC_P2">Estimation_AdminWeb_20161024!$F$80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6" i="12" l="1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32" i="12"/>
  <c r="O33" i="12"/>
  <c r="O34" i="12"/>
  <c r="O35" i="12"/>
  <c r="O36" i="12"/>
  <c r="O37" i="12"/>
  <c r="O38" i="12"/>
  <c r="O39" i="12"/>
  <c r="O40" i="12"/>
  <c r="O41" i="12"/>
  <c r="O42" i="12"/>
  <c r="O43" i="12"/>
  <c r="O44" i="12"/>
  <c r="O45" i="12"/>
  <c r="O46" i="12"/>
  <c r="O47" i="12"/>
  <c r="O48" i="12"/>
  <c r="O49" i="12"/>
  <c r="O50" i="12"/>
  <c r="O51" i="12"/>
  <c r="O52" i="12"/>
  <c r="O53" i="12"/>
  <c r="O54" i="12"/>
  <c r="O55" i="12"/>
  <c r="O56" i="12"/>
  <c r="O57" i="12"/>
  <c r="O58" i="12"/>
  <c r="O59" i="12"/>
  <c r="O60" i="12"/>
  <c r="O61" i="12"/>
  <c r="O62" i="12"/>
  <c r="O63" i="12"/>
  <c r="O64" i="12"/>
  <c r="O65" i="12"/>
  <c r="O66" i="12"/>
  <c r="O67" i="12"/>
  <c r="O68" i="12"/>
  <c r="O69" i="12"/>
  <c r="O70" i="12"/>
  <c r="O71" i="12"/>
  <c r="O72" i="12"/>
  <c r="O73" i="12"/>
  <c r="O79" i="12"/>
  <c r="F80" i="12"/>
  <c r="F102" i="12"/>
  <c r="N6" i="12"/>
  <c r="N7" i="12"/>
  <c r="N8" i="12"/>
  <c r="N9" i="12"/>
  <c r="N10" i="12"/>
  <c r="N11" i="12"/>
  <c r="N12" i="12"/>
  <c r="N13" i="12"/>
  <c r="N14" i="12"/>
  <c r="N15" i="12"/>
  <c r="N16" i="12"/>
  <c r="N17" i="12"/>
  <c r="N18" i="12"/>
  <c r="N19" i="12"/>
  <c r="N20" i="12"/>
  <c r="N21" i="12"/>
  <c r="N22" i="12"/>
  <c r="N23" i="12"/>
  <c r="N24" i="12"/>
  <c r="N25" i="12"/>
  <c r="N26" i="12"/>
  <c r="N27" i="12"/>
  <c r="N28" i="12"/>
  <c r="N29" i="12"/>
  <c r="N30" i="12"/>
  <c r="N31" i="12"/>
  <c r="N32" i="12"/>
  <c r="N33" i="12"/>
  <c r="N34" i="12"/>
  <c r="N35" i="12"/>
  <c r="N36" i="12"/>
  <c r="N37" i="12"/>
  <c r="N38" i="12"/>
  <c r="N39" i="12"/>
  <c r="N40" i="12"/>
  <c r="N41" i="12"/>
  <c r="N42" i="12"/>
  <c r="N43" i="12"/>
  <c r="N44" i="12"/>
  <c r="N45" i="12"/>
  <c r="N46" i="12"/>
  <c r="N47" i="12"/>
  <c r="N48" i="12"/>
  <c r="N49" i="12"/>
  <c r="N50" i="12"/>
  <c r="N51" i="12"/>
  <c r="N52" i="12"/>
  <c r="N53" i="12"/>
  <c r="N54" i="12"/>
  <c r="N55" i="12"/>
  <c r="N56" i="12"/>
  <c r="N57" i="12"/>
  <c r="N58" i="12"/>
  <c r="N59" i="12"/>
  <c r="N60" i="12"/>
  <c r="N61" i="12"/>
  <c r="N62" i="12"/>
  <c r="N63" i="12"/>
  <c r="N64" i="12"/>
  <c r="N65" i="12"/>
  <c r="N66" i="12"/>
  <c r="N67" i="12"/>
  <c r="N68" i="12"/>
  <c r="N69" i="12"/>
  <c r="N70" i="12"/>
  <c r="N71" i="12"/>
  <c r="N72" i="12"/>
  <c r="N73" i="12"/>
  <c r="N79" i="12"/>
  <c r="E80" i="12"/>
  <c r="E102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55" i="12"/>
  <c r="M56" i="12"/>
  <c r="M57" i="12"/>
  <c r="M58" i="12"/>
  <c r="M59" i="12"/>
  <c r="M60" i="12"/>
  <c r="M61" i="12"/>
  <c r="M62" i="12"/>
  <c r="M63" i="12"/>
  <c r="M64" i="12"/>
  <c r="M65" i="12"/>
  <c r="M66" i="12"/>
  <c r="M67" i="12"/>
  <c r="M68" i="12"/>
  <c r="M69" i="12"/>
  <c r="M70" i="12"/>
  <c r="M71" i="12"/>
  <c r="M72" i="12"/>
  <c r="M73" i="12"/>
  <c r="M79" i="12"/>
  <c r="D80" i="12"/>
  <c r="D102" i="12"/>
  <c r="F101" i="12"/>
  <c r="E101" i="12"/>
  <c r="D101" i="12"/>
  <c r="C100" i="12"/>
  <c r="F98" i="12"/>
  <c r="E98" i="12"/>
  <c r="D98" i="12"/>
  <c r="F97" i="12"/>
  <c r="E97" i="12"/>
  <c r="D97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55" i="12"/>
  <c r="K56" i="12"/>
  <c r="K57" i="12"/>
  <c r="K58" i="12"/>
  <c r="K59" i="12"/>
  <c r="K60" i="12"/>
  <c r="K61" i="12"/>
  <c r="K62" i="12"/>
  <c r="K63" i="12"/>
  <c r="K64" i="12"/>
  <c r="K65" i="12"/>
  <c r="K66" i="12"/>
  <c r="K67" i="12"/>
  <c r="K68" i="12"/>
  <c r="K69" i="12"/>
  <c r="K70" i="12"/>
  <c r="K71" i="12"/>
  <c r="K72" i="12"/>
  <c r="K73" i="12"/>
  <c r="K79" i="12"/>
  <c r="F79" i="12"/>
  <c r="F9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3" i="12"/>
  <c r="J79" i="12"/>
  <c r="E79" i="12"/>
  <c r="E9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9" i="12"/>
  <c r="D79" i="12"/>
  <c r="D95" i="12"/>
  <c r="F94" i="12"/>
  <c r="E94" i="12"/>
  <c r="D94" i="12"/>
  <c r="C93" i="12"/>
  <c r="F91" i="12"/>
  <c r="E91" i="12"/>
  <c r="D91" i="12"/>
  <c r="F90" i="12"/>
  <c r="E90" i="12"/>
  <c r="D90" i="12"/>
  <c r="F78" i="12"/>
  <c r="F88" i="12"/>
  <c r="E78" i="12"/>
  <c r="E88" i="12"/>
  <c r="D78" i="12"/>
  <c r="D88" i="12"/>
  <c r="F87" i="12"/>
  <c r="E87" i="12"/>
  <c r="D87" i="12"/>
  <c r="C86" i="12"/>
  <c r="F84" i="12"/>
  <c r="E84" i="12"/>
  <c r="D84" i="12"/>
  <c r="F83" i="12"/>
  <c r="E83" i="12"/>
  <c r="D83" i="12"/>
  <c r="P79" i="12"/>
  <c r="L79" i="12"/>
  <c r="G79" i="12"/>
  <c r="O5" i="12"/>
  <c r="N5" i="12"/>
  <c r="M5" i="12"/>
  <c r="K5" i="12"/>
  <c r="J5" i="12"/>
  <c r="I5" i="12"/>
  <c r="C100" i="11"/>
  <c r="C93" i="11"/>
  <c r="C86" i="11"/>
  <c r="F83" i="11"/>
  <c r="P79" i="11"/>
  <c r="L79" i="11"/>
  <c r="G79" i="11"/>
  <c r="F78" i="11"/>
  <c r="F87" i="11"/>
  <c r="E78" i="11"/>
  <c r="E83" i="11"/>
  <c r="D78" i="11"/>
  <c r="D88" i="11"/>
  <c r="O73" i="11"/>
  <c r="N73" i="11"/>
  <c r="M73" i="11"/>
  <c r="K73" i="11"/>
  <c r="J73" i="11"/>
  <c r="I73" i="11"/>
  <c r="O72" i="11"/>
  <c r="N72" i="11"/>
  <c r="M72" i="11"/>
  <c r="K72" i="11"/>
  <c r="J72" i="11"/>
  <c r="I72" i="11"/>
  <c r="O71" i="11"/>
  <c r="N71" i="11"/>
  <c r="M71" i="11"/>
  <c r="K71" i="11"/>
  <c r="J71" i="11"/>
  <c r="I71" i="11"/>
  <c r="O70" i="11"/>
  <c r="N70" i="11"/>
  <c r="M70" i="11"/>
  <c r="K70" i="11"/>
  <c r="J70" i="11"/>
  <c r="I70" i="11"/>
  <c r="O69" i="11"/>
  <c r="N69" i="11"/>
  <c r="M69" i="11"/>
  <c r="K69" i="11"/>
  <c r="J69" i="11"/>
  <c r="I69" i="11"/>
  <c r="O68" i="11"/>
  <c r="N68" i="11"/>
  <c r="M68" i="11"/>
  <c r="K68" i="11"/>
  <c r="J68" i="11"/>
  <c r="I68" i="11"/>
  <c r="O67" i="11"/>
  <c r="N67" i="11"/>
  <c r="M67" i="11"/>
  <c r="K67" i="11"/>
  <c r="J67" i="11"/>
  <c r="I67" i="11"/>
  <c r="O66" i="11"/>
  <c r="N66" i="11"/>
  <c r="M66" i="11"/>
  <c r="K66" i="11"/>
  <c r="J66" i="11"/>
  <c r="I66" i="11"/>
  <c r="O65" i="11"/>
  <c r="N65" i="11"/>
  <c r="M65" i="11"/>
  <c r="K65" i="11"/>
  <c r="J65" i="11"/>
  <c r="I65" i="11"/>
  <c r="O64" i="11"/>
  <c r="N64" i="11"/>
  <c r="M64" i="11"/>
  <c r="K64" i="11"/>
  <c r="J64" i="11"/>
  <c r="I64" i="11"/>
  <c r="O63" i="11"/>
  <c r="N63" i="11"/>
  <c r="M63" i="11"/>
  <c r="K63" i="11"/>
  <c r="J63" i="11"/>
  <c r="I63" i="11"/>
  <c r="O62" i="11"/>
  <c r="N62" i="11"/>
  <c r="M62" i="11"/>
  <c r="K62" i="11"/>
  <c r="J62" i="11"/>
  <c r="I62" i="11"/>
  <c r="O61" i="11"/>
  <c r="N61" i="11"/>
  <c r="M61" i="11"/>
  <c r="K61" i="11"/>
  <c r="J61" i="11"/>
  <c r="I61" i="11"/>
  <c r="O60" i="11"/>
  <c r="N60" i="11"/>
  <c r="M60" i="11"/>
  <c r="K60" i="11"/>
  <c r="J60" i="11"/>
  <c r="I60" i="11"/>
  <c r="O59" i="11"/>
  <c r="N59" i="11"/>
  <c r="M59" i="11"/>
  <c r="K59" i="11"/>
  <c r="J59" i="11"/>
  <c r="I59" i="11"/>
  <c r="O58" i="11"/>
  <c r="N58" i="11"/>
  <c r="M58" i="11"/>
  <c r="K58" i="11"/>
  <c r="J58" i="11"/>
  <c r="I58" i="11"/>
  <c r="O57" i="11"/>
  <c r="N57" i="11"/>
  <c r="M57" i="11"/>
  <c r="K57" i="11"/>
  <c r="J57" i="11"/>
  <c r="I57" i="11"/>
  <c r="O56" i="11"/>
  <c r="N56" i="11"/>
  <c r="M56" i="11"/>
  <c r="K56" i="11"/>
  <c r="J56" i="11"/>
  <c r="I56" i="11"/>
  <c r="O55" i="11"/>
  <c r="N55" i="11"/>
  <c r="M55" i="11"/>
  <c r="K55" i="11"/>
  <c r="J55" i="11"/>
  <c r="I55" i="11"/>
  <c r="O54" i="11"/>
  <c r="N54" i="11"/>
  <c r="M54" i="11"/>
  <c r="K54" i="11"/>
  <c r="J54" i="11"/>
  <c r="I54" i="11"/>
  <c r="O53" i="11"/>
  <c r="N53" i="11"/>
  <c r="M53" i="11"/>
  <c r="K53" i="11"/>
  <c r="J53" i="11"/>
  <c r="I53" i="11"/>
  <c r="O52" i="11"/>
  <c r="N52" i="11"/>
  <c r="M52" i="11"/>
  <c r="K52" i="11"/>
  <c r="J52" i="11"/>
  <c r="I52" i="11"/>
  <c r="O51" i="11"/>
  <c r="N51" i="11"/>
  <c r="M51" i="11"/>
  <c r="K51" i="11"/>
  <c r="J51" i="11"/>
  <c r="I51" i="11"/>
  <c r="O50" i="11"/>
  <c r="N50" i="11"/>
  <c r="M50" i="11"/>
  <c r="K50" i="11"/>
  <c r="J50" i="11"/>
  <c r="I50" i="11"/>
  <c r="O49" i="11"/>
  <c r="N49" i="11"/>
  <c r="M49" i="11"/>
  <c r="K49" i="11"/>
  <c r="J49" i="11"/>
  <c r="I49" i="11"/>
  <c r="O48" i="11"/>
  <c r="N48" i="11"/>
  <c r="M48" i="11"/>
  <c r="K48" i="11"/>
  <c r="J48" i="11"/>
  <c r="I48" i="11"/>
  <c r="O47" i="11"/>
  <c r="N47" i="11"/>
  <c r="M47" i="11"/>
  <c r="K47" i="11"/>
  <c r="J47" i="11"/>
  <c r="I47" i="11"/>
  <c r="O46" i="11"/>
  <c r="N46" i="11"/>
  <c r="M46" i="11"/>
  <c r="K46" i="11"/>
  <c r="J46" i="11"/>
  <c r="I46" i="11"/>
  <c r="O45" i="11"/>
  <c r="N45" i="11"/>
  <c r="M45" i="11"/>
  <c r="K45" i="11"/>
  <c r="J45" i="11"/>
  <c r="I45" i="11"/>
  <c r="O44" i="11"/>
  <c r="N44" i="11"/>
  <c r="M44" i="11"/>
  <c r="K44" i="11"/>
  <c r="J44" i="11"/>
  <c r="I44" i="11"/>
  <c r="O43" i="11"/>
  <c r="N43" i="11"/>
  <c r="M43" i="11"/>
  <c r="K43" i="11"/>
  <c r="J43" i="11"/>
  <c r="I43" i="11"/>
  <c r="O42" i="11"/>
  <c r="N42" i="11"/>
  <c r="M42" i="11"/>
  <c r="K42" i="11"/>
  <c r="J42" i="11"/>
  <c r="I42" i="11"/>
  <c r="O41" i="11"/>
  <c r="N41" i="11"/>
  <c r="M41" i="11"/>
  <c r="K41" i="11"/>
  <c r="J41" i="11"/>
  <c r="I41" i="11"/>
  <c r="O40" i="11"/>
  <c r="N40" i="11"/>
  <c r="M40" i="11"/>
  <c r="K40" i="11"/>
  <c r="J40" i="11"/>
  <c r="I40" i="11"/>
  <c r="O39" i="11"/>
  <c r="N39" i="11"/>
  <c r="M39" i="11"/>
  <c r="K39" i="11"/>
  <c r="J39" i="11"/>
  <c r="I39" i="11"/>
  <c r="O38" i="11"/>
  <c r="N38" i="11"/>
  <c r="M38" i="11"/>
  <c r="K38" i="11"/>
  <c r="J38" i="11"/>
  <c r="I38" i="11"/>
  <c r="O37" i="11"/>
  <c r="N37" i="11"/>
  <c r="M37" i="11"/>
  <c r="K37" i="11"/>
  <c r="J37" i="11"/>
  <c r="I37" i="11"/>
  <c r="O36" i="11"/>
  <c r="N36" i="11"/>
  <c r="M36" i="11"/>
  <c r="K36" i="11"/>
  <c r="J36" i="11"/>
  <c r="I36" i="11"/>
  <c r="O35" i="11"/>
  <c r="N35" i="11"/>
  <c r="M35" i="11"/>
  <c r="K35" i="11"/>
  <c r="J35" i="11"/>
  <c r="I35" i="11"/>
  <c r="O34" i="11"/>
  <c r="N34" i="11"/>
  <c r="M34" i="11"/>
  <c r="K34" i="11"/>
  <c r="J34" i="11"/>
  <c r="I34" i="11"/>
  <c r="O33" i="11"/>
  <c r="N33" i="11"/>
  <c r="M33" i="11"/>
  <c r="K33" i="11"/>
  <c r="J33" i="11"/>
  <c r="I33" i="11"/>
  <c r="O32" i="11"/>
  <c r="N32" i="11"/>
  <c r="M32" i="11"/>
  <c r="K32" i="11"/>
  <c r="J32" i="11"/>
  <c r="I32" i="11"/>
  <c r="O31" i="11"/>
  <c r="N31" i="11"/>
  <c r="M31" i="11"/>
  <c r="K31" i="11"/>
  <c r="J31" i="11"/>
  <c r="I31" i="11"/>
  <c r="O30" i="11"/>
  <c r="N30" i="11"/>
  <c r="M30" i="11"/>
  <c r="K30" i="11"/>
  <c r="J30" i="11"/>
  <c r="I30" i="11"/>
  <c r="O29" i="11"/>
  <c r="N29" i="11"/>
  <c r="M29" i="11"/>
  <c r="K29" i="11"/>
  <c r="J29" i="11"/>
  <c r="I29" i="11"/>
  <c r="O28" i="11"/>
  <c r="N28" i="11"/>
  <c r="M28" i="11"/>
  <c r="K28" i="11"/>
  <c r="J28" i="11"/>
  <c r="I28" i="11"/>
  <c r="O27" i="11"/>
  <c r="N27" i="11"/>
  <c r="M27" i="11"/>
  <c r="K27" i="11"/>
  <c r="J27" i="11"/>
  <c r="I27" i="11"/>
  <c r="O26" i="11"/>
  <c r="N26" i="11"/>
  <c r="M26" i="11"/>
  <c r="K26" i="11"/>
  <c r="J26" i="11"/>
  <c r="I26" i="11"/>
  <c r="O25" i="11"/>
  <c r="N25" i="11"/>
  <c r="M25" i="11"/>
  <c r="K25" i="11"/>
  <c r="J25" i="11"/>
  <c r="I25" i="11"/>
  <c r="O24" i="11"/>
  <c r="N24" i="11"/>
  <c r="M24" i="11"/>
  <c r="K24" i="11"/>
  <c r="J24" i="11"/>
  <c r="I24" i="11"/>
  <c r="O23" i="11"/>
  <c r="N23" i="11"/>
  <c r="M23" i="11"/>
  <c r="K23" i="11"/>
  <c r="J23" i="11"/>
  <c r="I23" i="11"/>
  <c r="O22" i="11"/>
  <c r="N22" i="11"/>
  <c r="M22" i="11"/>
  <c r="K22" i="11"/>
  <c r="J22" i="11"/>
  <c r="I22" i="11"/>
  <c r="O21" i="11"/>
  <c r="N21" i="11"/>
  <c r="M21" i="11"/>
  <c r="K21" i="11"/>
  <c r="J21" i="11"/>
  <c r="I21" i="11"/>
  <c r="O20" i="11"/>
  <c r="N20" i="11"/>
  <c r="M20" i="11"/>
  <c r="K20" i="11"/>
  <c r="J20" i="11"/>
  <c r="I20" i="11"/>
  <c r="O19" i="11"/>
  <c r="N19" i="11"/>
  <c r="M19" i="11"/>
  <c r="K19" i="11"/>
  <c r="J19" i="11"/>
  <c r="I19" i="11"/>
  <c r="O18" i="11"/>
  <c r="N18" i="11"/>
  <c r="M18" i="11"/>
  <c r="K18" i="11"/>
  <c r="J18" i="11"/>
  <c r="I18" i="11"/>
  <c r="O17" i="11"/>
  <c r="N17" i="11"/>
  <c r="M17" i="11"/>
  <c r="K17" i="11"/>
  <c r="J17" i="11"/>
  <c r="I17" i="11"/>
  <c r="O16" i="11"/>
  <c r="N16" i="11"/>
  <c r="M16" i="11"/>
  <c r="K16" i="11"/>
  <c r="J16" i="11"/>
  <c r="I16" i="11"/>
  <c r="O15" i="11"/>
  <c r="N15" i="11"/>
  <c r="M15" i="11"/>
  <c r="K15" i="11"/>
  <c r="J15" i="11"/>
  <c r="I15" i="11"/>
  <c r="O14" i="11"/>
  <c r="N14" i="11"/>
  <c r="M14" i="11"/>
  <c r="K14" i="11"/>
  <c r="J14" i="11"/>
  <c r="I14" i="11"/>
  <c r="O13" i="11"/>
  <c r="N13" i="11"/>
  <c r="M13" i="11"/>
  <c r="K13" i="11"/>
  <c r="J13" i="11"/>
  <c r="I13" i="11"/>
  <c r="O12" i="11"/>
  <c r="N12" i="11"/>
  <c r="M12" i="11"/>
  <c r="K12" i="11"/>
  <c r="J12" i="11"/>
  <c r="I12" i="11"/>
  <c r="O11" i="11"/>
  <c r="N11" i="11"/>
  <c r="M11" i="11"/>
  <c r="K11" i="11"/>
  <c r="J11" i="11"/>
  <c r="I11" i="11"/>
  <c r="O10" i="11"/>
  <c r="N10" i="11"/>
  <c r="M10" i="11"/>
  <c r="K10" i="11"/>
  <c r="J10" i="11"/>
  <c r="I10" i="11"/>
  <c r="O9" i="11"/>
  <c r="N9" i="11"/>
  <c r="M9" i="11"/>
  <c r="K9" i="11"/>
  <c r="J9" i="11"/>
  <c r="I9" i="11"/>
  <c r="O8" i="11"/>
  <c r="N8" i="11"/>
  <c r="M8" i="11"/>
  <c r="K8" i="11"/>
  <c r="J8" i="11"/>
  <c r="I8" i="11"/>
  <c r="O7" i="11"/>
  <c r="N7" i="11"/>
  <c r="M7" i="11"/>
  <c r="K7" i="11"/>
  <c r="J7" i="11"/>
  <c r="I7" i="11"/>
  <c r="O6" i="11"/>
  <c r="O79" i="11"/>
  <c r="F80" i="11"/>
  <c r="N6" i="11"/>
  <c r="N79" i="11"/>
  <c r="E80" i="11"/>
  <c r="M6" i="11"/>
  <c r="M79" i="11"/>
  <c r="D80" i="11"/>
  <c r="K6" i="11"/>
  <c r="K79" i="11"/>
  <c r="F79" i="11"/>
  <c r="J6" i="11"/>
  <c r="J79" i="11"/>
  <c r="E79" i="11"/>
  <c r="I6" i="11"/>
  <c r="I79" i="11"/>
  <c r="D79" i="11"/>
  <c r="O5" i="11"/>
  <c r="N5" i="11"/>
  <c r="M5" i="11"/>
  <c r="K5" i="11"/>
  <c r="J5" i="11"/>
  <c r="I5" i="11"/>
  <c r="F94" i="11"/>
  <c r="F91" i="11"/>
  <c r="F95" i="11"/>
  <c r="F90" i="11"/>
  <c r="D97" i="11"/>
  <c r="D101" i="11"/>
  <c r="D98" i="11"/>
  <c r="D102" i="11"/>
  <c r="D90" i="11"/>
  <c r="D94" i="11"/>
  <c r="D91" i="11"/>
  <c r="D95" i="11"/>
  <c r="E101" i="11"/>
  <c r="E98" i="11"/>
  <c r="E102" i="11"/>
  <c r="E97" i="11"/>
  <c r="E90" i="11"/>
  <c r="E94" i="11"/>
  <c r="E91" i="11"/>
  <c r="E95" i="11"/>
  <c r="F102" i="11"/>
  <c r="F97" i="11"/>
  <c r="F101" i="11"/>
  <c r="F98" i="11"/>
  <c r="D84" i="11"/>
  <c r="D87" i="11"/>
  <c r="E88" i="11"/>
  <c r="D83" i="11"/>
  <c r="E84" i="11"/>
  <c r="E87" i="11"/>
  <c r="F88" i="11"/>
  <c r="F84" i="11"/>
  <c r="G79" i="10"/>
  <c r="O26" i="10"/>
  <c r="N26" i="10"/>
  <c r="M26" i="10"/>
  <c r="K26" i="10"/>
  <c r="J26" i="10"/>
  <c r="I26" i="10"/>
  <c r="O7" i="10"/>
  <c r="N7" i="10"/>
  <c r="M7" i="10"/>
  <c r="K7" i="10"/>
  <c r="J7" i="10"/>
  <c r="I7" i="10"/>
  <c r="M6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M55" i="10"/>
  <c r="M56" i="10"/>
  <c r="M57" i="10"/>
  <c r="M58" i="10"/>
  <c r="M59" i="10"/>
  <c r="M60" i="10"/>
  <c r="M61" i="10"/>
  <c r="M62" i="10"/>
  <c r="M63" i="10"/>
  <c r="M64" i="10"/>
  <c r="M65" i="10"/>
  <c r="M66" i="10"/>
  <c r="M67" i="10"/>
  <c r="M68" i="10"/>
  <c r="M69" i="10"/>
  <c r="M70" i="10"/>
  <c r="M71" i="10"/>
  <c r="M72" i="10"/>
  <c r="M73" i="10"/>
  <c r="N6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N45" i="10"/>
  <c r="N46" i="10"/>
  <c r="N47" i="10"/>
  <c r="N48" i="10"/>
  <c r="N49" i="10"/>
  <c r="N50" i="10"/>
  <c r="N51" i="10"/>
  <c r="N52" i="10"/>
  <c r="N53" i="10"/>
  <c r="N54" i="10"/>
  <c r="N55" i="10"/>
  <c r="N56" i="10"/>
  <c r="N57" i="10"/>
  <c r="N58" i="10"/>
  <c r="N59" i="10"/>
  <c r="N60" i="10"/>
  <c r="N61" i="10"/>
  <c r="N62" i="10"/>
  <c r="N63" i="10"/>
  <c r="N64" i="10"/>
  <c r="N65" i="10"/>
  <c r="N66" i="10"/>
  <c r="N67" i="10"/>
  <c r="N68" i="10"/>
  <c r="N69" i="10"/>
  <c r="N70" i="10"/>
  <c r="N71" i="10"/>
  <c r="N72" i="10"/>
  <c r="N73" i="10"/>
  <c r="O6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7" i="10"/>
  <c r="O28" i="10"/>
  <c r="O29" i="10"/>
  <c r="O30" i="10"/>
  <c r="O31" i="10"/>
  <c r="O32" i="10"/>
  <c r="O33" i="10"/>
  <c r="O34" i="10"/>
  <c r="O35" i="10"/>
  <c r="O36" i="10"/>
  <c r="O37" i="10"/>
  <c r="O38" i="10"/>
  <c r="O39" i="10"/>
  <c r="O40" i="10"/>
  <c r="O41" i="10"/>
  <c r="O42" i="10"/>
  <c r="O43" i="10"/>
  <c r="O44" i="10"/>
  <c r="O45" i="10"/>
  <c r="O46" i="10"/>
  <c r="O47" i="10"/>
  <c r="O48" i="10"/>
  <c r="O49" i="10"/>
  <c r="O50" i="10"/>
  <c r="O51" i="10"/>
  <c r="O52" i="10"/>
  <c r="O53" i="10"/>
  <c r="O54" i="10"/>
  <c r="O55" i="10"/>
  <c r="O56" i="10"/>
  <c r="O57" i="10"/>
  <c r="O58" i="10"/>
  <c r="O59" i="10"/>
  <c r="O60" i="10"/>
  <c r="O61" i="10"/>
  <c r="O62" i="10"/>
  <c r="O63" i="10"/>
  <c r="O64" i="10"/>
  <c r="O65" i="10"/>
  <c r="O66" i="10"/>
  <c r="O67" i="10"/>
  <c r="O68" i="10"/>
  <c r="O69" i="10"/>
  <c r="O70" i="10"/>
  <c r="O71" i="10"/>
  <c r="O72" i="10"/>
  <c r="O73" i="10"/>
  <c r="I6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J6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J55" i="10"/>
  <c r="J56" i="10"/>
  <c r="J57" i="10"/>
  <c r="J58" i="10"/>
  <c r="J59" i="10"/>
  <c r="J60" i="10"/>
  <c r="J61" i="10"/>
  <c r="J62" i="10"/>
  <c r="J63" i="10"/>
  <c r="J64" i="10"/>
  <c r="J65" i="10"/>
  <c r="J66" i="10"/>
  <c r="J67" i="10"/>
  <c r="J68" i="10"/>
  <c r="J69" i="10"/>
  <c r="J70" i="10"/>
  <c r="J71" i="10"/>
  <c r="J72" i="10"/>
  <c r="J73" i="10"/>
  <c r="K6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D78" i="10"/>
  <c r="D88" i="10"/>
  <c r="E78" i="10"/>
  <c r="E84" i="10"/>
  <c r="F78" i="10"/>
  <c r="F88" i="10"/>
  <c r="C100" i="10"/>
  <c r="C93" i="10"/>
  <c r="C86" i="10"/>
  <c r="O5" i="10"/>
  <c r="N5" i="10"/>
  <c r="M5" i="10"/>
  <c r="K5" i="10"/>
  <c r="J5" i="10"/>
  <c r="I5" i="10"/>
  <c r="P79" i="10"/>
  <c r="L79" i="10"/>
  <c r="F87" i="10"/>
  <c r="D84" i="10"/>
  <c r="D83" i="10"/>
  <c r="F84" i="10"/>
  <c r="F83" i="10"/>
  <c r="N79" i="10"/>
  <c r="E80" i="10"/>
  <c r="E97" i="10"/>
  <c r="E83" i="10"/>
  <c r="E88" i="10"/>
  <c r="E87" i="10"/>
  <c r="K79" i="10"/>
  <c r="F79" i="10"/>
  <c r="F94" i="10"/>
  <c r="J79" i="10"/>
  <c r="E79" i="10"/>
  <c r="E95" i="10"/>
  <c r="M79" i="10"/>
  <c r="D80" i="10"/>
  <c r="D101" i="10"/>
  <c r="O79" i="10"/>
  <c r="F80" i="10"/>
  <c r="F102" i="10"/>
  <c r="I79" i="10"/>
  <c r="D79" i="10"/>
  <c r="D94" i="10"/>
  <c r="D87" i="10"/>
  <c r="E102" i="10"/>
  <c r="E98" i="10"/>
  <c r="E101" i="10"/>
  <c r="F98" i="10"/>
  <c r="F97" i="10"/>
  <c r="F101" i="10"/>
  <c r="F91" i="10"/>
  <c r="E90" i="10"/>
  <c r="E91" i="10"/>
  <c r="E94" i="10"/>
  <c r="F95" i="10"/>
  <c r="D97" i="10"/>
  <c r="D102" i="10"/>
  <c r="D95" i="10"/>
  <c r="F90" i="10"/>
  <c r="D98" i="10"/>
  <c r="D90" i="10"/>
  <c r="D91" i="10"/>
</calcChain>
</file>

<file path=xl/sharedStrings.xml><?xml version="1.0" encoding="utf-8"?>
<sst xmlns="http://schemas.openxmlformats.org/spreadsheetml/2006/main" count="498" uniqueCount="91">
  <si>
    <t>Feature Name</t>
  </si>
  <si>
    <t>Priority</t>
  </si>
  <si>
    <t>Best Case</t>
  </si>
  <si>
    <t>Most Likely</t>
  </si>
  <si>
    <t>Worst Case</t>
  </si>
  <si>
    <t>Notes</t>
  </si>
  <si>
    <t>P1
B</t>
  </si>
  <si>
    <t>P1
M</t>
  </si>
  <si>
    <t>P1
W</t>
  </si>
  <si>
    <t>P1
A</t>
  </si>
  <si>
    <t>P2
B</t>
  </si>
  <si>
    <t>P2
M</t>
  </si>
  <si>
    <t>P2
W</t>
  </si>
  <si>
    <t>P2
A</t>
  </si>
  <si>
    <t>All</t>
  </si>
  <si>
    <t>Priority 1 Only</t>
  </si>
  <si>
    <t>Priority 2 Only</t>
  </si>
  <si>
    <t>Library Name</t>
  </si>
  <si>
    <t>Screen</t>
  </si>
  <si>
    <t>Image</t>
  </si>
  <si>
    <t>Version</t>
  </si>
  <si>
    <t>Date</t>
  </si>
  <si>
    <t>Author</t>
  </si>
  <si>
    <t>Reference Name</t>
  </si>
  <si>
    <t>Location</t>
  </si>
  <si>
    <t>Images Needed</t>
  </si>
  <si>
    <t>Filename / Notes</t>
  </si>
  <si>
    <t>Time is estmate for a senior to do the work and fully unit test</t>
  </si>
  <si>
    <t>TOTAL HOURS - DEVELOPMENT ONLY</t>
  </si>
  <si>
    <t>Screen / Feature Name(s)</t>
  </si>
  <si>
    <t>Resource Weights</t>
  </si>
  <si>
    <t>Senior</t>
  </si>
  <si>
    <t>Apprentice 1</t>
  </si>
  <si>
    <t>Apprentice 2</t>
  </si>
  <si>
    <t>% Project</t>
  </si>
  <si>
    <t>Initial Draft</t>
  </si>
  <si>
    <t>Logout</t>
  </si>
  <si>
    <t>Documentation</t>
  </si>
  <si>
    <t>Create TDD with screen shots</t>
  </si>
  <si>
    <t>PM</t>
  </si>
  <si>
    <t>Test</t>
  </si>
  <si>
    <t>TOTAL HOURS WITH RESOURCES - ALL</t>
  </si>
  <si>
    <t>TOTAL HOURS WITH RESOURCES- P1 Only</t>
  </si>
  <si>
    <t>TOTAL HOURS WITH RESOURCES - P2 Only</t>
  </si>
  <si>
    <t>Technical Design Document Addendum</t>
  </si>
  <si>
    <t>Login</t>
  </si>
  <si>
    <t xml:space="preserve">AIMS Web Admin </t>
  </si>
  <si>
    <t>Organization</t>
  </si>
  <si>
    <t>Create</t>
  </si>
  <si>
    <t>Group</t>
  </si>
  <si>
    <t>User</t>
  </si>
  <si>
    <t>Authentication</t>
  </si>
  <si>
    <t>Survey</t>
  </si>
  <si>
    <t>Read</t>
  </si>
  <si>
    <t>Delete</t>
  </si>
  <si>
    <t>Timesheet</t>
  </si>
  <si>
    <t>Event</t>
  </si>
  <si>
    <t>Needs to include search list of all users and view individual user</t>
  </si>
  <si>
    <t>Display all Groups, and if an individual group is selected, Display all users in the group and their roles.  Admin can add users to group from here.</t>
  </si>
  <si>
    <t>Home</t>
  </si>
  <si>
    <t>Landing Page</t>
  </si>
  <si>
    <t>Display all Organizaitons (searchable), and if an individual org is selected, display details.</t>
  </si>
  <si>
    <t>Assign</t>
  </si>
  <si>
    <t>Assign a Survey to be taken by a Group</t>
  </si>
  <si>
    <t>Display all surveys the user has created (searchable / sortable), and if an individual survey is selected, display details.</t>
  </si>
  <si>
    <t>This will be a part of the Student Portal (and mobile app)</t>
  </si>
  <si>
    <t>Edit individual user properties.  Including their list of acheivements.  Link to edit groups</t>
  </si>
  <si>
    <t>Change Password</t>
  </si>
  <si>
    <t>API</t>
  </si>
  <si>
    <t>Styling</t>
  </si>
  <si>
    <t>Home Page</t>
  </si>
  <si>
    <t>Base Template</t>
  </si>
  <si>
    <t>API Spec P1</t>
  </si>
  <si>
    <t>API Spec P2</t>
  </si>
  <si>
    <t>Edit</t>
  </si>
  <si>
    <t>API P1</t>
  </si>
  <si>
    <t>API P2</t>
  </si>
  <si>
    <t>User Properties</t>
  </si>
  <si>
    <t>CRUD User Properties</t>
  </si>
  <si>
    <t>Groups Pages</t>
  </si>
  <si>
    <t>Organizaitons Pages</t>
  </si>
  <si>
    <t>Survey Pages</t>
  </si>
  <si>
    <t>User Pages</t>
  </si>
  <si>
    <t>Timesheet Pages</t>
  </si>
  <si>
    <t>Event Pages</t>
  </si>
  <si>
    <t>Time Left</t>
  </si>
  <si>
    <t>Edit individual user properties.    Link to edit groups</t>
  </si>
  <si>
    <t>Hours Left</t>
  </si>
  <si>
    <t>Deployment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</si>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</sst>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FF99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7" tint="-0.24994659260841701"/>
      </left>
      <right/>
      <top style="medium">
        <color theme="7" tint="-0.24994659260841701"/>
      </top>
      <bottom style="thin">
        <color auto="1"/>
      </bottom>
      <diagonal/>
    </border>
    <border>
      <left/>
      <right/>
      <top style="medium">
        <color theme="7" tint="-0.24994659260841701"/>
      </top>
      <bottom style="thin">
        <color auto="1"/>
      </bottom>
      <diagonal/>
    </border>
    <border>
      <left style="thick">
        <color rgb="FFFF0000"/>
      </left>
      <right style="thick">
        <color rgb="FFFF0000"/>
      </right>
      <top style="medium">
        <color theme="7" tint="-0.24994659260841701"/>
      </top>
      <bottom style="thin">
        <color auto="1"/>
      </bottom>
      <diagonal/>
    </border>
    <border>
      <left/>
      <right style="medium">
        <color theme="7" tint="-0.24994659260841701"/>
      </right>
      <top style="medium">
        <color theme="7" tint="-0.24994659260841701"/>
      </top>
      <bottom style="thin">
        <color auto="1"/>
      </bottom>
      <diagonal/>
    </border>
    <border>
      <left style="medium">
        <color theme="7" tint="-0.24994659260841701"/>
      </left>
      <right/>
      <top/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/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/>
      <top/>
      <bottom style="thin">
        <color auto="1"/>
      </bottom>
      <diagonal/>
    </border>
    <border>
      <left style="thick">
        <color rgb="FFFF0000"/>
      </left>
      <right style="thick">
        <color rgb="FFFF0000"/>
      </right>
      <top/>
      <bottom style="thin">
        <color auto="1"/>
      </bottom>
      <diagonal/>
    </border>
    <border>
      <left/>
      <right style="medium">
        <color theme="7" tint="-0.24994659260841701"/>
      </right>
      <top/>
      <bottom style="thin">
        <color auto="1"/>
      </bottom>
      <diagonal/>
    </border>
    <border>
      <left style="medium">
        <color theme="7" tint="-0.2499465926084170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rgb="FFFF0000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/>
      <right style="medium">
        <color theme="7" tint="-0.24994659260841701"/>
      </right>
      <top style="thin">
        <color auto="1"/>
      </top>
      <bottom style="thin">
        <color auto="1"/>
      </bottom>
      <diagonal/>
    </border>
    <border>
      <left style="medium">
        <color rgb="FF7030A0"/>
      </left>
      <right/>
      <top style="medium">
        <color rgb="FF7030A0"/>
      </top>
      <bottom style="thin">
        <color auto="1"/>
      </bottom>
      <diagonal/>
    </border>
    <border>
      <left/>
      <right/>
      <top style="medium">
        <color rgb="FF7030A0"/>
      </top>
      <bottom style="thin">
        <color auto="1"/>
      </bottom>
      <diagonal/>
    </border>
    <border>
      <left style="thick">
        <color rgb="FFFF0000"/>
      </left>
      <right style="thick">
        <color rgb="FFFF0000"/>
      </right>
      <top style="medium">
        <color rgb="FF7030A0"/>
      </top>
      <bottom style="thin">
        <color auto="1"/>
      </bottom>
      <diagonal/>
    </border>
    <border>
      <left/>
      <right style="medium">
        <color rgb="FF7030A0"/>
      </right>
      <top style="medium">
        <color rgb="FF7030A0"/>
      </top>
      <bottom style="thin">
        <color auto="1"/>
      </bottom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thin">
        <color auto="1"/>
      </bottom>
      <diagonal/>
    </border>
    <border>
      <left/>
      <right style="medium">
        <color rgb="FF7030A0"/>
      </right>
      <top/>
      <bottom style="thin">
        <color auto="1"/>
      </bottom>
      <diagonal/>
    </border>
    <border>
      <left style="medium">
        <color rgb="FF7030A0"/>
      </left>
      <right/>
      <top style="thin">
        <color auto="1"/>
      </top>
      <bottom style="thin">
        <color auto="1"/>
      </bottom>
      <diagonal/>
    </border>
    <border>
      <left/>
      <right style="medium">
        <color rgb="FF7030A0"/>
      </right>
      <top style="thin">
        <color auto="1"/>
      </top>
      <bottom style="thin">
        <color auto="1"/>
      </bottom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/>
      <top/>
      <bottom style="medium">
        <color auto="1"/>
      </bottom>
      <diagonal/>
    </border>
    <border>
      <left style="thick">
        <color rgb="FFFF0000"/>
      </left>
      <right style="thick">
        <color rgb="FFFF0000"/>
      </right>
      <top/>
      <bottom style="medium">
        <color auto="1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0" fillId="2" borderId="0" xfId="0" applyFill="1"/>
    <xf numFmtId="0" fontId="0" fillId="2" borderId="0" xfId="0" applyFont="1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6" borderId="0" xfId="0" applyFill="1"/>
    <xf numFmtId="0" fontId="0" fillId="7" borderId="0" xfId="0" applyFill="1"/>
    <xf numFmtId="0" fontId="1" fillId="2" borderId="0" xfId="0" applyFont="1" applyFill="1"/>
    <xf numFmtId="0" fontId="0" fillId="2" borderId="0" xfId="0" applyFill="1" applyAlignment="1">
      <alignment horizontal="right"/>
    </xf>
    <xf numFmtId="0" fontId="1" fillId="0" borderId="0" xfId="0" applyFont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0" fillId="0" borderId="0" xfId="0" applyFill="1" applyAlignment="1">
      <alignment horizontal="right"/>
    </xf>
    <xf numFmtId="0" fontId="1" fillId="8" borderId="1" xfId="0" applyFont="1" applyFill="1" applyBorder="1" applyAlignment="1">
      <alignment horizontal="right" wrapText="1"/>
    </xf>
    <xf numFmtId="0" fontId="0" fillId="8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0" fontId="2" fillId="0" borderId="0" xfId="0" applyFont="1" applyAlignment="1">
      <alignment wrapText="1"/>
    </xf>
    <xf numFmtId="1" fontId="0" fillId="3" borderId="0" xfId="0" applyNumberFormat="1" applyFill="1" applyBorder="1"/>
    <xf numFmtId="1" fontId="0" fillId="4" borderId="0" xfId="0" applyNumberFormat="1" applyFill="1" applyBorder="1"/>
    <xf numFmtId="0" fontId="3" fillId="0" borderId="0" xfId="1"/>
    <xf numFmtId="0" fontId="0" fillId="3" borderId="0" xfId="0" quotePrefix="1" applyFill="1"/>
    <xf numFmtId="0" fontId="0" fillId="4" borderId="0" xfId="0" quotePrefix="1" applyFill="1"/>
    <xf numFmtId="1" fontId="0" fillId="3" borderId="1" xfId="0" applyNumberFormat="1" applyFill="1" applyBorder="1"/>
    <xf numFmtId="1" fontId="0" fillId="4" borderId="1" xfId="0" applyNumberFormat="1" applyFill="1" applyBorder="1"/>
    <xf numFmtId="9" fontId="0" fillId="2" borderId="1" xfId="0" applyNumberFormat="1" applyFill="1" applyBorder="1"/>
    <xf numFmtId="9" fontId="0" fillId="0" borderId="1" xfId="0" applyNumberFormat="1" applyBorder="1" applyAlignment="1">
      <alignment wrapText="1"/>
    </xf>
    <xf numFmtId="0" fontId="0" fillId="0" borderId="2" xfId="0" applyFill="1" applyBorder="1"/>
    <xf numFmtId="0" fontId="0" fillId="0" borderId="3" xfId="0" applyFill="1" applyBorder="1"/>
    <xf numFmtId="0" fontId="1" fillId="5" borderId="4" xfId="0" applyFont="1" applyFill="1" applyBorder="1" applyAlignment="1">
      <alignment wrapText="1"/>
    </xf>
    <xf numFmtId="0" fontId="0" fillId="5" borderId="3" xfId="0" applyFill="1" applyBorder="1"/>
    <xf numFmtId="0" fontId="0" fillId="5" borderId="3" xfId="0" quotePrefix="1" applyFill="1" applyBorder="1"/>
    <xf numFmtId="0" fontId="1" fillId="5" borderId="4" xfId="0" applyFont="1" applyFill="1" applyBorder="1" applyAlignment="1">
      <alignment horizontal="right" wrapText="1"/>
    </xf>
    <xf numFmtId="0" fontId="1" fillId="0" borderId="0" xfId="0" applyFont="1" applyBorder="1"/>
    <xf numFmtId="0" fontId="0" fillId="0" borderId="0" xfId="0" applyFont="1" applyBorder="1" applyAlignment="1">
      <alignment wrapText="1"/>
    </xf>
    <xf numFmtId="0" fontId="0" fillId="2" borderId="0" xfId="0" applyFont="1" applyFill="1" applyBorder="1"/>
    <xf numFmtId="0" fontId="0" fillId="3" borderId="0" xfId="0" applyFont="1" applyFill="1" applyBorder="1" applyAlignment="1">
      <alignment wrapText="1"/>
    </xf>
    <xf numFmtId="0" fontId="0" fillId="4" borderId="0" xfId="0" applyFont="1" applyFill="1" applyBorder="1" applyAlignment="1">
      <alignment wrapText="1"/>
    </xf>
    <xf numFmtId="0" fontId="0" fillId="5" borderId="3" xfId="0" applyFont="1" applyFill="1" applyBorder="1" applyAlignment="1">
      <alignment wrapText="1"/>
    </xf>
    <xf numFmtId="0" fontId="0" fillId="8" borderId="0" xfId="0" applyFont="1" applyFill="1" applyBorder="1" applyAlignment="1">
      <alignment horizontal="right" wrapText="1"/>
    </xf>
    <xf numFmtId="0" fontId="1" fillId="0" borderId="5" xfId="0" applyFont="1" applyBorder="1"/>
    <xf numFmtId="0" fontId="1" fillId="0" borderId="6" xfId="0" applyFont="1" applyBorder="1"/>
    <xf numFmtId="0" fontId="1" fillId="2" borderId="6" xfId="0" applyFont="1" applyFill="1" applyBorder="1"/>
    <xf numFmtId="0" fontId="1" fillId="3" borderId="6" xfId="0" applyFont="1" applyFill="1" applyBorder="1" applyAlignment="1">
      <alignment horizontal="right" wrapText="1"/>
    </xf>
    <xf numFmtId="0" fontId="1" fillId="4" borderId="6" xfId="0" applyFont="1" applyFill="1" applyBorder="1" applyAlignment="1">
      <alignment horizontal="right" wrapText="1"/>
    </xf>
    <xf numFmtId="0" fontId="1" fillId="5" borderId="7" xfId="0" applyFont="1" applyFill="1" applyBorder="1" applyAlignment="1">
      <alignment horizontal="right" wrapText="1"/>
    </xf>
    <xf numFmtId="0" fontId="1" fillId="8" borderId="8" xfId="0" applyFont="1" applyFill="1" applyBorder="1" applyAlignment="1">
      <alignment horizontal="right" wrapText="1"/>
    </xf>
    <xf numFmtId="0" fontId="0" fillId="0" borderId="9" xfId="0" applyBorder="1"/>
    <xf numFmtId="9" fontId="0" fillId="0" borderId="0" xfId="0" applyNumberFormat="1" applyBorder="1" applyAlignment="1">
      <alignment wrapText="1"/>
    </xf>
    <xf numFmtId="9" fontId="0" fillId="2" borderId="0" xfId="0" applyNumberFormat="1" applyFill="1" applyBorder="1"/>
    <xf numFmtId="1" fontId="0" fillId="5" borderId="10" xfId="0" applyNumberFormat="1" applyFill="1" applyBorder="1"/>
    <xf numFmtId="0" fontId="0" fillId="8" borderId="11" xfId="0" applyFill="1" applyBorder="1" applyAlignment="1">
      <alignment horizontal="right"/>
    </xf>
    <xf numFmtId="0" fontId="0" fillId="0" borderId="12" xfId="0" applyBorder="1"/>
    <xf numFmtId="1" fontId="0" fillId="5" borderId="13" xfId="0" applyNumberFormat="1" applyFill="1" applyBorder="1"/>
    <xf numFmtId="0" fontId="0" fillId="8" borderId="14" xfId="0" applyFill="1" applyBorder="1" applyAlignment="1">
      <alignment horizontal="right"/>
    </xf>
    <xf numFmtId="0" fontId="0" fillId="0" borderId="15" xfId="0" applyBorder="1"/>
    <xf numFmtId="0" fontId="0" fillId="0" borderId="16" xfId="0" applyBorder="1" applyAlignment="1">
      <alignment wrapText="1"/>
    </xf>
    <xf numFmtId="9" fontId="0" fillId="2" borderId="16" xfId="0" applyNumberFormat="1" applyFill="1" applyBorder="1"/>
    <xf numFmtId="1" fontId="0" fillId="3" borderId="16" xfId="0" applyNumberFormat="1" applyFill="1" applyBorder="1"/>
    <xf numFmtId="1" fontId="0" fillId="4" borderId="16" xfId="0" applyNumberFormat="1" applyFill="1" applyBorder="1"/>
    <xf numFmtId="1" fontId="0" fillId="5" borderId="17" xfId="0" applyNumberFormat="1" applyFill="1" applyBorder="1"/>
    <xf numFmtId="0" fontId="0" fillId="8" borderId="18" xfId="0" applyFill="1" applyBorder="1" applyAlignment="1">
      <alignment horizontal="right"/>
    </xf>
    <xf numFmtId="0" fontId="0" fillId="0" borderId="0" xfId="0" applyBorder="1" applyAlignment="1">
      <alignment wrapText="1"/>
    </xf>
    <xf numFmtId="0" fontId="1" fillId="0" borderId="19" xfId="0" applyFont="1" applyBorder="1"/>
    <xf numFmtId="0" fontId="1" fillId="0" borderId="20" xfId="0" applyFont="1" applyBorder="1"/>
    <xf numFmtId="0" fontId="1" fillId="2" borderId="20" xfId="0" applyFont="1" applyFill="1" applyBorder="1"/>
    <xf numFmtId="0" fontId="1" fillId="3" borderId="20" xfId="0" applyFont="1" applyFill="1" applyBorder="1" applyAlignment="1">
      <alignment horizontal="right" wrapText="1"/>
    </xf>
    <xf numFmtId="0" fontId="1" fillId="4" borderId="20" xfId="0" applyFont="1" applyFill="1" applyBorder="1" applyAlignment="1">
      <alignment horizontal="right" wrapText="1"/>
    </xf>
    <xf numFmtId="0" fontId="1" fillId="5" borderId="21" xfId="0" applyFont="1" applyFill="1" applyBorder="1" applyAlignment="1">
      <alignment horizontal="right" wrapText="1"/>
    </xf>
    <xf numFmtId="0" fontId="1" fillId="8" borderId="22" xfId="0" applyFont="1" applyFill="1" applyBorder="1" applyAlignment="1">
      <alignment horizontal="right" wrapText="1"/>
    </xf>
    <xf numFmtId="0" fontId="0" fillId="0" borderId="23" xfId="0" applyBorder="1"/>
    <xf numFmtId="0" fontId="0" fillId="8" borderId="24" xfId="0" applyFill="1" applyBorder="1" applyAlignment="1">
      <alignment horizontal="right"/>
    </xf>
    <xf numFmtId="0" fontId="0" fillId="0" borderId="25" xfId="0" applyBorder="1"/>
    <xf numFmtId="0" fontId="0" fillId="8" borderId="26" xfId="0" applyFill="1" applyBorder="1" applyAlignment="1">
      <alignment horizontal="right"/>
    </xf>
    <xf numFmtId="0" fontId="0" fillId="0" borderId="27" xfId="0" applyBorder="1"/>
    <xf numFmtId="0" fontId="0" fillId="8" borderId="28" xfId="0" applyFill="1" applyBorder="1" applyAlignment="1">
      <alignment horizontal="right"/>
    </xf>
    <xf numFmtId="0" fontId="0" fillId="0" borderId="29" xfId="0" applyBorder="1"/>
    <xf numFmtId="0" fontId="0" fillId="0" borderId="30" xfId="0" applyBorder="1" applyAlignment="1">
      <alignment wrapText="1"/>
    </xf>
    <xf numFmtId="9" fontId="0" fillId="2" borderId="30" xfId="0" applyNumberFormat="1" applyFill="1" applyBorder="1"/>
    <xf numFmtId="1" fontId="0" fillId="3" borderId="31" xfId="0" applyNumberFormat="1" applyFill="1" applyBorder="1"/>
    <xf numFmtId="1" fontId="0" fillId="4" borderId="31" xfId="0" applyNumberFormat="1" applyFill="1" applyBorder="1"/>
    <xf numFmtId="1" fontId="0" fillId="5" borderId="32" xfId="0" applyNumberFormat="1" applyFill="1" applyBorder="1"/>
    <xf numFmtId="0" fontId="0" fillId="8" borderId="33" xfId="0" applyFill="1" applyBorder="1" applyAlignment="1">
      <alignment horizontal="right"/>
    </xf>
    <xf numFmtId="0" fontId="0" fillId="5" borderId="10" xfId="0" applyFill="1" applyBorder="1"/>
    <xf numFmtId="14" fontId="0" fillId="0" borderId="0" xfId="0" applyNumberForma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2" borderId="0" xfId="0" applyFont="1" applyFill="1"/>
    <xf numFmtId="0" fontId="6" fillId="3" borderId="0" xfId="0" applyFont="1" applyFill="1"/>
    <xf numFmtId="0" fontId="6" fillId="4" borderId="0" xfId="0" applyFont="1" applyFill="1"/>
    <xf numFmtId="0" fontId="6" fillId="5" borderId="3" xfId="0" applyFont="1" applyFill="1" applyBorder="1"/>
    <xf numFmtId="0" fontId="6" fillId="8" borderId="0" xfId="0" applyFont="1" applyFill="1" applyAlignment="1">
      <alignment horizontal="right"/>
    </xf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4" fillId="0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99"/>
      <color rgb="FF66FF66"/>
      <color rgb="FFFFFF66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"/>
  <sheetViews>
    <sheetView tabSelected="1" topLeftCell="A16" zoomScale="80" zoomScaleNormal="80" zoomScalePageLayoutView="80" workbookViewId="0">
      <selection activeCell="C26" sqref="C26"/>
    </sheetView>
  </sheetViews>
  <sheetFormatPr defaultColWidth="8.69140625" defaultRowHeight="14.6" x14ac:dyDescent="0.4"/>
  <cols>
    <col min="1" max="1" width="33.69140625" bestFit="1" customWidth="1"/>
    <col min="2" max="2" width="20.15234375" style="2" customWidth="1"/>
    <col min="3" max="3" width="7.3828125" style="4" bestFit="1" customWidth="1"/>
    <col min="4" max="4" width="8.69140625" style="7" bestFit="1" customWidth="1"/>
    <col min="5" max="5" width="12.15234375" style="8" customWidth="1"/>
    <col min="6" max="6" width="8.69140625" style="41" bestFit="1" customWidth="1"/>
    <col min="7" max="7" width="6.3828125" style="24" customWidth="1"/>
    <col min="8" max="8" width="52.3046875" style="2" customWidth="1"/>
    <col min="9" max="10" width="3.3828125" bestFit="1" customWidth="1"/>
    <col min="11" max="11" width="5.3828125" bestFit="1" customWidth="1"/>
    <col min="12" max="12" width="4" customWidth="1"/>
    <col min="13" max="13" width="4" bestFit="1" customWidth="1"/>
    <col min="14" max="16" width="3.3828125" bestFit="1" customWidth="1"/>
  </cols>
  <sheetData>
    <row r="1" spans="1:16" x14ac:dyDescent="0.4">
      <c r="A1" s="1" t="s">
        <v>46</v>
      </c>
      <c r="B1" s="95"/>
      <c r="C1" s="6"/>
      <c r="D1" s="6"/>
      <c r="E1" s="6"/>
      <c r="F1" s="38"/>
      <c r="G1" s="21"/>
    </row>
    <row r="2" spans="1:16" x14ac:dyDescent="0.4">
      <c r="C2" s="6"/>
      <c r="D2" s="6"/>
      <c r="E2" s="6"/>
      <c r="F2" s="39"/>
      <c r="G2" s="21"/>
    </row>
    <row r="3" spans="1:16" ht="42" customHeight="1" x14ac:dyDescent="0.4">
      <c r="C3" s="6"/>
      <c r="D3" s="105" t="s">
        <v>27</v>
      </c>
      <c r="E3" s="106"/>
      <c r="F3" s="106"/>
      <c r="G3" s="21"/>
    </row>
    <row r="4" spans="1:16" s="9" customFormat="1" ht="29.15" x14ac:dyDescent="0.4">
      <c r="A4" s="9" t="s">
        <v>29</v>
      </c>
      <c r="B4" s="10" t="s">
        <v>0</v>
      </c>
      <c r="C4" s="11" t="s">
        <v>1</v>
      </c>
      <c r="D4" s="12" t="s">
        <v>2</v>
      </c>
      <c r="E4" s="13" t="s">
        <v>3</v>
      </c>
      <c r="F4" s="40" t="s">
        <v>4</v>
      </c>
      <c r="G4" s="22" t="s">
        <v>85</v>
      </c>
      <c r="H4" s="10" t="s">
        <v>5</v>
      </c>
      <c r="I4" s="19" t="s">
        <v>6</v>
      </c>
      <c r="J4" s="19" t="s">
        <v>7</v>
      </c>
      <c r="K4" s="19" t="s">
        <v>8</v>
      </c>
      <c r="L4" s="19" t="s">
        <v>9</v>
      </c>
      <c r="M4" s="20" t="s">
        <v>10</v>
      </c>
      <c r="N4" s="20" t="s">
        <v>11</v>
      </c>
      <c r="O4" s="20" t="s">
        <v>12</v>
      </c>
      <c r="P4" s="20" t="s">
        <v>13</v>
      </c>
    </row>
    <row r="5" spans="1:16" s="44" customFormat="1" ht="29.15" x14ac:dyDescent="0.4">
      <c r="A5" s="103" t="s">
        <v>37</v>
      </c>
      <c r="B5" s="104" t="s">
        <v>44</v>
      </c>
      <c r="C5" s="46">
        <v>1</v>
      </c>
      <c r="D5" s="47">
        <v>8</v>
      </c>
      <c r="E5" s="48">
        <v>8</v>
      </c>
      <c r="F5" s="49">
        <v>8</v>
      </c>
      <c r="G5" s="50">
        <v>0</v>
      </c>
      <c r="H5" s="45" t="s">
        <v>38</v>
      </c>
      <c r="I5" s="14">
        <f t="shared" ref="I5:K38" si="0">IF($C5=1,D5,0)</f>
        <v>8</v>
      </c>
      <c r="J5" s="14">
        <f t="shared" si="0"/>
        <v>8</v>
      </c>
      <c r="K5" s="14">
        <f t="shared" si="0"/>
        <v>8</v>
      </c>
      <c r="L5" s="14"/>
      <c r="M5" s="15">
        <f t="shared" ref="M5:O38" si="1">IF($C5=2,D5,0)</f>
        <v>0</v>
      </c>
      <c r="N5" s="15">
        <f t="shared" si="1"/>
        <v>0</v>
      </c>
      <c r="O5" s="15">
        <f t="shared" si="1"/>
        <v>0</v>
      </c>
      <c r="P5" s="15"/>
    </row>
    <row r="6" spans="1:16" x14ac:dyDescent="0.4">
      <c r="A6" s="96" t="s">
        <v>37</v>
      </c>
      <c r="B6" s="97" t="s">
        <v>72</v>
      </c>
      <c r="C6" s="4">
        <v>1</v>
      </c>
      <c r="D6" s="7">
        <v>16</v>
      </c>
      <c r="E6" s="8">
        <v>16</v>
      </c>
      <c r="F6" s="41">
        <v>16</v>
      </c>
      <c r="G6" s="23">
        <v>4</v>
      </c>
      <c r="I6" s="14">
        <f t="shared" si="0"/>
        <v>16</v>
      </c>
      <c r="J6" s="14">
        <f t="shared" si="0"/>
        <v>16</v>
      </c>
      <c r="K6" s="14">
        <f t="shared" si="0"/>
        <v>16</v>
      </c>
      <c r="L6" s="14"/>
      <c r="M6" s="15">
        <f t="shared" si="1"/>
        <v>0</v>
      </c>
      <c r="N6" s="15">
        <f t="shared" si="1"/>
        <v>0</v>
      </c>
      <c r="O6" s="15">
        <f t="shared" si="1"/>
        <v>0</v>
      </c>
      <c r="P6" s="15"/>
    </row>
    <row r="7" spans="1:16" x14ac:dyDescent="0.4">
      <c r="A7" t="s">
        <v>37</v>
      </c>
      <c r="B7" s="2" t="s">
        <v>73</v>
      </c>
      <c r="C7" s="4">
        <v>2</v>
      </c>
      <c r="D7" s="7">
        <v>16</v>
      </c>
      <c r="E7" s="8">
        <v>16</v>
      </c>
      <c r="F7" s="41">
        <v>16</v>
      </c>
      <c r="G7" s="23"/>
      <c r="I7" s="14">
        <f t="shared" si="0"/>
        <v>0</v>
      </c>
      <c r="J7" s="14">
        <f t="shared" si="0"/>
        <v>0</v>
      </c>
      <c r="K7" s="14">
        <f t="shared" si="0"/>
        <v>0</v>
      </c>
      <c r="L7" s="14"/>
      <c r="M7" s="15">
        <f t="shared" si="1"/>
        <v>16</v>
      </c>
      <c r="N7" s="15">
        <f t="shared" si="1"/>
        <v>16</v>
      </c>
      <c r="O7" s="15">
        <f t="shared" si="1"/>
        <v>16</v>
      </c>
      <c r="P7" s="15"/>
    </row>
    <row r="8" spans="1:16" x14ac:dyDescent="0.4">
      <c r="A8" s="96" t="s">
        <v>47</v>
      </c>
      <c r="B8" s="97" t="s">
        <v>48</v>
      </c>
      <c r="C8" s="4">
        <v>1</v>
      </c>
      <c r="D8" s="7">
        <v>8</v>
      </c>
      <c r="E8" s="8">
        <v>10</v>
      </c>
      <c r="F8" s="41">
        <v>12</v>
      </c>
      <c r="G8" s="23">
        <v>0</v>
      </c>
      <c r="I8" s="14">
        <f t="shared" si="0"/>
        <v>8</v>
      </c>
      <c r="J8" s="14">
        <f t="shared" si="0"/>
        <v>10</v>
      </c>
      <c r="K8" s="14">
        <f t="shared" si="0"/>
        <v>12</v>
      </c>
      <c r="L8" s="14"/>
      <c r="M8" s="15">
        <f t="shared" si="1"/>
        <v>0</v>
      </c>
      <c r="N8" s="15">
        <f t="shared" si="1"/>
        <v>0</v>
      </c>
      <c r="O8" s="15">
        <f t="shared" si="1"/>
        <v>0</v>
      </c>
      <c r="P8" s="15"/>
    </row>
    <row r="9" spans="1:16" x14ac:dyDescent="0.4">
      <c r="A9" s="96" t="s">
        <v>49</v>
      </c>
      <c r="B9" s="97" t="s">
        <v>48</v>
      </c>
      <c r="C9" s="4">
        <v>1</v>
      </c>
      <c r="D9" s="7">
        <v>8</v>
      </c>
      <c r="E9" s="8">
        <v>10</v>
      </c>
      <c r="F9" s="41">
        <v>16</v>
      </c>
      <c r="G9" s="23">
        <v>0</v>
      </c>
      <c r="I9" s="14">
        <f t="shared" si="0"/>
        <v>8</v>
      </c>
      <c r="J9" s="14">
        <f t="shared" si="0"/>
        <v>10</v>
      </c>
      <c r="K9" s="14">
        <f t="shared" si="0"/>
        <v>16</v>
      </c>
      <c r="L9" s="14"/>
      <c r="M9" s="15">
        <f t="shared" si="1"/>
        <v>0</v>
      </c>
      <c r="N9" s="15">
        <f t="shared" si="1"/>
        <v>0</v>
      </c>
      <c r="O9" s="15">
        <f t="shared" si="1"/>
        <v>0</v>
      </c>
      <c r="P9" s="15"/>
    </row>
    <row r="10" spans="1:16" x14ac:dyDescent="0.4">
      <c r="A10" s="96" t="s">
        <v>50</v>
      </c>
      <c r="B10" s="97" t="s">
        <v>48</v>
      </c>
      <c r="C10" s="4">
        <v>1</v>
      </c>
      <c r="D10" s="7">
        <v>8</v>
      </c>
      <c r="E10" s="8">
        <v>10</v>
      </c>
      <c r="F10" s="41">
        <v>16</v>
      </c>
      <c r="G10" s="23">
        <v>0</v>
      </c>
      <c r="I10" s="14">
        <f t="shared" si="0"/>
        <v>8</v>
      </c>
      <c r="J10" s="14">
        <f t="shared" si="0"/>
        <v>10</v>
      </c>
      <c r="K10" s="14">
        <f t="shared" si="0"/>
        <v>16</v>
      </c>
      <c r="L10" s="14"/>
      <c r="M10" s="15">
        <f t="shared" si="1"/>
        <v>0</v>
      </c>
      <c r="N10" s="15">
        <f t="shared" si="1"/>
        <v>0</v>
      </c>
      <c r="O10" s="15">
        <f t="shared" si="1"/>
        <v>0</v>
      </c>
      <c r="P10" s="15"/>
    </row>
    <row r="11" spans="1:16" x14ac:dyDescent="0.4">
      <c r="A11" s="96" t="s">
        <v>51</v>
      </c>
      <c r="B11" s="97" t="s">
        <v>45</v>
      </c>
      <c r="C11" s="4">
        <v>1</v>
      </c>
      <c r="D11" s="7">
        <v>8</v>
      </c>
      <c r="E11" s="8">
        <v>10</v>
      </c>
      <c r="F11" s="41">
        <v>16</v>
      </c>
      <c r="G11" s="23">
        <v>0</v>
      </c>
      <c r="I11" s="14">
        <f t="shared" si="0"/>
        <v>8</v>
      </c>
      <c r="J11" s="14">
        <f t="shared" si="0"/>
        <v>10</v>
      </c>
      <c r="K11" s="14">
        <f t="shared" si="0"/>
        <v>16</v>
      </c>
      <c r="L11" s="14"/>
      <c r="M11" s="15">
        <f t="shared" si="1"/>
        <v>0</v>
      </c>
      <c r="N11" s="15">
        <f t="shared" si="1"/>
        <v>0</v>
      </c>
      <c r="O11" s="15">
        <f t="shared" si="1"/>
        <v>0</v>
      </c>
      <c r="P11" s="15"/>
    </row>
    <row r="12" spans="1:16" x14ac:dyDescent="0.4">
      <c r="A12" s="96" t="s">
        <v>52</v>
      </c>
      <c r="B12" s="97" t="s">
        <v>48</v>
      </c>
      <c r="C12" s="4">
        <v>1</v>
      </c>
      <c r="D12" s="32">
        <v>16</v>
      </c>
      <c r="E12" s="33">
        <v>24</v>
      </c>
      <c r="F12" s="42">
        <v>32</v>
      </c>
      <c r="G12" s="23">
        <v>0</v>
      </c>
      <c r="I12" s="14">
        <f t="shared" si="0"/>
        <v>16</v>
      </c>
      <c r="J12" s="14">
        <f t="shared" si="0"/>
        <v>24</v>
      </c>
      <c r="K12" s="14">
        <f t="shared" si="0"/>
        <v>32</v>
      </c>
      <c r="L12" s="14"/>
      <c r="M12" s="15">
        <f t="shared" si="1"/>
        <v>0</v>
      </c>
      <c r="N12" s="15">
        <f t="shared" si="1"/>
        <v>0</v>
      </c>
      <c r="O12" s="15">
        <f t="shared" si="1"/>
        <v>0</v>
      </c>
      <c r="P12" s="15"/>
    </row>
    <row r="13" spans="1:16" ht="43.75" x14ac:dyDescent="0.4">
      <c r="A13" s="96" t="s">
        <v>52</v>
      </c>
      <c r="B13" s="97" t="s">
        <v>53</v>
      </c>
      <c r="C13" s="4">
        <v>1</v>
      </c>
      <c r="D13" s="7">
        <v>8</v>
      </c>
      <c r="E13" s="8">
        <v>10</v>
      </c>
      <c r="F13" s="41">
        <v>16</v>
      </c>
      <c r="G13" s="23">
        <v>1</v>
      </c>
      <c r="H13" s="2" t="s">
        <v>64</v>
      </c>
      <c r="I13" s="14">
        <f t="shared" si="0"/>
        <v>8</v>
      </c>
      <c r="J13" s="14">
        <f t="shared" si="0"/>
        <v>10</v>
      </c>
      <c r="K13" s="14">
        <f t="shared" si="0"/>
        <v>16</v>
      </c>
      <c r="L13" s="14"/>
      <c r="M13" s="15">
        <f t="shared" si="1"/>
        <v>0</v>
      </c>
      <c r="N13" s="15">
        <f t="shared" si="1"/>
        <v>0</v>
      </c>
      <c r="O13" s="15">
        <f t="shared" si="1"/>
        <v>0</v>
      </c>
      <c r="P13" s="15"/>
    </row>
    <row r="14" spans="1:16" x14ac:dyDescent="0.4">
      <c r="A14" s="96" t="s">
        <v>52</v>
      </c>
      <c r="B14" s="97" t="s">
        <v>74</v>
      </c>
      <c r="C14" s="4">
        <v>1</v>
      </c>
      <c r="D14" s="7">
        <v>10</v>
      </c>
      <c r="E14" s="8">
        <v>12</v>
      </c>
      <c r="F14" s="41">
        <v>16</v>
      </c>
      <c r="G14" s="23">
        <v>0</v>
      </c>
      <c r="I14" s="14">
        <f t="shared" si="0"/>
        <v>10</v>
      </c>
      <c r="J14" s="14">
        <f t="shared" si="0"/>
        <v>12</v>
      </c>
      <c r="K14" s="14">
        <f t="shared" si="0"/>
        <v>16</v>
      </c>
      <c r="L14" s="14"/>
      <c r="M14" s="15">
        <f t="shared" si="1"/>
        <v>0</v>
      </c>
      <c r="N14" s="15">
        <f t="shared" si="1"/>
        <v>0</v>
      </c>
      <c r="O14" s="15">
        <f t="shared" si="1"/>
        <v>0</v>
      </c>
      <c r="P14" s="15"/>
    </row>
    <row r="15" spans="1:16" x14ac:dyDescent="0.4">
      <c r="A15" s="96" t="s">
        <v>52</v>
      </c>
      <c r="B15" s="97" t="s">
        <v>54</v>
      </c>
      <c r="C15" s="4">
        <v>1</v>
      </c>
      <c r="D15" s="7">
        <v>10</v>
      </c>
      <c r="E15" s="8">
        <v>12</v>
      </c>
      <c r="F15" s="41">
        <v>16</v>
      </c>
      <c r="G15" s="23">
        <v>5</v>
      </c>
      <c r="H15" s="28"/>
      <c r="I15" s="14">
        <f t="shared" si="0"/>
        <v>10</v>
      </c>
      <c r="J15" s="14">
        <f t="shared" si="0"/>
        <v>12</v>
      </c>
      <c r="K15" s="14">
        <f t="shared" si="0"/>
        <v>16</v>
      </c>
      <c r="L15" s="14"/>
      <c r="M15" s="15">
        <f t="shared" si="1"/>
        <v>0</v>
      </c>
      <c r="N15" s="15">
        <f t="shared" si="1"/>
        <v>0</v>
      </c>
      <c r="O15" s="15">
        <f t="shared" si="1"/>
        <v>0</v>
      </c>
      <c r="P15" s="15"/>
    </row>
    <row r="16" spans="1:16" x14ac:dyDescent="0.4">
      <c r="A16" s="96" t="s">
        <v>51</v>
      </c>
      <c r="B16" s="97" t="s">
        <v>36</v>
      </c>
      <c r="C16" s="4">
        <v>1</v>
      </c>
      <c r="D16" s="7">
        <v>1</v>
      </c>
      <c r="E16" s="8">
        <v>2</v>
      </c>
      <c r="F16" s="41">
        <v>3</v>
      </c>
      <c r="G16" s="23">
        <v>0</v>
      </c>
      <c r="H16" s="28"/>
      <c r="I16" s="14">
        <f t="shared" si="0"/>
        <v>1</v>
      </c>
      <c r="J16" s="14">
        <f t="shared" si="0"/>
        <v>2</v>
      </c>
      <c r="K16" s="14">
        <f t="shared" si="0"/>
        <v>3</v>
      </c>
      <c r="L16" s="14"/>
      <c r="M16" s="15">
        <f t="shared" si="1"/>
        <v>0</v>
      </c>
      <c r="N16" s="15">
        <f t="shared" si="1"/>
        <v>0</v>
      </c>
      <c r="O16" s="15">
        <f t="shared" si="1"/>
        <v>0</v>
      </c>
      <c r="P16" s="15"/>
    </row>
    <row r="17" spans="1:16" ht="29.15" x14ac:dyDescent="0.4">
      <c r="A17" s="96" t="s">
        <v>47</v>
      </c>
      <c r="B17" s="97" t="s">
        <v>53</v>
      </c>
      <c r="C17" s="4">
        <v>1</v>
      </c>
      <c r="D17" s="7">
        <v>4</v>
      </c>
      <c r="E17" s="8">
        <v>6</v>
      </c>
      <c r="F17" s="41">
        <v>8</v>
      </c>
      <c r="G17" s="23">
        <v>0</v>
      </c>
      <c r="H17" s="2" t="s">
        <v>61</v>
      </c>
      <c r="I17" s="14">
        <f t="shared" si="0"/>
        <v>4</v>
      </c>
      <c r="J17" s="14">
        <f t="shared" si="0"/>
        <v>6</v>
      </c>
      <c r="K17" s="14">
        <f t="shared" si="0"/>
        <v>8</v>
      </c>
      <c r="L17" s="14"/>
      <c r="M17" s="15">
        <f t="shared" si="1"/>
        <v>0</v>
      </c>
      <c r="N17" s="15">
        <f t="shared" si="1"/>
        <v>0</v>
      </c>
      <c r="O17" s="15">
        <f t="shared" si="1"/>
        <v>0</v>
      </c>
      <c r="P17" s="15"/>
    </row>
    <row r="18" spans="1:16" x14ac:dyDescent="0.4">
      <c r="A18" s="96" t="s">
        <v>47</v>
      </c>
      <c r="B18" s="97" t="s">
        <v>74</v>
      </c>
      <c r="C18" s="4">
        <v>1</v>
      </c>
      <c r="D18" s="7">
        <v>4</v>
      </c>
      <c r="E18" s="8">
        <v>6</v>
      </c>
      <c r="F18" s="41">
        <v>8</v>
      </c>
      <c r="G18" s="23">
        <v>0</v>
      </c>
      <c r="I18" s="14">
        <f t="shared" si="0"/>
        <v>4</v>
      </c>
      <c r="J18" s="14">
        <f t="shared" si="0"/>
        <v>6</v>
      </c>
      <c r="K18" s="14">
        <f t="shared" si="0"/>
        <v>8</v>
      </c>
      <c r="L18" s="14"/>
      <c r="M18" s="15">
        <f t="shared" si="1"/>
        <v>0</v>
      </c>
      <c r="N18" s="15">
        <f t="shared" si="1"/>
        <v>0</v>
      </c>
      <c r="O18" s="15">
        <f t="shared" si="1"/>
        <v>0</v>
      </c>
      <c r="P18" s="15"/>
    </row>
    <row r="19" spans="1:16" x14ac:dyDescent="0.4">
      <c r="A19" s="96" t="s">
        <v>47</v>
      </c>
      <c r="B19" s="97" t="s">
        <v>54</v>
      </c>
      <c r="C19" s="4">
        <v>1</v>
      </c>
      <c r="D19" s="7">
        <v>4</v>
      </c>
      <c r="E19" s="8">
        <v>6</v>
      </c>
      <c r="F19" s="41">
        <v>8</v>
      </c>
      <c r="G19" s="23">
        <v>0</v>
      </c>
      <c r="I19" s="14">
        <f t="shared" si="0"/>
        <v>4</v>
      </c>
      <c r="J19" s="14">
        <f t="shared" si="0"/>
        <v>6</v>
      </c>
      <c r="K19" s="14">
        <f t="shared" si="0"/>
        <v>8</v>
      </c>
      <c r="L19" s="14"/>
      <c r="M19" s="15">
        <f t="shared" si="1"/>
        <v>0</v>
      </c>
      <c r="N19" s="15">
        <f t="shared" si="1"/>
        <v>0</v>
      </c>
      <c r="O19" s="15">
        <f t="shared" si="1"/>
        <v>0</v>
      </c>
      <c r="P19" s="15"/>
    </row>
    <row r="20" spans="1:16" ht="43.75" x14ac:dyDescent="0.4">
      <c r="A20" s="96" t="s">
        <v>49</v>
      </c>
      <c r="B20" s="97" t="s">
        <v>53</v>
      </c>
      <c r="C20" s="4">
        <v>1</v>
      </c>
      <c r="D20" s="7">
        <v>4</v>
      </c>
      <c r="E20" s="8">
        <v>6</v>
      </c>
      <c r="F20" s="41">
        <v>8</v>
      </c>
      <c r="G20" s="23">
        <v>0</v>
      </c>
      <c r="H20" s="2" t="s">
        <v>58</v>
      </c>
      <c r="I20" s="14">
        <f t="shared" si="0"/>
        <v>4</v>
      </c>
      <c r="J20" s="14">
        <f t="shared" si="0"/>
        <v>6</v>
      </c>
      <c r="K20" s="14">
        <f t="shared" si="0"/>
        <v>8</v>
      </c>
      <c r="L20" s="14"/>
      <c r="M20" s="15">
        <f t="shared" si="1"/>
        <v>0</v>
      </c>
      <c r="N20" s="15">
        <f t="shared" si="1"/>
        <v>0</v>
      </c>
      <c r="O20" s="15">
        <f t="shared" si="1"/>
        <v>0</v>
      </c>
      <c r="P20" s="15"/>
    </row>
    <row r="21" spans="1:16" x14ac:dyDescent="0.4">
      <c r="A21" s="96" t="s">
        <v>49</v>
      </c>
      <c r="B21" s="97" t="s">
        <v>74</v>
      </c>
      <c r="C21" s="4">
        <v>1</v>
      </c>
      <c r="D21" s="7">
        <v>4</v>
      </c>
      <c r="E21" s="8">
        <v>6</v>
      </c>
      <c r="F21" s="41">
        <v>8</v>
      </c>
      <c r="G21" s="23">
        <v>0</v>
      </c>
      <c r="I21" s="14">
        <f t="shared" si="0"/>
        <v>4</v>
      </c>
      <c r="J21" s="14">
        <f t="shared" si="0"/>
        <v>6</v>
      </c>
      <c r="K21" s="14">
        <f t="shared" si="0"/>
        <v>8</v>
      </c>
      <c r="L21" s="14"/>
      <c r="M21" s="15">
        <f t="shared" si="1"/>
        <v>0</v>
      </c>
      <c r="N21" s="15">
        <f t="shared" si="1"/>
        <v>0</v>
      </c>
      <c r="O21" s="15">
        <f t="shared" si="1"/>
        <v>0</v>
      </c>
      <c r="P21" s="15"/>
    </row>
    <row r="22" spans="1:16" x14ac:dyDescent="0.4">
      <c r="A22" s="96" t="s">
        <v>49</v>
      </c>
      <c r="B22" s="97" t="s">
        <v>54</v>
      </c>
      <c r="C22" s="4">
        <v>1</v>
      </c>
      <c r="D22" s="7">
        <v>4</v>
      </c>
      <c r="E22" s="8">
        <v>6</v>
      </c>
      <c r="F22" s="41">
        <v>8</v>
      </c>
      <c r="G22" s="23">
        <v>0</v>
      </c>
      <c r="I22" s="14">
        <f t="shared" si="0"/>
        <v>4</v>
      </c>
      <c r="J22" s="14">
        <f t="shared" si="0"/>
        <v>6</v>
      </c>
      <c r="K22" s="14">
        <f t="shared" si="0"/>
        <v>8</v>
      </c>
      <c r="L22" s="14"/>
      <c r="M22" s="15">
        <f t="shared" si="1"/>
        <v>0</v>
      </c>
      <c r="N22" s="15">
        <f t="shared" si="1"/>
        <v>0</v>
      </c>
      <c r="O22" s="15">
        <f t="shared" si="1"/>
        <v>0</v>
      </c>
      <c r="P22" s="15"/>
    </row>
    <row r="23" spans="1:16" ht="29.15" x14ac:dyDescent="0.4">
      <c r="A23" s="96" t="s">
        <v>50</v>
      </c>
      <c r="B23" s="97" t="s">
        <v>53</v>
      </c>
      <c r="C23" s="4">
        <v>1</v>
      </c>
      <c r="D23" s="7">
        <v>8</v>
      </c>
      <c r="E23" s="8">
        <v>10</v>
      </c>
      <c r="F23" s="41">
        <v>16</v>
      </c>
      <c r="G23" s="23">
        <v>0</v>
      </c>
      <c r="H23" s="2" t="s">
        <v>57</v>
      </c>
      <c r="I23" s="14">
        <f t="shared" si="0"/>
        <v>8</v>
      </c>
      <c r="J23" s="14">
        <f t="shared" si="0"/>
        <v>10</v>
      </c>
      <c r="K23" s="14">
        <f t="shared" si="0"/>
        <v>16</v>
      </c>
      <c r="L23" s="14"/>
      <c r="M23" s="15">
        <f t="shared" si="1"/>
        <v>0</v>
      </c>
      <c r="N23" s="15">
        <f t="shared" si="1"/>
        <v>0</v>
      </c>
      <c r="O23" s="15">
        <f t="shared" si="1"/>
        <v>0</v>
      </c>
      <c r="P23" s="15"/>
    </row>
    <row r="24" spans="1:16" x14ac:dyDescent="0.4">
      <c r="A24" s="96" t="s">
        <v>50</v>
      </c>
      <c r="B24" s="97" t="s">
        <v>74</v>
      </c>
      <c r="C24" s="4">
        <v>1</v>
      </c>
      <c r="D24" s="7">
        <v>4</v>
      </c>
      <c r="E24" s="8">
        <v>6</v>
      </c>
      <c r="F24" s="41">
        <v>8</v>
      </c>
      <c r="G24" s="23">
        <v>4</v>
      </c>
      <c r="H24" s="2" t="s">
        <v>86</v>
      </c>
      <c r="I24" s="14">
        <f t="shared" si="0"/>
        <v>4</v>
      </c>
      <c r="J24" s="14">
        <f t="shared" si="0"/>
        <v>6</v>
      </c>
      <c r="K24" s="14">
        <f t="shared" si="0"/>
        <v>8</v>
      </c>
      <c r="L24" s="14"/>
      <c r="M24" s="15">
        <f t="shared" si="1"/>
        <v>0</v>
      </c>
      <c r="N24" s="15">
        <f t="shared" si="1"/>
        <v>0</v>
      </c>
      <c r="O24" s="15">
        <f t="shared" si="1"/>
        <v>0</v>
      </c>
      <c r="P24" s="15"/>
    </row>
    <row r="25" spans="1:16" x14ac:dyDescent="0.4">
      <c r="A25" s="96" t="s">
        <v>50</v>
      </c>
      <c r="B25" s="97" t="s">
        <v>54</v>
      </c>
      <c r="C25" s="4">
        <v>1</v>
      </c>
      <c r="D25" s="7">
        <v>4</v>
      </c>
      <c r="E25" s="8">
        <v>6</v>
      </c>
      <c r="F25" s="41">
        <v>8</v>
      </c>
      <c r="G25" s="23">
        <v>4</v>
      </c>
      <c r="I25" s="14">
        <f t="shared" si="0"/>
        <v>4</v>
      </c>
      <c r="J25" s="14">
        <f t="shared" si="0"/>
        <v>6</v>
      </c>
      <c r="K25" s="14">
        <f t="shared" si="0"/>
        <v>8</v>
      </c>
      <c r="L25" s="14"/>
      <c r="M25" s="15">
        <f t="shared" si="1"/>
        <v>0</v>
      </c>
      <c r="N25" s="15">
        <f t="shared" si="1"/>
        <v>0</v>
      </c>
      <c r="O25" s="15">
        <f t="shared" si="1"/>
        <v>0</v>
      </c>
      <c r="P25" s="15"/>
    </row>
    <row r="26" spans="1:16" ht="29.15" x14ac:dyDescent="0.4">
      <c r="A26" t="s">
        <v>77</v>
      </c>
      <c r="B26" s="2" t="s">
        <v>78</v>
      </c>
      <c r="C26" s="4">
        <v>2</v>
      </c>
      <c r="D26" s="7">
        <v>16</v>
      </c>
      <c r="E26" s="8">
        <v>24</v>
      </c>
      <c r="F26" s="41">
        <v>32</v>
      </c>
      <c r="G26" s="23"/>
      <c r="H26" s="2" t="s">
        <v>66</v>
      </c>
      <c r="I26" s="14">
        <f t="shared" si="0"/>
        <v>0</v>
      </c>
      <c r="J26" s="14">
        <f t="shared" si="0"/>
        <v>0</v>
      </c>
      <c r="K26" s="14">
        <f t="shared" si="0"/>
        <v>0</v>
      </c>
      <c r="L26" s="14"/>
      <c r="M26" s="15">
        <f t="shared" si="1"/>
        <v>16</v>
      </c>
      <c r="N26" s="15">
        <f t="shared" si="1"/>
        <v>24</v>
      </c>
      <c r="O26" s="15">
        <f t="shared" si="1"/>
        <v>32</v>
      </c>
      <c r="P26" s="15"/>
    </row>
    <row r="27" spans="1:16" x14ac:dyDescent="0.4">
      <c r="A27" t="s">
        <v>55</v>
      </c>
      <c r="B27" s="28" t="s">
        <v>48</v>
      </c>
      <c r="C27" s="4">
        <v>2</v>
      </c>
      <c r="D27" s="7">
        <v>16</v>
      </c>
      <c r="E27" s="8">
        <v>24</v>
      </c>
      <c r="F27" s="41">
        <v>32</v>
      </c>
      <c r="G27" s="23"/>
      <c r="H27" s="2" t="s">
        <v>65</v>
      </c>
      <c r="I27" s="14">
        <f t="shared" si="0"/>
        <v>0</v>
      </c>
      <c r="J27" s="14">
        <f t="shared" si="0"/>
        <v>0</v>
      </c>
      <c r="K27" s="14">
        <f t="shared" si="0"/>
        <v>0</v>
      </c>
      <c r="L27" s="14"/>
      <c r="M27" s="15">
        <f t="shared" si="1"/>
        <v>16</v>
      </c>
      <c r="N27" s="15">
        <f t="shared" si="1"/>
        <v>24</v>
      </c>
      <c r="O27" s="15">
        <f t="shared" si="1"/>
        <v>32</v>
      </c>
      <c r="P27" s="15"/>
    </row>
    <row r="28" spans="1:16" x14ac:dyDescent="0.4">
      <c r="A28" t="s">
        <v>55</v>
      </c>
      <c r="B28" s="2" t="s">
        <v>53</v>
      </c>
      <c r="C28" s="4">
        <v>2</v>
      </c>
      <c r="D28" s="7">
        <v>4</v>
      </c>
      <c r="E28" s="8">
        <v>6</v>
      </c>
      <c r="F28" s="41">
        <v>8</v>
      </c>
      <c r="G28" s="23"/>
      <c r="I28" s="14">
        <f t="shared" si="0"/>
        <v>0</v>
      </c>
      <c r="J28" s="14">
        <f t="shared" si="0"/>
        <v>0</v>
      </c>
      <c r="K28" s="14">
        <f t="shared" si="0"/>
        <v>0</v>
      </c>
      <c r="L28" s="14"/>
      <c r="M28" s="15">
        <f t="shared" si="1"/>
        <v>4</v>
      </c>
      <c r="N28" s="15">
        <f t="shared" si="1"/>
        <v>6</v>
      </c>
      <c r="O28" s="15">
        <f t="shared" si="1"/>
        <v>8</v>
      </c>
      <c r="P28" s="15"/>
    </row>
    <row r="29" spans="1:16" x14ac:dyDescent="0.4">
      <c r="A29" t="s">
        <v>55</v>
      </c>
      <c r="B29" s="2" t="s">
        <v>74</v>
      </c>
      <c r="C29" s="4">
        <v>2</v>
      </c>
      <c r="D29" s="7">
        <v>4</v>
      </c>
      <c r="E29" s="8">
        <v>6</v>
      </c>
      <c r="F29" s="41">
        <v>8</v>
      </c>
      <c r="G29" s="23"/>
      <c r="I29" s="14">
        <f t="shared" si="0"/>
        <v>0</v>
      </c>
      <c r="J29" s="14">
        <f t="shared" si="0"/>
        <v>0</v>
      </c>
      <c r="K29" s="14">
        <f t="shared" si="0"/>
        <v>0</v>
      </c>
      <c r="L29" s="14"/>
      <c r="M29" s="15">
        <f t="shared" si="1"/>
        <v>4</v>
      </c>
      <c r="N29" s="15">
        <f t="shared" si="1"/>
        <v>6</v>
      </c>
      <c r="O29" s="15">
        <f t="shared" si="1"/>
        <v>8</v>
      </c>
      <c r="P29" s="15"/>
    </row>
    <row r="30" spans="1:16" x14ac:dyDescent="0.4">
      <c r="A30" t="s">
        <v>55</v>
      </c>
      <c r="B30" s="28" t="s">
        <v>54</v>
      </c>
      <c r="C30" s="4">
        <v>2</v>
      </c>
      <c r="D30" s="7">
        <v>4</v>
      </c>
      <c r="E30" s="8">
        <v>6</v>
      </c>
      <c r="F30" s="41">
        <v>8</v>
      </c>
      <c r="G30" s="23"/>
      <c r="I30" s="14">
        <f t="shared" si="0"/>
        <v>0</v>
      </c>
      <c r="J30" s="14">
        <f t="shared" si="0"/>
        <v>0</v>
      </c>
      <c r="K30" s="14">
        <f t="shared" si="0"/>
        <v>0</v>
      </c>
      <c r="L30" s="14"/>
      <c r="M30" s="15">
        <f t="shared" si="1"/>
        <v>4</v>
      </c>
      <c r="N30" s="15">
        <f t="shared" si="1"/>
        <v>6</v>
      </c>
      <c r="O30" s="15">
        <f t="shared" si="1"/>
        <v>8</v>
      </c>
      <c r="P30" s="15"/>
    </row>
    <row r="31" spans="1:16" x14ac:dyDescent="0.4">
      <c r="A31" t="s">
        <v>56</v>
      </c>
      <c r="B31" s="28" t="s">
        <v>48</v>
      </c>
      <c r="C31" s="4">
        <v>2</v>
      </c>
      <c r="D31" s="7">
        <v>16</v>
      </c>
      <c r="E31" s="8">
        <v>24</v>
      </c>
      <c r="F31" s="41">
        <v>32</v>
      </c>
      <c r="G31" s="23"/>
      <c r="I31" s="14">
        <f t="shared" si="0"/>
        <v>0</v>
      </c>
      <c r="J31" s="14">
        <f t="shared" si="0"/>
        <v>0</v>
      </c>
      <c r="K31" s="14">
        <f t="shared" si="0"/>
        <v>0</v>
      </c>
      <c r="L31" s="14"/>
      <c r="M31" s="15">
        <f t="shared" si="1"/>
        <v>16</v>
      </c>
      <c r="N31" s="15">
        <f t="shared" si="1"/>
        <v>24</v>
      </c>
      <c r="O31" s="15">
        <f t="shared" si="1"/>
        <v>32</v>
      </c>
      <c r="P31" s="15"/>
    </row>
    <row r="32" spans="1:16" x14ac:dyDescent="0.4">
      <c r="A32" t="s">
        <v>56</v>
      </c>
      <c r="B32" s="28" t="s">
        <v>53</v>
      </c>
      <c r="C32" s="4">
        <v>2</v>
      </c>
      <c r="D32" s="7">
        <v>4</v>
      </c>
      <c r="E32" s="8">
        <v>6</v>
      </c>
      <c r="F32" s="41">
        <v>8</v>
      </c>
      <c r="G32" s="23"/>
      <c r="I32" s="14">
        <f t="shared" si="0"/>
        <v>0</v>
      </c>
      <c r="J32" s="14">
        <f t="shared" si="0"/>
        <v>0</v>
      </c>
      <c r="K32" s="14">
        <f t="shared" si="0"/>
        <v>0</v>
      </c>
      <c r="L32" s="14"/>
      <c r="M32" s="15">
        <f t="shared" si="1"/>
        <v>4</v>
      </c>
      <c r="N32" s="15">
        <f t="shared" si="1"/>
        <v>6</v>
      </c>
      <c r="O32" s="15">
        <f t="shared" si="1"/>
        <v>8</v>
      </c>
      <c r="P32" s="15"/>
    </row>
    <row r="33" spans="1:16" x14ac:dyDescent="0.4">
      <c r="A33" t="s">
        <v>56</v>
      </c>
      <c r="B33" s="2" t="s">
        <v>74</v>
      </c>
      <c r="C33" s="4">
        <v>2</v>
      </c>
      <c r="D33" s="7">
        <v>4</v>
      </c>
      <c r="E33" s="8">
        <v>6</v>
      </c>
      <c r="F33" s="41">
        <v>8</v>
      </c>
      <c r="G33" s="23"/>
      <c r="I33" s="14">
        <f t="shared" si="0"/>
        <v>0</v>
      </c>
      <c r="J33" s="14">
        <f t="shared" si="0"/>
        <v>0</v>
      </c>
      <c r="K33" s="14">
        <f t="shared" si="0"/>
        <v>0</v>
      </c>
      <c r="L33" s="14"/>
      <c r="M33" s="15">
        <f t="shared" si="1"/>
        <v>4</v>
      </c>
      <c r="N33" s="15">
        <f t="shared" si="1"/>
        <v>6</v>
      </c>
      <c r="O33" s="15">
        <f t="shared" si="1"/>
        <v>8</v>
      </c>
      <c r="P33" s="15"/>
    </row>
    <row r="34" spans="1:16" x14ac:dyDescent="0.4">
      <c r="A34" t="s">
        <v>56</v>
      </c>
      <c r="B34" s="28" t="s">
        <v>54</v>
      </c>
      <c r="C34" s="4">
        <v>2</v>
      </c>
      <c r="D34" s="7">
        <v>4</v>
      </c>
      <c r="E34" s="8">
        <v>6</v>
      </c>
      <c r="F34" s="41">
        <v>8</v>
      </c>
      <c r="G34" s="23"/>
      <c r="I34" s="14">
        <f t="shared" si="0"/>
        <v>0</v>
      </c>
      <c r="J34" s="14">
        <f t="shared" si="0"/>
        <v>0</v>
      </c>
      <c r="K34" s="14">
        <f t="shared" si="0"/>
        <v>0</v>
      </c>
      <c r="L34" s="14"/>
      <c r="M34" s="15">
        <f t="shared" si="1"/>
        <v>4</v>
      </c>
      <c r="N34" s="15">
        <f t="shared" si="1"/>
        <v>6</v>
      </c>
      <c r="O34" s="15">
        <f t="shared" si="1"/>
        <v>8</v>
      </c>
      <c r="P34" s="15"/>
    </row>
    <row r="35" spans="1:16" x14ac:dyDescent="0.4">
      <c r="A35" s="96" t="s">
        <v>59</v>
      </c>
      <c r="B35" s="97" t="s">
        <v>60</v>
      </c>
      <c r="C35" s="4">
        <v>1</v>
      </c>
      <c r="D35" s="7">
        <v>8</v>
      </c>
      <c r="E35" s="8">
        <v>10</v>
      </c>
      <c r="F35" s="41">
        <v>12</v>
      </c>
      <c r="G35" s="23">
        <v>0</v>
      </c>
      <c r="I35" s="14">
        <f t="shared" si="0"/>
        <v>8</v>
      </c>
      <c r="J35" s="14">
        <f t="shared" si="0"/>
        <v>10</v>
      </c>
      <c r="K35" s="14">
        <f t="shared" si="0"/>
        <v>12</v>
      </c>
      <c r="L35" s="14"/>
      <c r="M35" s="15">
        <f t="shared" si="1"/>
        <v>0</v>
      </c>
      <c r="N35" s="15">
        <f t="shared" si="1"/>
        <v>0</v>
      </c>
      <c r="O35" s="15">
        <f t="shared" si="1"/>
        <v>0</v>
      </c>
      <c r="P35" s="15"/>
    </row>
    <row r="36" spans="1:16" x14ac:dyDescent="0.4">
      <c r="A36" s="96" t="s">
        <v>52</v>
      </c>
      <c r="B36" s="97" t="s">
        <v>62</v>
      </c>
      <c r="C36" s="4">
        <v>1</v>
      </c>
      <c r="D36" s="7">
        <v>8</v>
      </c>
      <c r="E36" s="8">
        <v>10</v>
      </c>
      <c r="F36" s="41">
        <v>12</v>
      </c>
      <c r="G36" s="23">
        <v>4</v>
      </c>
      <c r="H36" s="2" t="s">
        <v>63</v>
      </c>
      <c r="I36" s="14">
        <f t="shared" si="0"/>
        <v>8</v>
      </c>
      <c r="J36" s="14">
        <f t="shared" si="0"/>
        <v>10</v>
      </c>
      <c r="K36" s="14">
        <f t="shared" si="0"/>
        <v>12</v>
      </c>
      <c r="L36" s="14"/>
      <c r="M36" s="15">
        <f t="shared" si="1"/>
        <v>0</v>
      </c>
      <c r="N36" s="15">
        <f t="shared" si="1"/>
        <v>0</v>
      </c>
      <c r="O36" s="15">
        <f t="shared" si="1"/>
        <v>0</v>
      </c>
      <c r="P36" s="15"/>
    </row>
    <row r="37" spans="1:16" x14ac:dyDescent="0.4">
      <c r="A37" s="96" t="s">
        <v>51</v>
      </c>
      <c r="B37" s="97" t="s">
        <v>67</v>
      </c>
      <c r="C37" s="4">
        <v>1</v>
      </c>
      <c r="D37" s="7">
        <v>1</v>
      </c>
      <c r="E37" s="8">
        <v>2</v>
      </c>
      <c r="F37" s="41">
        <v>3</v>
      </c>
      <c r="G37" s="23">
        <v>0</v>
      </c>
      <c r="I37" s="14">
        <f t="shared" si="0"/>
        <v>1</v>
      </c>
      <c r="J37" s="14">
        <f t="shared" si="0"/>
        <v>2</v>
      </c>
      <c r="K37" s="14">
        <f t="shared" si="0"/>
        <v>3</v>
      </c>
      <c r="L37" s="14"/>
      <c r="M37" s="15">
        <f t="shared" si="1"/>
        <v>0</v>
      </c>
      <c r="N37" s="15">
        <f t="shared" si="1"/>
        <v>0</v>
      </c>
      <c r="O37" s="15">
        <f t="shared" si="1"/>
        <v>0</v>
      </c>
      <c r="P37" s="15"/>
    </row>
    <row r="38" spans="1:16" x14ac:dyDescent="0.4">
      <c r="A38" s="96" t="s">
        <v>68</v>
      </c>
      <c r="B38" s="97" t="s">
        <v>75</v>
      </c>
      <c r="C38" s="4">
        <v>1</v>
      </c>
      <c r="D38" s="7">
        <v>32</v>
      </c>
      <c r="E38" s="8">
        <v>40</v>
      </c>
      <c r="F38" s="41">
        <v>50</v>
      </c>
      <c r="G38" s="23">
        <v>2</v>
      </c>
      <c r="I38" s="14">
        <f t="shared" si="0"/>
        <v>32</v>
      </c>
      <c r="J38" s="14">
        <f t="shared" si="0"/>
        <v>40</v>
      </c>
      <c r="K38" s="14">
        <f t="shared" si="0"/>
        <v>50</v>
      </c>
      <c r="L38" s="14"/>
      <c r="M38" s="15">
        <f t="shared" si="1"/>
        <v>0</v>
      </c>
      <c r="N38" s="15">
        <f t="shared" si="1"/>
        <v>0</v>
      </c>
      <c r="O38" s="15">
        <f t="shared" si="1"/>
        <v>0</v>
      </c>
      <c r="P38" s="15"/>
    </row>
    <row r="39" spans="1:16" x14ac:dyDescent="0.4">
      <c r="A39" t="s">
        <v>68</v>
      </c>
      <c r="B39" s="2" t="s">
        <v>76</v>
      </c>
      <c r="C39" s="4">
        <v>2</v>
      </c>
      <c r="D39" s="7">
        <v>12</v>
      </c>
      <c r="E39" s="8">
        <v>16</v>
      </c>
      <c r="F39" s="41">
        <v>20</v>
      </c>
      <c r="G39" s="23"/>
      <c r="I39" s="14">
        <f t="shared" ref="I39:K73" si="2">IF($C39=1,D39,0)</f>
        <v>0</v>
      </c>
      <c r="J39" s="14">
        <f t="shared" si="2"/>
        <v>0</v>
      </c>
      <c r="K39" s="14">
        <f t="shared" si="2"/>
        <v>0</v>
      </c>
      <c r="L39" s="14"/>
      <c r="M39" s="15">
        <f t="shared" ref="M39:O73" si="3">IF($C39=2,D39,0)</f>
        <v>12</v>
      </c>
      <c r="N39" s="15">
        <f t="shared" si="3"/>
        <v>16</v>
      </c>
      <c r="O39" s="15">
        <f t="shared" si="3"/>
        <v>20</v>
      </c>
      <c r="P39" s="15"/>
    </row>
    <row r="40" spans="1:16" x14ac:dyDescent="0.4">
      <c r="A40" t="s">
        <v>69</v>
      </c>
      <c r="B40" s="28" t="s">
        <v>71</v>
      </c>
      <c r="C40" s="4">
        <v>2</v>
      </c>
      <c r="D40" s="7">
        <v>10</v>
      </c>
      <c r="E40" s="8">
        <v>16</v>
      </c>
      <c r="F40" s="41">
        <v>24</v>
      </c>
      <c r="G40" s="23"/>
      <c r="I40" s="14">
        <f t="shared" si="2"/>
        <v>0</v>
      </c>
      <c r="J40" s="14">
        <f t="shared" si="2"/>
        <v>0</v>
      </c>
      <c r="K40" s="14">
        <f t="shared" si="2"/>
        <v>0</v>
      </c>
      <c r="L40" s="14"/>
      <c r="M40" s="15">
        <f t="shared" si="3"/>
        <v>10</v>
      </c>
      <c r="N40" s="15">
        <f t="shared" si="3"/>
        <v>16</v>
      </c>
      <c r="O40" s="15">
        <f t="shared" si="3"/>
        <v>24</v>
      </c>
      <c r="P40" s="15"/>
    </row>
    <row r="41" spans="1:16" x14ac:dyDescent="0.4">
      <c r="A41" t="s">
        <v>69</v>
      </c>
      <c r="B41" s="28" t="s">
        <v>70</v>
      </c>
      <c r="C41" s="4">
        <v>2</v>
      </c>
      <c r="D41" s="7">
        <v>4</v>
      </c>
      <c r="E41" s="8">
        <v>6</v>
      </c>
      <c r="F41" s="41">
        <v>8</v>
      </c>
      <c r="G41" s="23"/>
      <c r="I41" s="14">
        <f t="shared" si="2"/>
        <v>0</v>
      </c>
      <c r="J41" s="14">
        <f t="shared" si="2"/>
        <v>0</v>
      </c>
      <c r="K41" s="14">
        <f t="shared" si="2"/>
        <v>0</v>
      </c>
      <c r="L41" s="14"/>
      <c r="M41" s="15">
        <f t="shared" si="3"/>
        <v>4</v>
      </c>
      <c r="N41" s="15">
        <f t="shared" si="3"/>
        <v>6</v>
      </c>
      <c r="O41" s="15">
        <f t="shared" si="3"/>
        <v>8</v>
      </c>
      <c r="P41" s="15"/>
    </row>
    <row r="42" spans="1:16" x14ac:dyDescent="0.4">
      <c r="A42" t="s">
        <v>69</v>
      </c>
      <c r="B42" s="28" t="s">
        <v>81</v>
      </c>
      <c r="C42" s="4">
        <v>2</v>
      </c>
      <c r="D42" s="7">
        <v>8</v>
      </c>
      <c r="E42" s="8">
        <v>12</v>
      </c>
      <c r="F42" s="41">
        <v>16</v>
      </c>
      <c r="G42" s="23"/>
      <c r="I42" s="14">
        <f t="shared" si="2"/>
        <v>0</v>
      </c>
      <c r="J42" s="14">
        <f t="shared" si="2"/>
        <v>0</v>
      </c>
      <c r="K42" s="14">
        <f t="shared" si="2"/>
        <v>0</v>
      </c>
      <c r="L42" s="14"/>
      <c r="M42" s="15">
        <f t="shared" si="3"/>
        <v>8</v>
      </c>
      <c r="N42" s="15">
        <f t="shared" si="3"/>
        <v>12</v>
      </c>
      <c r="O42" s="15">
        <f t="shared" si="3"/>
        <v>16</v>
      </c>
      <c r="P42" s="15"/>
    </row>
    <row r="43" spans="1:16" x14ac:dyDescent="0.4">
      <c r="A43" t="s">
        <v>69</v>
      </c>
      <c r="B43" s="28" t="s">
        <v>80</v>
      </c>
      <c r="C43" s="4">
        <v>2</v>
      </c>
      <c r="D43" s="7">
        <v>4</v>
      </c>
      <c r="E43" s="8">
        <v>6</v>
      </c>
      <c r="F43" s="41">
        <v>8</v>
      </c>
      <c r="G43" s="23"/>
      <c r="I43" s="14">
        <f t="shared" si="2"/>
        <v>0</v>
      </c>
      <c r="J43" s="14">
        <f t="shared" si="2"/>
        <v>0</v>
      </c>
      <c r="K43" s="14">
        <f t="shared" si="2"/>
        <v>0</v>
      </c>
      <c r="L43" s="14"/>
      <c r="M43" s="15">
        <f t="shared" si="3"/>
        <v>4</v>
      </c>
      <c r="N43" s="15">
        <f t="shared" si="3"/>
        <v>6</v>
      </c>
      <c r="O43" s="15">
        <f t="shared" si="3"/>
        <v>8</v>
      </c>
      <c r="P43" s="15"/>
    </row>
    <row r="44" spans="1:16" x14ac:dyDescent="0.4">
      <c r="A44" t="s">
        <v>69</v>
      </c>
      <c r="B44" s="28" t="s">
        <v>79</v>
      </c>
      <c r="C44" s="4">
        <v>2</v>
      </c>
      <c r="D44" s="7">
        <v>4</v>
      </c>
      <c r="E44" s="8">
        <v>6</v>
      </c>
      <c r="F44" s="41">
        <v>8</v>
      </c>
      <c r="G44" s="23"/>
      <c r="I44" s="14">
        <f t="shared" si="2"/>
        <v>0</v>
      </c>
      <c r="J44" s="14">
        <f t="shared" si="2"/>
        <v>0</v>
      </c>
      <c r="K44" s="14">
        <f t="shared" si="2"/>
        <v>0</v>
      </c>
      <c r="L44" s="14"/>
      <c r="M44" s="15">
        <f t="shared" si="3"/>
        <v>4</v>
      </c>
      <c r="N44" s="15">
        <f t="shared" si="3"/>
        <v>6</v>
      </c>
      <c r="O44" s="15">
        <f t="shared" si="3"/>
        <v>8</v>
      </c>
      <c r="P44" s="15"/>
    </row>
    <row r="45" spans="1:16" x14ac:dyDescent="0.4">
      <c r="A45" t="s">
        <v>69</v>
      </c>
      <c r="B45" s="28" t="s">
        <v>82</v>
      </c>
      <c r="C45" s="4">
        <v>2</v>
      </c>
      <c r="D45" s="7">
        <v>4</v>
      </c>
      <c r="E45" s="8">
        <v>6</v>
      </c>
      <c r="F45" s="41">
        <v>8</v>
      </c>
      <c r="G45" s="23"/>
      <c r="I45" s="14">
        <f t="shared" si="2"/>
        <v>0</v>
      </c>
      <c r="J45" s="14">
        <f t="shared" si="2"/>
        <v>0</v>
      </c>
      <c r="K45" s="14">
        <f t="shared" si="2"/>
        <v>0</v>
      </c>
      <c r="L45" s="14"/>
      <c r="M45" s="15">
        <f t="shared" si="3"/>
        <v>4</v>
      </c>
      <c r="N45" s="15">
        <f t="shared" si="3"/>
        <v>6</v>
      </c>
      <c r="O45" s="15">
        <f t="shared" si="3"/>
        <v>8</v>
      </c>
      <c r="P45" s="15"/>
    </row>
    <row r="46" spans="1:16" x14ac:dyDescent="0.4">
      <c r="A46" t="s">
        <v>69</v>
      </c>
      <c r="B46" s="28" t="s">
        <v>77</v>
      </c>
      <c r="C46" s="4">
        <v>2</v>
      </c>
      <c r="D46" s="7">
        <v>4</v>
      </c>
      <c r="E46" s="8">
        <v>6</v>
      </c>
      <c r="F46" s="41">
        <v>8</v>
      </c>
      <c r="G46" s="23"/>
      <c r="I46" s="14">
        <f t="shared" si="2"/>
        <v>0</v>
      </c>
      <c r="J46" s="14">
        <f t="shared" si="2"/>
        <v>0</v>
      </c>
      <c r="K46" s="14">
        <f t="shared" si="2"/>
        <v>0</v>
      </c>
      <c r="L46" s="14"/>
      <c r="M46" s="15">
        <f t="shared" si="3"/>
        <v>4</v>
      </c>
      <c r="N46" s="15">
        <f t="shared" si="3"/>
        <v>6</v>
      </c>
      <c r="O46" s="15">
        <f t="shared" si="3"/>
        <v>8</v>
      </c>
      <c r="P46" s="15"/>
    </row>
    <row r="47" spans="1:16" x14ac:dyDescent="0.4">
      <c r="A47" t="s">
        <v>69</v>
      </c>
      <c r="B47" s="28" t="s">
        <v>83</v>
      </c>
      <c r="C47" s="4">
        <v>2</v>
      </c>
      <c r="D47" s="7">
        <v>16</v>
      </c>
      <c r="E47" s="8">
        <v>20</v>
      </c>
      <c r="F47" s="41">
        <v>24</v>
      </c>
      <c r="G47" s="23"/>
      <c r="I47" s="14">
        <f t="shared" si="2"/>
        <v>0</v>
      </c>
      <c r="J47" s="14">
        <f t="shared" si="2"/>
        <v>0</v>
      </c>
      <c r="K47" s="14">
        <f t="shared" si="2"/>
        <v>0</v>
      </c>
      <c r="L47" s="14"/>
      <c r="M47" s="15">
        <f t="shared" si="3"/>
        <v>16</v>
      </c>
      <c r="N47" s="15">
        <f t="shared" si="3"/>
        <v>20</v>
      </c>
      <c r="O47" s="15">
        <f t="shared" si="3"/>
        <v>24</v>
      </c>
      <c r="P47" s="15"/>
    </row>
    <row r="48" spans="1:16" x14ac:dyDescent="0.4">
      <c r="A48" t="s">
        <v>69</v>
      </c>
      <c r="B48" s="28" t="s">
        <v>84</v>
      </c>
      <c r="C48" s="4">
        <v>2</v>
      </c>
      <c r="D48" s="7">
        <v>16</v>
      </c>
      <c r="E48" s="8">
        <v>20</v>
      </c>
      <c r="F48" s="41">
        <v>24</v>
      </c>
      <c r="G48" s="23"/>
      <c r="I48" s="14">
        <f t="shared" si="2"/>
        <v>0</v>
      </c>
      <c r="J48" s="14">
        <f t="shared" si="2"/>
        <v>0</v>
      </c>
      <c r="K48" s="14">
        <f t="shared" si="2"/>
        <v>0</v>
      </c>
      <c r="L48" s="14"/>
      <c r="M48" s="15">
        <f t="shared" si="3"/>
        <v>16</v>
      </c>
      <c r="N48" s="15">
        <f t="shared" si="3"/>
        <v>20</v>
      </c>
      <c r="O48" s="15">
        <f t="shared" si="3"/>
        <v>24</v>
      </c>
      <c r="P48" s="15"/>
    </row>
    <row r="49" spans="1:16" x14ac:dyDescent="0.4">
      <c r="A49" s="96" t="s">
        <v>88</v>
      </c>
      <c r="B49" s="97" t="s">
        <v>89</v>
      </c>
      <c r="C49" s="4">
        <v>1</v>
      </c>
      <c r="D49" s="7">
        <v>4</v>
      </c>
      <c r="E49" s="8">
        <v>6</v>
      </c>
      <c r="F49" s="41">
        <v>8</v>
      </c>
      <c r="G49" s="23">
        <v>0</v>
      </c>
      <c r="I49" s="14">
        <f t="shared" si="2"/>
        <v>4</v>
      </c>
      <c r="J49" s="14">
        <f t="shared" si="2"/>
        <v>6</v>
      </c>
      <c r="K49" s="14">
        <f t="shared" si="2"/>
        <v>8</v>
      </c>
      <c r="L49" s="14"/>
      <c r="M49" s="15">
        <f t="shared" si="3"/>
        <v>0</v>
      </c>
      <c r="N49" s="15">
        <f t="shared" si="3"/>
        <v>0</v>
      </c>
      <c r="O49" s="15">
        <f t="shared" si="3"/>
        <v>0</v>
      </c>
      <c r="P49" s="15"/>
    </row>
    <row r="50" spans="1:16" hidden="1" x14ac:dyDescent="0.4">
      <c r="B50" s="28"/>
      <c r="C50" s="4">
        <v>1</v>
      </c>
      <c r="G50" s="23"/>
      <c r="I50" s="14">
        <f t="shared" si="2"/>
        <v>0</v>
      </c>
      <c r="J50" s="14">
        <f t="shared" si="2"/>
        <v>0</v>
      </c>
      <c r="K50" s="14">
        <f t="shared" si="2"/>
        <v>0</v>
      </c>
      <c r="L50" s="14"/>
      <c r="M50" s="15">
        <f t="shared" si="3"/>
        <v>0</v>
      </c>
      <c r="N50" s="15">
        <f t="shared" si="3"/>
        <v>0</v>
      </c>
      <c r="O50" s="15">
        <f t="shared" si="3"/>
        <v>0</v>
      </c>
      <c r="P50" s="15"/>
    </row>
    <row r="51" spans="1:16" hidden="1" x14ac:dyDescent="0.4">
      <c r="B51" s="28"/>
      <c r="C51" s="4">
        <v>1</v>
      </c>
      <c r="G51" s="23"/>
      <c r="I51" s="14">
        <f t="shared" si="2"/>
        <v>0</v>
      </c>
      <c r="J51" s="14">
        <f t="shared" si="2"/>
        <v>0</v>
      </c>
      <c r="K51" s="14">
        <f t="shared" si="2"/>
        <v>0</v>
      </c>
      <c r="L51" s="14"/>
      <c r="M51" s="15">
        <f t="shared" si="3"/>
        <v>0</v>
      </c>
      <c r="N51" s="15">
        <f t="shared" si="3"/>
        <v>0</v>
      </c>
      <c r="O51" s="15">
        <f t="shared" si="3"/>
        <v>0</v>
      </c>
      <c r="P51" s="15"/>
    </row>
    <row r="52" spans="1:16" hidden="1" x14ac:dyDescent="0.4">
      <c r="B52" s="28"/>
      <c r="C52" s="4">
        <v>1</v>
      </c>
      <c r="G52" s="23"/>
      <c r="I52" s="14">
        <f t="shared" si="2"/>
        <v>0</v>
      </c>
      <c r="J52" s="14">
        <f t="shared" si="2"/>
        <v>0</v>
      </c>
      <c r="K52" s="14">
        <f t="shared" si="2"/>
        <v>0</v>
      </c>
      <c r="L52" s="14"/>
      <c r="M52" s="15">
        <f t="shared" si="3"/>
        <v>0</v>
      </c>
      <c r="N52" s="15">
        <f t="shared" si="3"/>
        <v>0</v>
      </c>
      <c r="O52" s="15">
        <f t="shared" si="3"/>
        <v>0</v>
      </c>
      <c r="P52" s="15"/>
    </row>
    <row r="53" spans="1:16" hidden="1" x14ac:dyDescent="0.4">
      <c r="B53" s="28"/>
      <c r="C53" s="4">
        <v>1</v>
      </c>
      <c r="G53" s="23"/>
      <c r="I53" s="14">
        <f t="shared" si="2"/>
        <v>0</v>
      </c>
      <c r="J53" s="14">
        <f t="shared" si="2"/>
        <v>0</v>
      </c>
      <c r="K53" s="14">
        <f t="shared" si="2"/>
        <v>0</v>
      </c>
      <c r="L53" s="14"/>
      <c r="M53" s="15">
        <f t="shared" si="3"/>
        <v>0</v>
      </c>
      <c r="N53" s="15">
        <f t="shared" si="3"/>
        <v>0</v>
      </c>
      <c r="O53" s="15">
        <f t="shared" si="3"/>
        <v>0</v>
      </c>
      <c r="P53" s="15"/>
    </row>
    <row r="54" spans="1:16" hidden="1" x14ac:dyDescent="0.4">
      <c r="B54" s="28"/>
      <c r="C54" s="4">
        <v>1</v>
      </c>
      <c r="G54" s="23"/>
      <c r="I54" s="14">
        <f t="shared" si="2"/>
        <v>0</v>
      </c>
      <c r="J54" s="14">
        <f t="shared" si="2"/>
        <v>0</v>
      </c>
      <c r="K54" s="14">
        <f t="shared" si="2"/>
        <v>0</v>
      </c>
      <c r="L54" s="14"/>
      <c r="M54" s="15">
        <f t="shared" si="3"/>
        <v>0</v>
      </c>
      <c r="N54" s="15">
        <f t="shared" si="3"/>
        <v>0</v>
      </c>
      <c r="O54" s="15">
        <f t="shared" si="3"/>
        <v>0</v>
      </c>
      <c r="P54" s="15"/>
    </row>
    <row r="55" spans="1:16" hidden="1" x14ac:dyDescent="0.4">
      <c r="B55" s="28"/>
      <c r="C55" s="4">
        <v>1</v>
      </c>
      <c r="G55" s="23"/>
      <c r="I55" s="14">
        <f t="shared" si="2"/>
        <v>0</v>
      </c>
      <c r="J55" s="14">
        <f t="shared" si="2"/>
        <v>0</v>
      </c>
      <c r="K55" s="14">
        <f t="shared" si="2"/>
        <v>0</v>
      </c>
      <c r="L55" s="14"/>
      <c r="M55" s="15">
        <f t="shared" si="3"/>
        <v>0</v>
      </c>
      <c r="N55" s="15">
        <f t="shared" si="3"/>
        <v>0</v>
      </c>
      <c r="O55" s="15">
        <f t="shared" si="3"/>
        <v>0</v>
      </c>
      <c r="P55" s="15"/>
    </row>
    <row r="56" spans="1:16" hidden="1" x14ac:dyDescent="0.4">
      <c r="B56" s="28"/>
      <c r="C56" s="4">
        <v>1</v>
      </c>
      <c r="G56" s="23"/>
      <c r="I56" s="14">
        <f t="shared" si="2"/>
        <v>0</v>
      </c>
      <c r="J56" s="14">
        <f t="shared" si="2"/>
        <v>0</v>
      </c>
      <c r="K56" s="14">
        <f t="shared" si="2"/>
        <v>0</v>
      </c>
      <c r="L56" s="14"/>
      <c r="M56" s="15">
        <f t="shared" si="3"/>
        <v>0</v>
      </c>
      <c r="N56" s="15">
        <f t="shared" si="3"/>
        <v>0</v>
      </c>
      <c r="O56" s="15">
        <f t="shared" si="3"/>
        <v>0</v>
      </c>
      <c r="P56" s="15"/>
    </row>
    <row r="57" spans="1:16" hidden="1" x14ac:dyDescent="0.4">
      <c r="B57" s="28"/>
      <c r="C57" s="4">
        <v>1</v>
      </c>
      <c r="G57" s="23"/>
      <c r="I57" s="14">
        <f t="shared" si="2"/>
        <v>0</v>
      </c>
      <c r="J57" s="14">
        <f t="shared" si="2"/>
        <v>0</v>
      </c>
      <c r="K57" s="14">
        <f t="shared" si="2"/>
        <v>0</v>
      </c>
      <c r="L57" s="14"/>
      <c r="M57" s="15">
        <f t="shared" si="3"/>
        <v>0</v>
      </c>
      <c r="N57" s="15">
        <f t="shared" si="3"/>
        <v>0</v>
      </c>
      <c r="O57" s="15">
        <f t="shared" si="3"/>
        <v>0</v>
      </c>
      <c r="P57" s="15"/>
    </row>
    <row r="58" spans="1:16" hidden="1" x14ac:dyDescent="0.4">
      <c r="C58" s="4">
        <v>1</v>
      </c>
      <c r="G58" s="23"/>
      <c r="I58" s="14">
        <f t="shared" si="2"/>
        <v>0</v>
      </c>
      <c r="J58" s="14">
        <f t="shared" si="2"/>
        <v>0</v>
      </c>
      <c r="K58" s="14">
        <f t="shared" si="2"/>
        <v>0</v>
      </c>
      <c r="L58" s="14"/>
      <c r="M58" s="15">
        <f t="shared" si="3"/>
        <v>0</v>
      </c>
      <c r="N58" s="15">
        <f t="shared" si="3"/>
        <v>0</v>
      </c>
      <c r="O58" s="15">
        <f t="shared" si="3"/>
        <v>0</v>
      </c>
      <c r="P58" s="15"/>
    </row>
    <row r="59" spans="1:16" hidden="1" x14ac:dyDescent="0.4">
      <c r="B59" s="28"/>
      <c r="C59" s="4">
        <v>1</v>
      </c>
      <c r="G59" s="23"/>
      <c r="I59" s="14">
        <f t="shared" si="2"/>
        <v>0</v>
      </c>
      <c r="J59" s="14">
        <f t="shared" si="2"/>
        <v>0</v>
      </c>
      <c r="K59" s="14">
        <f t="shared" si="2"/>
        <v>0</v>
      </c>
      <c r="L59" s="14"/>
      <c r="M59" s="15">
        <f t="shared" si="3"/>
        <v>0</v>
      </c>
      <c r="N59" s="15">
        <f t="shared" si="3"/>
        <v>0</v>
      </c>
      <c r="O59" s="15">
        <f t="shared" si="3"/>
        <v>0</v>
      </c>
      <c r="P59" s="15"/>
    </row>
    <row r="60" spans="1:16" hidden="1" x14ac:dyDescent="0.4">
      <c r="B60" s="28"/>
      <c r="C60" s="4">
        <v>1</v>
      </c>
      <c r="G60" s="23"/>
      <c r="I60" s="14">
        <f t="shared" si="2"/>
        <v>0</v>
      </c>
      <c r="J60" s="14">
        <f t="shared" si="2"/>
        <v>0</v>
      </c>
      <c r="K60" s="14">
        <f t="shared" si="2"/>
        <v>0</v>
      </c>
      <c r="L60" s="14"/>
      <c r="M60" s="15">
        <f t="shared" si="3"/>
        <v>0</v>
      </c>
      <c r="N60" s="15">
        <f t="shared" si="3"/>
        <v>0</v>
      </c>
      <c r="O60" s="15">
        <f t="shared" si="3"/>
        <v>0</v>
      </c>
      <c r="P60" s="15"/>
    </row>
    <row r="61" spans="1:16" hidden="1" x14ac:dyDescent="0.4">
      <c r="B61" s="28"/>
      <c r="C61" s="4">
        <v>1</v>
      </c>
      <c r="G61" s="23"/>
      <c r="I61" s="14">
        <f t="shared" si="2"/>
        <v>0</v>
      </c>
      <c r="J61" s="14">
        <f t="shared" si="2"/>
        <v>0</v>
      </c>
      <c r="K61" s="14">
        <f t="shared" si="2"/>
        <v>0</v>
      </c>
      <c r="L61" s="14"/>
      <c r="M61" s="15">
        <f t="shared" si="3"/>
        <v>0</v>
      </c>
      <c r="N61" s="15">
        <f t="shared" si="3"/>
        <v>0</v>
      </c>
      <c r="O61" s="15">
        <f t="shared" si="3"/>
        <v>0</v>
      </c>
      <c r="P61" s="15"/>
    </row>
    <row r="62" spans="1:16" hidden="1" x14ac:dyDescent="0.4">
      <c r="B62" s="28"/>
      <c r="C62" s="4">
        <v>1</v>
      </c>
      <c r="G62" s="23"/>
      <c r="I62" s="14">
        <f t="shared" si="2"/>
        <v>0</v>
      </c>
      <c r="J62" s="14">
        <f t="shared" si="2"/>
        <v>0</v>
      </c>
      <c r="K62" s="14">
        <f t="shared" si="2"/>
        <v>0</v>
      </c>
      <c r="L62" s="14"/>
      <c r="M62" s="15">
        <f t="shared" si="3"/>
        <v>0</v>
      </c>
      <c r="N62" s="15">
        <f t="shared" si="3"/>
        <v>0</v>
      </c>
      <c r="O62" s="15">
        <f t="shared" si="3"/>
        <v>0</v>
      </c>
      <c r="P62" s="15"/>
    </row>
    <row r="63" spans="1:16" hidden="1" x14ac:dyDescent="0.4">
      <c r="B63" s="28"/>
      <c r="C63" s="4">
        <v>1</v>
      </c>
      <c r="G63" s="23"/>
      <c r="I63" s="14">
        <f t="shared" si="2"/>
        <v>0</v>
      </c>
      <c r="J63" s="14">
        <f t="shared" si="2"/>
        <v>0</v>
      </c>
      <c r="K63" s="14">
        <f t="shared" si="2"/>
        <v>0</v>
      </c>
      <c r="L63" s="14"/>
      <c r="M63" s="15">
        <f t="shared" si="3"/>
        <v>0</v>
      </c>
      <c r="N63" s="15">
        <f t="shared" si="3"/>
        <v>0</v>
      </c>
      <c r="O63" s="15">
        <f t="shared" si="3"/>
        <v>0</v>
      </c>
      <c r="P63" s="15"/>
    </row>
    <row r="64" spans="1:16" hidden="1" x14ac:dyDescent="0.4">
      <c r="B64" s="28"/>
      <c r="C64" s="4">
        <v>1</v>
      </c>
      <c r="G64" s="23"/>
      <c r="I64" s="14">
        <f t="shared" si="2"/>
        <v>0</v>
      </c>
      <c r="J64" s="14">
        <f t="shared" si="2"/>
        <v>0</v>
      </c>
      <c r="K64" s="14">
        <f t="shared" si="2"/>
        <v>0</v>
      </c>
      <c r="L64" s="14"/>
      <c r="M64" s="15">
        <f t="shared" si="3"/>
        <v>0</v>
      </c>
      <c r="N64" s="15">
        <f t="shared" si="3"/>
        <v>0</v>
      </c>
      <c r="O64" s="15">
        <f t="shared" si="3"/>
        <v>0</v>
      </c>
      <c r="P64" s="15"/>
    </row>
    <row r="65" spans="1:16" hidden="1" x14ac:dyDescent="0.4">
      <c r="B65" s="28"/>
      <c r="C65" s="4">
        <v>1</v>
      </c>
      <c r="G65" s="23"/>
      <c r="I65" s="14">
        <f t="shared" si="2"/>
        <v>0</v>
      </c>
      <c r="J65" s="14">
        <f t="shared" si="2"/>
        <v>0</v>
      </c>
      <c r="K65" s="14">
        <f t="shared" si="2"/>
        <v>0</v>
      </c>
      <c r="L65" s="14"/>
      <c r="M65" s="15">
        <f t="shared" si="3"/>
        <v>0</v>
      </c>
      <c r="N65" s="15">
        <f t="shared" si="3"/>
        <v>0</v>
      </c>
      <c r="O65" s="15">
        <f t="shared" si="3"/>
        <v>0</v>
      </c>
      <c r="P65" s="15"/>
    </row>
    <row r="66" spans="1:16" hidden="1" x14ac:dyDescent="0.4">
      <c r="B66" s="28"/>
      <c r="C66" s="4">
        <v>1</v>
      </c>
      <c r="G66" s="23"/>
      <c r="I66" s="14">
        <f t="shared" si="2"/>
        <v>0</v>
      </c>
      <c r="J66" s="14">
        <f t="shared" si="2"/>
        <v>0</v>
      </c>
      <c r="K66" s="14">
        <f t="shared" si="2"/>
        <v>0</v>
      </c>
      <c r="L66" s="14"/>
      <c r="M66" s="15">
        <f t="shared" si="3"/>
        <v>0</v>
      </c>
      <c r="N66" s="15">
        <f t="shared" si="3"/>
        <v>0</v>
      </c>
      <c r="O66" s="15">
        <f t="shared" si="3"/>
        <v>0</v>
      </c>
      <c r="P66" s="15"/>
    </row>
    <row r="67" spans="1:16" hidden="1" x14ac:dyDescent="0.4">
      <c r="B67" s="28"/>
      <c r="C67" s="4">
        <v>1</v>
      </c>
      <c r="G67" s="23"/>
      <c r="I67" s="14">
        <f t="shared" si="2"/>
        <v>0</v>
      </c>
      <c r="J67" s="14">
        <f t="shared" si="2"/>
        <v>0</v>
      </c>
      <c r="K67" s="14">
        <f t="shared" si="2"/>
        <v>0</v>
      </c>
      <c r="L67" s="14"/>
      <c r="M67" s="15">
        <f t="shared" si="3"/>
        <v>0</v>
      </c>
      <c r="N67" s="15">
        <f t="shared" si="3"/>
        <v>0</v>
      </c>
      <c r="O67" s="15">
        <f t="shared" si="3"/>
        <v>0</v>
      </c>
      <c r="P67" s="15"/>
    </row>
    <row r="68" spans="1:16" hidden="1" x14ac:dyDescent="0.4">
      <c r="B68" s="28"/>
      <c r="C68" s="4">
        <v>1</v>
      </c>
      <c r="G68" s="23"/>
      <c r="I68" s="14">
        <f t="shared" si="2"/>
        <v>0</v>
      </c>
      <c r="J68" s="14">
        <f t="shared" si="2"/>
        <v>0</v>
      </c>
      <c r="K68" s="14">
        <f t="shared" si="2"/>
        <v>0</v>
      </c>
      <c r="L68" s="14"/>
      <c r="M68" s="15">
        <f t="shared" si="3"/>
        <v>0</v>
      </c>
      <c r="N68" s="15">
        <f t="shared" si="3"/>
        <v>0</v>
      </c>
      <c r="O68" s="15">
        <f t="shared" si="3"/>
        <v>0</v>
      </c>
      <c r="P68" s="15"/>
    </row>
    <row r="69" spans="1:16" hidden="1" x14ac:dyDescent="0.4">
      <c r="B69" s="28"/>
      <c r="C69" s="4">
        <v>1</v>
      </c>
      <c r="G69" s="23"/>
      <c r="I69" s="14">
        <f t="shared" si="2"/>
        <v>0</v>
      </c>
      <c r="J69" s="14">
        <f t="shared" si="2"/>
        <v>0</v>
      </c>
      <c r="K69" s="14">
        <f t="shared" si="2"/>
        <v>0</v>
      </c>
      <c r="L69" s="14"/>
      <c r="M69" s="15">
        <f t="shared" si="3"/>
        <v>0</v>
      </c>
      <c r="N69" s="15">
        <f t="shared" si="3"/>
        <v>0</v>
      </c>
      <c r="O69" s="15">
        <f t="shared" si="3"/>
        <v>0</v>
      </c>
      <c r="P69" s="15"/>
    </row>
    <row r="70" spans="1:16" hidden="1" x14ac:dyDescent="0.4">
      <c r="B70" s="28"/>
      <c r="C70" s="4">
        <v>1</v>
      </c>
      <c r="G70" s="23"/>
      <c r="I70" s="14">
        <f t="shared" si="2"/>
        <v>0</v>
      </c>
      <c r="J70" s="14">
        <f t="shared" si="2"/>
        <v>0</v>
      </c>
      <c r="K70" s="14">
        <f t="shared" si="2"/>
        <v>0</v>
      </c>
      <c r="L70" s="14"/>
      <c r="M70" s="15">
        <f t="shared" si="3"/>
        <v>0</v>
      </c>
      <c r="N70" s="15">
        <f t="shared" si="3"/>
        <v>0</v>
      </c>
      <c r="O70" s="15">
        <f t="shared" si="3"/>
        <v>0</v>
      </c>
      <c r="P70" s="15"/>
    </row>
    <row r="71" spans="1:16" hidden="1" x14ac:dyDescent="0.4">
      <c r="B71" s="28"/>
      <c r="C71" s="4">
        <v>1</v>
      </c>
      <c r="G71" s="23"/>
      <c r="I71" s="14">
        <f t="shared" si="2"/>
        <v>0</v>
      </c>
      <c r="J71" s="14">
        <f t="shared" si="2"/>
        <v>0</v>
      </c>
      <c r="K71" s="14">
        <f t="shared" si="2"/>
        <v>0</v>
      </c>
      <c r="L71" s="14"/>
      <c r="M71" s="15">
        <f t="shared" si="3"/>
        <v>0</v>
      </c>
      <c r="N71" s="15">
        <f t="shared" si="3"/>
        <v>0</v>
      </c>
      <c r="O71" s="15">
        <f t="shared" si="3"/>
        <v>0</v>
      </c>
      <c r="P71" s="15"/>
    </row>
    <row r="72" spans="1:16" hidden="1" x14ac:dyDescent="0.4">
      <c r="B72" s="28"/>
      <c r="C72" s="4">
        <v>1</v>
      </c>
      <c r="G72" s="23"/>
      <c r="I72" s="14">
        <f t="shared" si="2"/>
        <v>0</v>
      </c>
      <c r="J72" s="14">
        <f t="shared" si="2"/>
        <v>0</v>
      </c>
      <c r="K72" s="14">
        <f t="shared" si="2"/>
        <v>0</v>
      </c>
      <c r="L72" s="14"/>
      <c r="M72" s="15">
        <f t="shared" si="3"/>
        <v>0</v>
      </c>
      <c r="N72" s="15">
        <f t="shared" si="3"/>
        <v>0</v>
      </c>
      <c r="O72" s="15">
        <f t="shared" si="3"/>
        <v>0</v>
      </c>
      <c r="P72" s="15"/>
    </row>
    <row r="73" spans="1:16" hidden="1" x14ac:dyDescent="0.4">
      <c r="B73" s="28"/>
      <c r="G73" s="23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">
        <f t="shared" si="3"/>
        <v>0</v>
      </c>
      <c r="N73" s="15">
        <f t="shared" si="3"/>
        <v>0</v>
      </c>
      <c r="O73" s="15">
        <f t="shared" si="3"/>
        <v>0</v>
      </c>
      <c r="P73" s="15"/>
    </row>
    <row r="74" spans="1:16" x14ac:dyDescent="0.4">
      <c r="A74" t="s">
        <v>88</v>
      </c>
      <c r="B74" s="28" t="s">
        <v>90</v>
      </c>
      <c r="C74" s="4">
        <v>2</v>
      </c>
      <c r="D74" s="7">
        <v>4</v>
      </c>
      <c r="E74" s="8">
        <v>6</v>
      </c>
      <c r="F74" s="41">
        <v>8</v>
      </c>
      <c r="G74" s="23"/>
      <c r="I74" s="14"/>
      <c r="J74" s="14"/>
      <c r="K74" s="14"/>
      <c r="L74" s="14"/>
      <c r="M74" s="15"/>
      <c r="N74" s="15"/>
      <c r="O74" s="15"/>
      <c r="P74" s="15"/>
    </row>
    <row r="75" spans="1:16" x14ac:dyDescent="0.4">
      <c r="B75" s="28"/>
      <c r="G75" s="23"/>
      <c r="I75" s="14"/>
      <c r="J75" s="14"/>
      <c r="K75" s="14"/>
      <c r="L75" s="14"/>
      <c r="M75" s="15"/>
      <c r="N75" s="15"/>
      <c r="O75" s="15"/>
      <c r="P75" s="15"/>
    </row>
    <row r="76" spans="1:16" x14ac:dyDescent="0.4">
      <c r="G76" s="23"/>
      <c r="I76" s="14"/>
      <c r="J76" s="14"/>
      <c r="K76" s="14"/>
      <c r="L76" s="14"/>
      <c r="M76" s="15"/>
      <c r="N76" s="15"/>
      <c r="O76" s="15"/>
      <c r="P76" s="15"/>
    </row>
    <row r="77" spans="1:16" ht="29.15" x14ac:dyDescent="0.4">
      <c r="C77" s="25" t="s">
        <v>1</v>
      </c>
      <c r="D77" s="26" t="s">
        <v>2</v>
      </c>
      <c r="E77" s="27" t="s">
        <v>3</v>
      </c>
      <c r="F77" s="43" t="s">
        <v>4</v>
      </c>
      <c r="G77" s="22" t="s">
        <v>87</v>
      </c>
      <c r="I77" s="14"/>
      <c r="J77" s="14"/>
      <c r="K77" s="14"/>
      <c r="L77" s="14"/>
      <c r="M77" s="15"/>
      <c r="N77" s="15"/>
      <c r="O77" s="15"/>
      <c r="P77" s="15"/>
    </row>
    <row r="78" spans="1:16" x14ac:dyDescent="0.4">
      <c r="A78" t="s">
        <v>28</v>
      </c>
      <c r="B78" s="28"/>
      <c r="C78" s="17" t="s">
        <v>14</v>
      </c>
      <c r="D78" s="7">
        <f>SUM(D6:D77)</f>
        <v>360</v>
      </c>
      <c r="E78" s="8">
        <f>SUM(E6:E77)</f>
        <v>486</v>
      </c>
      <c r="F78" s="41">
        <f>SUM(F6:F77)</f>
        <v>640</v>
      </c>
      <c r="I78" s="14"/>
      <c r="J78" s="14"/>
      <c r="K78" s="14"/>
      <c r="L78" s="14"/>
      <c r="M78" s="15"/>
      <c r="N78" s="15"/>
      <c r="O78" s="15"/>
      <c r="P78" s="15"/>
    </row>
    <row r="79" spans="1:16" x14ac:dyDescent="0.4">
      <c r="A79" s="96" t="s">
        <v>15</v>
      </c>
      <c r="B79" s="97"/>
      <c r="C79" s="98">
        <v>1</v>
      </c>
      <c r="D79" s="99">
        <f>I79</f>
        <v>186</v>
      </c>
      <c r="E79" s="100">
        <f>J79</f>
        <v>242</v>
      </c>
      <c r="F79" s="101">
        <f>K79</f>
        <v>324</v>
      </c>
      <c r="G79" s="102">
        <f>SUM(G5:G72)</f>
        <v>24</v>
      </c>
      <c r="I79" s="14">
        <f t="shared" ref="I79:P79" si="4">SUM(I6:I78)</f>
        <v>186</v>
      </c>
      <c r="J79" s="14">
        <f t="shared" si="4"/>
        <v>242</v>
      </c>
      <c r="K79" s="14">
        <f t="shared" si="4"/>
        <v>324</v>
      </c>
      <c r="L79" s="14">
        <f t="shared" si="4"/>
        <v>0</v>
      </c>
      <c r="M79" s="15">
        <f t="shared" si="4"/>
        <v>170</v>
      </c>
      <c r="N79" s="15">
        <f t="shared" si="4"/>
        <v>238</v>
      </c>
      <c r="O79" s="15">
        <f t="shared" si="4"/>
        <v>308</v>
      </c>
      <c r="P79" s="15">
        <f t="shared" si="4"/>
        <v>0</v>
      </c>
    </row>
    <row r="80" spans="1:16" x14ac:dyDescent="0.4">
      <c r="A80" t="s">
        <v>16</v>
      </c>
      <c r="C80" s="4">
        <v>2</v>
      </c>
      <c r="D80" s="7">
        <f>M79</f>
        <v>170</v>
      </c>
      <c r="E80" s="8">
        <f>N79</f>
        <v>238</v>
      </c>
      <c r="F80" s="41">
        <f>O79</f>
        <v>308</v>
      </c>
    </row>
    <row r="81" spans="1:7" ht="15" thickBot="1" x14ac:dyDescent="0.45"/>
    <row r="82" spans="1:7" ht="29.15" x14ac:dyDescent="0.4">
      <c r="A82" s="51" t="s">
        <v>41</v>
      </c>
      <c r="B82" s="52" t="s">
        <v>30</v>
      </c>
      <c r="C82" s="53" t="s">
        <v>34</v>
      </c>
      <c r="D82" s="54" t="s">
        <v>2</v>
      </c>
      <c r="E82" s="55" t="s">
        <v>3</v>
      </c>
      <c r="F82" s="56" t="s">
        <v>4</v>
      </c>
      <c r="G82" s="57"/>
    </row>
    <row r="83" spans="1:7" x14ac:dyDescent="0.4">
      <c r="A83" s="58" t="s">
        <v>31</v>
      </c>
      <c r="B83" s="59">
        <v>1</v>
      </c>
      <c r="C83" s="60">
        <v>0.2</v>
      </c>
      <c r="D83" s="29">
        <f>((DEVHOURS_BC_ALL*$C$83)/$B$83)</f>
        <v>72</v>
      </c>
      <c r="E83" s="30">
        <f>((DEVHOURS_ML_ALL*$C$83)/$B$83)</f>
        <v>97.2</v>
      </c>
      <c r="F83" s="61">
        <f>((DEVHOURS_WC_ALL*$C$83)/$B$83)</f>
        <v>128</v>
      </c>
      <c r="G83" s="62"/>
    </row>
    <row r="84" spans="1:7" x14ac:dyDescent="0.4">
      <c r="A84" s="58" t="s">
        <v>32</v>
      </c>
      <c r="B84" s="59">
        <v>0.6</v>
      </c>
      <c r="C84" s="60">
        <v>0.8</v>
      </c>
      <c r="D84" s="29">
        <f>((DEVHOURS_BC_ALL*$C$84)/$B$84)</f>
        <v>480</v>
      </c>
      <c r="E84" s="30">
        <f>((DEVHOURS_ML_ALL*$C$84)/$B$84)</f>
        <v>648</v>
      </c>
      <c r="F84" s="61">
        <f>((DEVHOURS_WC_ALL*$C$84)/$B$84)</f>
        <v>853.33333333333337</v>
      </c>
      <c r="G84" s="62"/>
    </row>
    <row r="85" spans="1:7" x14ac:dyDescent="0.4">
      <c r="A85" s="63" t="s">
        <v>33</v>
      </c>
      <c r="B85" s="37"/>
      <c r="C85" s="36"/>
      <c r="D85" s="34"/>
      <c r="E85" s="35"/>
      <c r="F85" s="64"/>
      <c r="G85" s="65"/>
    </row>
    <row r="86" spans="1:7" x14ac:dyDescent="0.4">
      <c r="A86" s="66"/>
      <c r="B86" s="67"/>
      <c r="C86" s="68">
        <f>SUM(C83:C85)</f>
        <v>1</v>
      </c>
      <c r="D86" s="69"/>
      <c r="E86" s="70"/>
      <c r="F86" s="71"/>
      <c r="G86" s="72"/>
    </row>
    <row r="87" spans="1:7" x14ac:dyDescent="0.4">
      <c r="A87" s="58" t="s">
        <v>39</v>
      </c>
      <c r="B87" s="73"/>
      <c r="C87" s="60">
        <v>0.2</v>
      </c>
      <c r="D87" s="29">
        <f>C87*DEVHOURS_BC_ALL</f>
        <v>72</v>
      </c>
      <c r="E87" s="30">
        <f>C87*DEVHOURS_ML_ALL</f>
        <v>97.2</v>
      </c>
      <c r="F87" s="61">
        <f>C87*DEVHOURS_WC_ALL</f>
        <v>128</v>
      </c>
      <c r="G87" s="62"/>
    </row>
    <row r="88" spans="1:7" ht="15" thickBot="1" x14ac:dyDescent="0.45">
      <c r="A88" s="58" t="s">
        <v>40</v>
      </c>
      <c r="B88" s="73"/>
      <c r="C88" s="60">
        <v>0.2</v>
      </c>
      <c r="D88" s="29">
        <f>C88*DEVHOURS_BC_ALL</f>
        <v>72</v>
      </c>
      <c r="E88" s="30">
        <f>DEVHOURS_ML_ALL*C88</f>
        <v>97.2</v>
      </c>
      <c r="F88" s="61">
        <f>C88*DEVHOURS_WC_ALL</f>
        <v>128</v>
      </c>
      <c r="G88" s="62"/>
    </row>
    <row r="89" spans="1:7" ht="29.15" x14ac:dyDescent="0.4">
      <c r="A89" s="74" t="s">
        <v>42</v>
      </c>
      <c r="B89" s="75" t="s">
        <v>30</v>
      </c>
      <c r="C89" s="76" t="s">
        <v>34</v>
      </c>
      <c r="D89" s="77" t="s">
        <v>2</v>
      </c>
      <c r="E89" s="78" t="s">
        <v>3</v>
      </c>
      <c r="F89" s="79" t="s">
        <v>4</v>
      </c>
      <c r="G89" s="80"/>
    </row>
    <row r="90" spans="1:7" x14ac:dyDescent="0.4">
      <c r="A90" s="81" t="s">
        <v>31</v>
      </c>
      <c r="B90" s="59">
        <v>1</v>
      </c>
      <c r="C90" s="60">
        <v>0.2</v>
      </c>
      <c r="D90" s="29">
        <f>((DEVHOURS_BC_P1*$C$90)/$B$90)</f>
        <v>37.200000000000003</v>
      </c>
      <c r="E90" s="30">
        <f>((DEVHOURS_ML_P1*$C$90)/$B$90)</f>
        <v>48.400000000000006</v>
      </c>
      <c r="F90" s="61">
        <f>((DEVHOURS_WC_P1*$C$90)/$B$90)</f>
        <v>64.8</v>
      </c>
      <c r="G90" s="82"/>
    </row>
    <row r="91" spans="1:7" x14ac:dyDescent="0.4">
      <c r="A91" s="81" t="s">
        <v>32</v>
      </c>
      <c r="B91" s="59">
        <v>0.6</v>
      </c>
      <c r="C91" s="60">
        <v>0.8</v>
      </c>
      <c r="D91" s="29">
        <f>((DEVHOURS_BC_P1*$C$91)/$B$91)</f>
        <v>248.00000000000003</v>
      </c>
      <c r="E91" s="30">
        <f>((DEVHOURS_ML_P1*$C$91)/$B$91)</f>
        <v>322.66666666666674</v>
      </c>
      <c r="F91" s="61">
        <f>((DEVHOURS_WC_P1*$C$91)/$B$91)</f>
        <v>432</v>
      </c>
      <c r="G91" s="82"/>
    </row>
    <row r="92" spans="1:7" x14ac:dyDescent="0.4">
      <c r="A92" s="83" t="s">
        <v>33</v>
      </c>
      <c r="B92" s="37"/>
      <c r="C92" s="36"/>
      <c r="D92" s="34"/>
      <c r="E92" s="35"/>
      <c r="F92" s="64"/>
      <c r="G92" s="84"/>
    </row>
    <row r="93" spans="1:7" x14ac:dyDescent="0.4">
      <c r="A93" s="85"/>
      <c r="B93" s="67"/>
      <c r="C93" s="68">
        <f>SUM(C90:C92)</f>
        <v>1</v>
      </c>
      <c r="D93" s="69"/>
      <c r="E93" s="70"/>
      <c r="F93" s="71"/>
      <c r="G93" s="86"/>
    </row>
    <row r="94" spans="1:7" x14ac:dyDescent="0.4">
      <c r="A94" s="81" t="s">
        <v>39</v>
      </c>
      <c r="B94" s="73"/>
      <c r="C94" s="60">
        <v>0.2</v>
      </c>
      <c r="D94" s="29">
        <f>C94*DEVHOURS_BC_P1</f>
        <v>37.200000000000003</v>
      </c>
      <c r="E94" s="30">
        <f>C94*DEVHOURS_ML_P1</f>
        <v>48.400000000000006</v>
      </c>
      <c r="F94" s="61">
        <f>C94*DEVHOURS_WC_P1</f>
        <v>64.8</v>
      </c>
      <c r="G94" s="82"/>
    </row>
    <row r="95" spans="1:7" ht="15" thickBot="1" x14ac:dyDescent="0.45">
      <c r="A95" s="81" t="s">
        <v>40</v>
      </c>
      <c r="B95" s="73"/>
      <c r="C95" s="60">
        <v>0.2</v>
      </c>
      <c r="D95" s="29">
        <f>C95*DEVHOURS_BC_P1</f>
        <v>37.200000000000003</v>
      </c>
      <c r="E95" s="30">
        <f>DEVHOURS_ML_P1*C95</f>
        <v>48.400000000000006</v>
      </c>
      <c r="F95" s="61">
        <f>C95*DEVHOURS_WC_P1</f>
        <v>64.8</v>
      </c>
      <c r="G95" s="82"/>
    </row>
    <row r="96" spans="1:7" ht="29.15" x14ac:dyDescent="0.4">
      <c r="A96" s="74" t="s">
        <v>43</v>
      </c>
      <c r="B96" s="75" t="s">
        <v>30</v>
      </c>
      <c r="C96" s="76" t="s">
        <v>34</v>
      </c>
      <c r="D96" s="77" t="s">
        <v>2</v>
      </c>
      <c r="E96" s="78" t="s">
        <v>3</v>
      </c>
      <c r="F96" s="79" t="s">
        <v>4</v>
      </c>
      <c r="G96" s="80"/>
    </row>
    <row r="97" spans="1:7" x14ac:dyDescent="0.4">
      <c r="A97" s="81" t="s">
        <v>31</v>
      </c>
      <c r="B97" s="59">
        <v>1</v>
      </c>
      <c r="C97" s="60">
        <v>0.2</v>
      </c>
      <c r="D97" s="29">
        <f>((DEVHOURS_BC_P2*$C$97)/$B$97)</f>
        <v>34</v>
      </c>
      <c r="E97" s="30">
        <f>((DEVHOURS_ML_P2*$C$97)/$B$97)</f>
        <v>47.6</v>
      </c>
      <c r="F97" s="61">
        <f>((DEVHOURS_WC_P2*$C$97)/$B$97)</f>
        <v>61.6</v>
      </c>
      <c r="G97" s="82"/>
    </row>
    <row r="98" spans="1:7" x14ac:dyDescent="0.4">
      <c r="A98" s="81" t="s">
        <v>32</v>
      </c>
      <c r="B98" s="59">
        <v>0.6</v>
      </c>
      <c r="C98" s="60">
        <v>0.8</v>
      </c>
      <c r="D98" s="29">
        <f>((DEVHOURS_BC_P2*$C$98)/$B$98)</f>
        <v>226.66666666666669</v>
      </c>
      <c r="E98" s="30">
        <f>((DEVHOURS_ML_P2*$C$98)/$B$98)</f>
        <v>317.33333333333337</v>
      </c>
      <c r="F98" s="61">
        <f>((DEVHOURS_WC_P2*$C$98)/$B$91)</f>
        <v>410.66666666666669</v>
      </c>
      <c r="G98" s="82"/>
    </row>
    <row r="99" spans="1:7" x14ac:dyDescent="0.4">
      <c r="A99" s="83" t="s">
        <v>33</v>
      </c>
      <c r="B99" s="37"/>
      <c r="C99" s="36"/>
      <c r="D99" s="34"/>
      <c r="E99" s="35"/>
      <c r="F99" s="64"/>
      <c r="G99" s="84"/>
    </row>
    <row r="100" spans="1:7" x14ac:dyDescent="0.4">
      <c r="A100" s="85"/>
      <c r="B100" s="67"/>
      <c r="C100" s="68">
        <f>SUM(C97:C99)</f>
        <v>1</v>
      </c>
      <c r="D100" s="69"/>
      <c r="E100" s="70"/>
      <c r="F100" s="71"/>
      <c r="G100" s="86"/>
    </row>
    <row r="101" spans="1:7" x14ac:dyDescent="0.4">
      <c r="A101" s="81" t="s">
        <v>39</v>
      </c>
      <c r="B101" s="73"/>
      <c r="C101" s="60">
        <v>0.2</v>
      </c>
      <c r="D101" s="29">
        <f>C101*DEVHOURS_BC_P2</f>
        <v>34</v>
      </c>
      <c r="E101" s="30">
        <f>C101*DEVHOURS_ML_P2</f>
        <v>47.6</v>
      </c>
      <c r="F101" s="61">
        <f>C101*DEVHOURS_WC_P2</f>
        <v>61.6</v>
      </c>
      <c r="G101" s="82"/>
    </row>
    <row r="102" spans="1:7" ht="15" thickBot="1" x14ac:dyDescent="0.45">
      <c r="A102" s="87" t="s">
        <v>40</v>
      </c>
      <c r="B102" s="88"/>
      <c r="C102" s="89">
        <v>0.2</v>
      </c>
      <c r="D102" s="90">
        <f>C102*DEVHOURS_BC_P2</f>
        <v>34</v>
      </c>
      <c r="E102" s="91">
        <f>DEVHOURS_ML_P2*C102</f>
        <v>47.6</v>
      </c>
      <c r="F102" s="92">
        <f>C102*DEVHOURS_WC_P2</f>
        <v>61.6</v>
      </c>
      <c r="G102" s="93"/>
    </row>
    <row r="103" spans="1:7" x14ac:dyDescent="0.4">
      <c r="F103" s="94"/>
    </row>
    <row r="104" spans="1:7" x14ac:dyDescent="0.4">
      <c r="F104" s="94"/>
    </row>
    <row r="105" spans="1:7" x14ac:dyDescent="0.4">
      <c r="F105" s="94"/>
    </row>
    <row r="106" spans="1:7" x14ac:dyDescent="0.4">
      <c r="F106" s="94"/>
    </row>
  </sheetData>
  <mergeCells count="1">
    <mergeCell ref="D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"/>
  <sheetViews>
    <sheetView topLeftCell="A26" zoomScale="80" zoomScaleNormal="80" zoomScalePageLayoutView="80" workbookViewId="0">
      <selection activeCell="G38" sqref="G38"/>
    </sheetView>
  </sheetViews>
  <sheetFormatPr defaultColWidth="8.69140625" defaultRowHeight="14.6" x14ac:dyDescent="0.4"/>
  <cols>
    <col min="1" max="1" width="33.69140625" bestFit="1" customWidth="1"/>
    <col min="2" max="2" width="20.15234375" style="2" customWidth="1"/>
    <col min="3" max="3" width="7.3828125" style="4" bestFit="1" customWidth="1"/>
    <col min="4" max="4" width="8.69140625" style="7" bestFit="1" customWidth="1"/>
    <col min="5" max="5" width="12.15234375" style="8" customWidth="1"/>
    <col min="6" max="6" width="8.69140625" style="41" bestFit="1" customWidth="1"/>
    <col min="7" max="7" width="6.3828125" style="24" customWidth="1"/>
    <col min="8" max="8" width="52.3046875" style="2" customWidth="1"/>
    <col min="9" max="10" width="3.3828125" bestFit="1" customWidth="1"/>
    <col min="11" max="11" width="5.3828125" bestFit="1" customWidth="1"/>
    <col min="12" max="12" width="4" customWidth="1"/>
    <col min="13" max="13" width="4" bestFit="1" customWidth="1"/>
    <col min="14" max="16" width="3.3828125" bestFit="1" customWidth="1"/>
  </cols>
  <sheetData>
    <row r="1" spans="1:16" x14ac:dyDescent="0.4">
      <c r="A1" s="1" t="s">
        <v>46</v>
      </c>
      <c r="B1" s="95"/>
      <c r="C1" s="6"/>
      <c r="D1" s="6"/>
      <c r="E1" s="6"/>
      <c r="F1" s="38"/>
      <c r="G1" s="21"/>
    </row>
    <row r="2" spans="1:16" x14ac:dyDescent="0.4">
      <c r="C2" s="6"/>
      <c r="D2" s="6"/>
      <c r="E2" s="6"/>
      <c r="F2" s="39"/>
      <c r="G2" s="21"/>
    </row>
    <row r="3" spans="1:16" ht="42" customHeight="1" x14ac:dyDescent="0.4">
      <c r="C3" s="6"/>
      <c r="D3" s="105" t="s">
        <v>27</v>
      </c>
      <c r="E3" s="106"/>
      <c r="F3" s="106"/>
      <c r="G3" s="21"/>
    </row>
    <row r="4" spans="1:16" s="9" customFormat="1" ht="29.15" x14ac:dyDescent="0.4">
      <c r="A4" s="9" t="s">
        <v>29</v>
      </c>
      <c r="B4" s="10" t="s">
        <v>0</v>
      </c>
      <c r="C4" s="11" t="s">
        <v>1</v>
      </c>
      <c r="D4" s="12" t="s">
        <v>2</v>
      </c>
      <c r="E4" s="13" t="s">
        <v>3</v>
      </c>
      <c r="F4" s="40" t="s">
        <v>4</v>
      </c>
      <c r="G4" s="22" t="s">
        <v>85</v>
      </c>
      <c r="H4" s="10" t="s">
        <v>5</v>
      </c>
      <c r="I4" s="19" t="s">
        <v>6</v>
      </c>
      <c r="J4" s="19" t="s">
        <v>7</v>
      </c>
      <c r="K4" s="19" t="s">
        <v>8</v>
      </c>
      <c r="L4" s="19" t="s">
        <v>9</v>
      </c>
      <c r="M4" s="20" t="s">
        <v>10</v>
      </c>
      <c r="N4" s="20" t="s">
        <v>11</v>
      </c>
      <c r="O4" s="20" t="s">
        <v>12</v>
      </c>
      <c r="P4" s="20" t="s">
        <v>13</v>
      </c>
    </row>
    <row r="5" spans="1:16" s="44" customFormat="1" ht="29.15" x14ac:dyDescent="0.4">
      <c r="A5" s="103" t="s">
        <v>37</v>
      </c>
      <c r="B5" s="104" t="s">
        <v>44</v>
      </c>
      <c r="C5" s="46">
        <v>1</v>
      </c>
      <c r="D5" s="47">
        <v>8</v>
      </c>
      <c r="E5" s="48">
        <v>8</v>
      </c>
      <c r="F5" s="49">
        <v>8</v>
      </c>
      <c r="G5" s="50">
        <v>0</v>
      </c>
      <c r="H5" s="45" t="s">
        <v>38</v>
      </c>
      <c r="I5" s="14">
        <f t="shared" ref="I5:K38" si="0">IF($C5=1,D5,0)</f>
        <v>8</v>
      </c>
      <c r="J5" s="14">
        <f t="shared" si="0"/>
        <v>8</v>
      </c>
      <c r="K5" s="14">
        <f t="shared" si="0"/>
        <v>8</v>
      </c>
      <c r="L5" s="14"/>
      <c r="M5" s="15">
        <f t="shared" ref="M5:O38" si="1">IF($C5=2,D5,0)</f>
        <v>0</v>
      </c>
      <c r="N5" s="15">
        <f t="shared" si="1"/>
        <v>0</v>
      </c>
      <c r="O5" s="15">
        <f t="shared" si="1"/>
        <v>0</v>
      </c>
      <c r="P5" s="15"/>
    </row>
    <row r="6" spans="1:16" x14ac:dyDescent="0.4">
      <c r="A6" s="96" t="s">
        <v>37</v>
      </c>
      <c r="B6" s="97" t="s">
        <v>72</v>
      </c>
      <c r="C6" s="4">
        <v>1</v>
      </c>
      <c r="D6" s="7">
        <v>16</v>
      </c>
      <c r="E6" s="8">
        <v>16</v>
      </c>
      <c r="F6" s="41">
        <v>16</v>
      </c>
      <c r="G6" s="23">
        <v>4</v>
      </c>
      <c r="I6" s="14">
        <f t="shared" si="0"/>
        <v>16</v>
      </c>
      <c r="J6" s="14">
        <f t="shared" si="0"/>
        <v>16</v>
      </c>
      <c r="K6" s="14">
        <f t="shared" si="0"/>
        <v>16</v>
      </c>
      <c r="L6" s="14"/>
      <c r="M6" s="15">
        <f t="shared" si="1"/>
        <v>0</v>
      </c>
      <c r="N6" s="15">
        <f t="shared" si="1"/>
        <v>0</v>
      </c>
      <c r="O6" s="15">
        <f t="shared" si="1"/>
        <v>0</v>
      </c>
      <c r="P6" s="15"/>
    </row>
    <row r="7" spans="1:16" x14ac:dyDescent="0.4">
      <c r="A7" t="s">
        <v>37</v>
      </c>
      <c r="B7" s="2" t="s">
        <v>73</v>
      </c>
      <c r="C7" s="4">
        <v>2</v>
      </c>
      <c r="D7" s="7">
        <v>16</v>
      </c>
      <c r="E7" s="8">
        <v>16</v>
      </c>
      <c r="F7" s="41">
        <v>16</v>
      </c>
      <c r="G7" s="23"/>
      <c r="I7" s="14">
        <f t="shared" si="0"/>
        <v>0</v>
      </c>
      <c r="J7" s="14">
        <f t="shared" si="0"/>
        <v>0</v>
      </c>
      <c r="K7" s="14">
        <f t="shared" si="0"/>
        <v>0</v>
      </c>
      <c r="L7" s="14"/>
      <c r="M7" s="15">
        <f t="shared" si="1"/>
        <v>16</v>
      </c>
      <c r="N7" s="15">
        <f t="shared" si="1"/>
        <v>16</v>
      </c>
      <c r="O7" s="15">
        <f t="shared" si="1"/>
        <v>16</v>
      </c>
      <c r="P7" s="15"/>
    </row>
    <row r="8" spans="1:16" x14ac:dyDescent="0.4">
      <c r="A8" s="96" t="s">
        <v>47</v>
      </c>
      <c r="B8" s="97" t="s">
        <v>48</v>
      </c>
      <c r="C8" s="4">
        <v>1</v>
      </c>
      <c r="D8" s="7">
        <v>8</v>
      </c>
      <c r="E8" s="8">
        <v>10</v>
      </c>
      <c r="F8" s="41">
        <v>12</v>
      </c>
      <c r="G8" s="23">
        <v>0</v>
      </c>
      <c r="I8" s="14">
        <f t="shared" si="0"/>
        <v>8</v>
      </c>
      <c r="J8" s="14">
        <f t="shared" si="0"/>
        <v>10</v>
      </c>
      <c r="K8" s="14">
        <f t="shared" si="0"/>
        <v>12</v>
      </c>
      <c r="L8" s="14"/>
      <c r="M8" s="15">
        <f t="shared" si="1"/>
        <v>0</v>
      </c>
      <c r="N8" s="15">
        <f t="shared" si="1"/>
        <v>0</v>
      </c>
      <c r="O8" s="15">
        <f t="shared" si="1"/>
        <v>0</v>
      </c>
      <c r="P8" s="15"/>
    </row>
    <row r="9" spans="1:16" x14ac:dyDescent="0.4">
      <c r="A9" s="96" t="s">
        <v>49</v>
      </c>
      <c r="B9" s="97" t="s">
        <v>48</v>
      </c>
      <c r="C9" s="4">
        <v>1</v>
      </c>
      <c r="D9" s="7">
        <v>8</v>
      </c>
      <c r="E9" s="8">
        <v>10</v>
      </c>
      <c r="F9" s="41">
        <v>16</v>
      </c>
      <c r="G9" s="23">
        <v>0</v>
      </c>
      <c r="I9" s="14">
        <f t="shared" si="0"/>
        <v>8</v>
      </c>
      <c r="J9" s="14">
        <f t="shared" si="0"/>
        <v>10</v>
      </c>
      <c r="K9" s="14">
        <f t="shared" si="0"/>
        <v>16</v>
      </c>
      <c r="L9" s="14"/>
      <c r="M9" s="15">
        <f t="shared" si="1"/>
        <v>0</v>
      </c>
      <c r="N9" s="15">
        <f t="shared" si="1"/>
        <v>0</v>
      </c>
      <c r="O9" s="15">
        <f t="shared" si="1"/>
        <v>0</v>
      </c>
      <c r="P9" s="15"/>
    </row>
    <row r="10" spans="1:16" x14ac:dyDescent="0.4">
      <c r="A10" s="96" t="s">
        <v>50</v>
      </c>
      <c r="B10" s="97" t="s">
        <v>48</v>
      </c>
      <c r="C10" s="4">
        <v>1</v>
      </c>
      <c r="D10" s="7">
        <v>8</v>
      </c>
      <c r="E10" s="8">
        <v>10</v>
      </c>
      <c r="F10" s="41">
        <v>16</v>
      </c>
      <c r="G10" s="23">
        <v>0</v>
      </c>
      <c r="I10" s="14">
        <f t="shared" si="0"/>
        <v>8</v>
      </c>
      <c r="J10" s="14">
        <f t="shared" si="0"/>
        <v>10</v>
      </c>
      <c r="K10" s="14">
        <f t="shared" si="0"/>
        <v>16</v>
      </c>
      <c r="L10" s="14"/>
      <c r="M10" s="15">
        <f t="shared" si="1"/>
        <v>0</v>
      </c>
      <c r="N10" s="15">
        <f t="shared" si="1"/>
        <v>0</v>
      </c>
      <c r="O10" s="15">
        <f t="shared" si="1"/>
        <v>0</v>
      </c>
      <c r="P10" s="15"/>
    </row>
    <row r="11" spans="1:16" x14ac:dyDescent="0.4">
      <c r="A11" s="96" t="s">
        <v>51</v>
      </c>
      <c r="B11" s="97" t="s">
        <v>45</v>
      </c>
      <c r="C11" s="4">
        <v>1</v>
      </c>
      <c r="D11" s="7">
        <v>8</v>
      </c>
      <c r="E11" s="8">
        <v>10</v>
      </c>
      <c r="F11" s="41">
        <v>16</v>
      </c>
      <c r="G11" s="23">
        <v>0</v>
      </c>
      <c r="I11" s="14">
        <f t="shared" si="0"/>
        <v>8</v>
      </c>
      <c r="J11" s="14">
        <f t="shared" si="0"/>
        <v>10</v>
      </c>
      <c r="K11" s="14">
        <f t="shared" si="0"/>
        <v>16</v>
      </c>
      <c r="L11" s="14"/>
      <c r="M11" s="15">
        <f t="shared" si="1"/>
        <v>0</v>
      </c>
      <c r="N11" s="15">
        <f t="shared" si="1"/>
        <v>0</v>
      </c>
      <c r="O11" s="15">
        <f t="shared" si="1"/>
        <v>0</v>
      </c>
      <c r="P11" s="15"/>
    </row>
    <row r="12" spans="1:16" x14ac:dyDescent="0.4">
      <c r="A12" s="96" t="s">
        <v>52</v>
      </c>
      <c r="B12" s="97" t="s">
        <v>48</v>
      </c>
      <c r="C12" s="4">
        <v>1</v>
      </c>
      <c r="D12" s="32">
        <v>16</v>
      </c>
      <c r="E12" s="33">
        <v>24</v>
      </c>
      <c r="F12" s="42">
        <v>32</v>
      </c>
      <c r="G12" s="23">
        <v>1</v>
      </c>
      <c r="I12" s="14">
        <f t="shared" si="0"/>
        <v>16</v>
      </c>
      <c r="J12" s="14">
        <f t="shared" si="0"/>
        <v>24</v>
      </c>
      <c r="K12" s="14">
        <f t="shared" si="0"/>
        <v>32</v>
      </c>
      <c r="L12" s="14"/>
      <c r="M12" s="15">
        <f t="shared" si="1"/>
        <v>0</v>
      </c>
      <c r="N12" s="15">
        <f t="shared" si="1"/>
        <v>0</v>
      </c>
      <c r="O12" s="15">
        <f t="shared" si="1"/>
        <v>0</v>
      </c>
      <c r="P12" s="15"/>
    </row>
    <row r="13" spans="1:16" ht="43.75" x14ac:dyDescent="0.4">
      <c r="A13" s="96" t="s">
        <v>52</v>
      </c>
      <c r="B13" s="97" t="s">
        <v>53</v>
      </c>
      <c r="C13" s="4">
        <v>1</v>
      </c>
      <c r="D13" s="7">
        <v>8</v>
      </c>
      <c r="E13" s="8">
        <v>10</v>
      </c>
      <c r="F13" s="41">
        <v>16</v>
      </c>
      <c r="G13" s="23">
        <v>1</v>
      </c>
      <c r="H13" s="2" t="s">
        <v>64</v>
      </c>
      <c r="I13" s="14">
        <f t="shared" si="0"/>
        <v>8</v>
      </c>
      <c r="J13" s="14">
        <f t="shared" si="0"/>
        <v>10</v>
      </c>
      <c r="K13" s="14">
        <f t="shared" si="0"/>
        <v>16</v>
      </c>
      <c r="L13" s="14"/>
      <c r="M13" s="15">
        <f t="shared" si="1"/>
        <v>0</v>
      </c>
      <c r="N13" s="15">
        <f t="shared" si="1"/>
        <v>0</v>
      </c>
      <c r="O13" s="15">
        <f t="shared" si="1"/>
        <v>0</v>
      </c>
      <c r="P13" s="15"/>
    </row>
    <row r="14" spans="1:16" x14ac:dyDescent="0.4">
      <c r="A14" s="96" t="s">
        <v>52</v>
      </c>
      <c r="B14" s="97" t="s">
        <v>74</v>
      </c>
      <c r="C14" s="4">
        <v>1</v>
      </c>
      <c r="D14" s="7">
        <v>10</v>
      </c>
      <c r="E14" s="8">
        <v>12</v>
      </c>
      <c r="F14" s="41">
        <v>16</v>
      </c>
      <c r="G14" s="23">
        <v>8</v>
      </c>
      <c r="I14" s="14">
        <f t="shared" si="0"/>
        <v>10</v>
      </c>
      <c r="J14" s="14">
        <f t="shared" si="0"/>
        <v>12</v>
      </c>
      <c r="K14" s="14">
        <f t="shared" si="0"/>
        <v>16</v>
      </c>
      <c r="L14" s="14"/>
      <c r="M14" s="15">
        <f t="shared" si="1"/>
        <v>0</v>
      </c>
      <c r="N14" s="15">
        <f t="shared" si="1"/>
        <v>0</v>
      </c>
      <c r="O14" s="15">
        <f t="shared" si="1"/>
        <v>0</v>
      </c>
      <c r="P14" s="15"/>
    </row>
    <row r="15" spans="1:16" x14ac:dyDescent="0.4">
      <c r="A15" s="96" t="s">
        <v>52</v>
      </c>
      <c r="B15" s="97" t="s">
        <v>54</v>
      </c>
      <c r="C15" s="4">
        <v>1</v>
      </c>
      <c r="D15" s="7">
        <v>10</v>
      </c>
      <c r="E15" s="8">
        <v>12</v>
      </c>
      <c r="F15" s="41">
        <v>16</v>
      </c>
      <c r="G15" s="23">
        <v>10</v>
      </c>
      <c r="H15" s="28"/>
      <c r="I15" s="14">
        <f t="shared" si="0"/>
        <v>10</v>
      </c>
      <c r="J15" s="14">
        <f t="shared" si="0"/>
        <v>12</v>
      </c>
      <c r="K15" s="14">
        <f t="shared" si="0"/>
        <v>16</v>
      </c>
      <c r="L15" s="14"/>
      <c r="M15" s="15">
        <f t="shared" si="1"/>
        <v>0</v>
      </c>
      <c r="N15" s="15">
        <f t="shared" si="1"/>
        <v>0</v>
      </c>
      <c r="O15" s="15">
        <f t="shared" si="1"/>
        <v>0</v>
      </c>
      <c r="P15" s="15"/>
    </row>
    <row r="16" spans="1:16" x14ac:dyDescent="0.4">
      <c r="A16" s="96" t="s">
        <v>51</v>
      </c>
      <c r="B16" s="97" t="s">
        <v>36</v>
      </c>
      <c r="C16" s="4">
        <v>1</v>
      </c>
      <c r="D16" s="7">
        <v>1</v>
      </c>
      <c r="E16" s="8">
        <v>2</v>
      </c>
      <c r="F16" s="41">
        <v>3</v>
      </c>
      <c r="G16" s="23">
        <v>0</v>
      </c>
      <c r="H16" s="28"/>
      <c r="I16" s="14">
        <f t="shared" si="0"/>
        <v>1</v>
      </c>
      <c r="J16" s="14">
        <f t="shared" si="0"/>
        <v>2</v>
      </c>
      <c r="K16" s="14">
        <f t="shared" si="0"/>
        <v>3</v>
      </c>
      <c r="L16" s="14"/>
      <c r="M16" s="15">
        <f t="shared" si="1"/>
        <v>0</v>
      </c>
      <c r="N16" s="15">
        <f t="shared" si="1"/>
        <v>0</v>
      </c>
      <c r="O16" s="15">
        <f t="shared" si="1"/>
        <v>0</v>
      </c>
      <c r="P16" s="15"/>
    </row>
    <row r="17" spans="1:16" ht="29.15" x14ac:dyDescent="0.4">
      <c r="A17" s="96" t="s">
        <v>47</v>
      </c>
      <c r="B17" s="97" t="s">
        <v>53</v>
      </c>
      <c r="C17" s="4">
        <v>1</v>
      </c>
      <c r="D17" s="7">
        <v>4</v>
      </c>
      <c r="E17" s="8">
        <v>6</v>
      </c>
      <c r="F17" s="41">
        <v>8</v>
      </c>
      <c r="G17" s="23">
        <v>0</v>
      </c>
      <c r="H17" s="2" t="s">
        <v>61</v>
      </c>
      <c r="I17" s="14">
        <f t="shared" si="0"/>
        <v>4</v>
      </c>
      <c r="J17" s="14">
        <f t="shared" si="0"/>
        <v>6</v>
      </c>
      <c r="K17" s="14">
        <f t="shared" si="0"/>
        <v>8</v>
      </c>
      <c r="L17" s="14"/>
      <c r="M17" s="15">
        <f t="shared" si="1"/>
        <v>0</v>
      </c>
      <c r="N17" s="15">
        <f t="shared" si="1"/>
        <v>0</v>
      </c>
      <c r="O17" s="15">
        <f t="shared" si="1"/>
        <v>0</v>
      </c>
      <c r="P17" s="15"/>
    </row>
    <row r="18" spans="1:16" x14ac:dyDescent="0.4">
      <c r="A18" s="96" t="s">
        <v>47</v>
      </c>
      <c r="B18" s="97" t="s">
        <v>74</v>
      </c>
      <c r="C18" s="4">
        <v>1</v>
      </c>
      <c r="D18" s="7">
        <v>4</v>
      </c>
      <c r="E18" s="8">
        <v>6</v>
      </c>
      <c r="F18" s="41">
        <v>8</v>
      </c>
      <c r="G18" s="23">
        <v>0</v>
      </c>
      <c r="I18" s="14">
        <f t="shared" si="0"/>
        <v>4</v>
      </c>
      <c r="J18" s="14">
        <f t="shared" si="0"/>
        <v>6</v>
      </c>
      <c r="K18" s="14">
        <f t="shared" si="0"/>
        <v>8</v>
      </c>
      <c r="L18" s="14"/>
      <c r="M18" s="15">
        <f t="shared" si="1"/>
        <v>0</v>
      </c>
      <c r="N18" s="15">
        <f t="shared" si="1"/>
        <v>0</v>
      </c>
      <c r="O18" s="15">
        <f t="shared" si="1"/>
        <v>0</v>
      </c>
      <c r="P18" s="15"/>
    </row>
    <row r="19" spans="1:16" x14ac:dyDescent="0.4">
      <c r="A19" s="96" t="s">
        <v>47</v>
      </c>
      <c r="B19" s="97" t="s">
        <v>54</v>
      </c>
      <c r="C19" s="4">
        <v>1</v>
      </c>
      <c r="D19" s="7">
        <v>4</v>
      </c>
      <c r="E19" s="8">
        <v>6</v>
      </c>
      <c r="F19" s="41">
        <v>8</v>
      </c>
      <c r="G19" s="23">
        <v>0</v>
      </c>
      <c r="I19" s="14">
        <f t="shared" si="0"/>
        <v>4</v>
      </c>
      <c r="J19" s="14">
        <f t="shared" si="0"/>
        <v>6</v>
      </c>
      <c r="K19" s="14">
        <f t="shared" si="0"/>
        <v>8</v>
      </c>
      <c r="L19" s="14"/>
      <c r="M19" s="15">
        <f t="shared" si="1"/>
        <v>0</v>
      </c>
      <c r="N19" s="15">
        <f t="shared" si="1"/>
        <v>0</v>
      </c>
      <c r="O19" s="15">
        <f t="shared" si="1"/>
        <v>0</v>
      </c>
      <c r="P19" s="15"/>
    </row>
    <row r="20" spans="1:16" ht="43.75" x14ac:dyDescent="0.4">
      <c r="A20" s="96" t="s">
        <v>49</v>
      </c>
      <c r="B20" s="97" t="s">
        <v>53</v>
      </c>
      <c r="C20" s="4">
        <v>1</v>
      </c>
      <c r="D20" s="7">
        <v>4</v>
      </c>
      <c r="E20" s="8">
        <v>6</v>
      </c>
      <c r="F20" s="41">
        <v>8</v>
      </c>
      <c r="G20" s="23">
        <v>0</v>
      </c>
      <c r="H20" s="2" t="s">
        <v>58</v>
      </c>
      <c r="I20" s="14">
        <f t="shared" si="0"/>
        <v>4</v>
      </c>
      <c r="J20" s="14">
        <f t="shared" si="0"/>
        <v>6</v>
      </c>
      <c r="K20" s="14">
        <f t="shared" si="0"/>
        <v>8</v>
      </c>
      <c r="L20" s="14"/>
      <c r="M20" s="15">
        <f t="shared" si="1"/>
        <v>0</v>
      </c>
      <c r="N20" s="15">
        <f t="shared" si="1"/>
        <v>0</v>
      </c>
      <c r="O20" s="15">
        <f t="shared" si="1"/>
        <v>0</v>
      </c>
      <c r="P20" s="15"/>
    </row>
    <row r="21" spans="1:16" x14ac:dyDescent="0.4">
      <c r="A21" s="96" t="s">
        <v>49</v>
      </c>
      <c r="B21" s="97" t="s">
        <v>74</v>
      </c>
      <c r="C21" s="4">
        <v>1</v>
      </c>
      <c r="D21" s="7">
        <v>4</v>
      </c>
      <c r="E21" s="8">
        <v>6</v>
      </c>
      <c r="F21" s="41">
        <v>8</v>
      </c>
      <c r="G21" s="23">
        <v>0</v>
      </c>
      <c r="I21" s="14">
        <f t="shared" si="0"/>
        <v>4</v>
      </c>
      <c r="J21" s="14">
        <f t="shared" si="0"/>
        <v>6</v>
      </c>
      <c r="K21" s="14">
        <f t="shared" si="0"/>
        <v>8</v>
      </c>
      <c r="L21" s="14"/>
      <c r="M21" s="15">
        <f t="shared" si="1"/>
        <v>0</v>
      </c>
      <c r="N21" s="15">
        <f t="shared" si="1"/>
        <v>0</v>
      </c>
      <c r="O21" s="15">
        <f t="shared" si="1"/>
        <v>0</v>
      </c>
      <c r="P21" s="15"/>
    </row>
    <row r="22" spans="1:16" x14ac:dyDescent="0.4">
      <c r="A22" s="96" t="s">
        <v>49</v>
      </c>
      <c r="B22" s="97" t="s">
        <v>54</v>
      </c>
      <c r="C22" s="4">
        <v>1</v>
      </c>
      <c r="D22" s="7">
        <v>4</v>
      </c>
      <c r="E22" s="8">
        <v>6</v>
      </c>
      <c r="F22" s="41">
        <v>8</v>
      </c>
      <c r="G22" s="23">
        <v>0</v>
      </c>
      <c r="I22" s="14">
        <f t="shared" si="0"/>
        <v>4</v>
      </c>
      <c r="J22" s="14">
        <f t="shared" si="0"/>
        <v>6</v>
      </c>
      <c r="K22" s="14">
        <f t="shared" si="0"/>
        <v>8</v>
      </c>
      <c r="L22" s="14"/>
      <c r="M22" s="15">
        <f t="shared" si="1"/>
        <v>0</v>
      </c>
      <c r="N22" s="15">
        <f t="shared" si="1"/>
        <v>0</v>
      </c>
      <c r="O22" s="15">
        <f t="shared" si="1"/>
        <v>0</v>
      </c>
      <c r="P22" s="15"/>
    </row>
    <row r="23" spans="1:16" ht="29.15" x14ac:dyDescent="0.4">
      <c r="A23" s="96" t="s">
        <v>50</v>
      </c>
      <c r="B23" s="97" t="s">
        <v>53</v>
      </c>
      <c r="C23" s="4">
        <v>1</v>
      </c>
      <c r="D23" s="7">
        <v>8</v>
      </c>
      <c r="E23" s="8">
        <v>10</v>
      </c>
      <c r="F23" s="41">
        <v>16</v>
      </c>
      <c r="G23" s="23">
        <v>0</v>
      </c>
      <c r="H23" s="2" t="s">
        <v>57</v>
      </c>
      <c r="I23" s="14">
        <f t="shared" si="0"/>
        <v>8</v>
      </c>
      <c r="J23" s="14">
        <f t="shared" si="0"/>
        <v>10</v>
      </c>
      <c r="K23" s="14">
        <f t="shared" si="0"/>
        <v>16</v>
      </c>
      <c r="L23" s="14"/>
      <c r="M23" s="15">
        <f t="shared" si="1"/>
        <v>0</v>
      </c>
      <c r="N23" s="15">
        <f t="shared" si="1"/>
        <v>0</v>
      </c>
      <c r="O23" s="15">
        <f t="shared" si="1"/>
        <v>0</v>
      </c>
      <c r="P23" s="15"/>
    </row>
    <row r="24" spans="1:16" x14ac:dyDescent="0.4">
      <c r="A24" s="96" t="s">
        <v>50</v>
      </c>
      <c r="B24" s="97" t="s">
        <v>74</v>
      </c>
      <c r="C24" s="4">
        <v>1</v>
      </c>
      <c r="D24" s="7">
        <v>4</v>
      </c>
      <c r="E24" s="8">
        <v>6</v>
      </c>
      <c r="F24" s="41">
        <v>8</v>
      </c>
      <c r="G24" s="23">
        <v>4</v>
      </c>
      <c r="H24" s="2" t="s">
        <v>86</v>
      </c>
      <c r="I24" s="14">
        <f t="shared" si="0"/>
        <v>4</v>
      </c>
      <c r="J24" s="14">
        <f t="shared" si="0"/>
        <v>6</v>
      </c>
      <c r="K24" s="14">
        <f t="shared" si="0"/>
        <v>8</v>
      </c>
      <c r="L24" s="14"/>
      <c r="M24" s="15">
        <f t="shared" si="1"/>
        <v>0</v>
      </c>
      <c r="N24" s="15">
        <f t="shared" si="1"/>
        <v>0</v>
      </c>
      <c r="O24" s="15">
        <f t="shared" si="1"/>
        <v>0</v>
      </c>
      <c r="P24" s="15"/>
    </row>
    <row r="25" spans="1:16" x14ac:dyDescent="0.4">
      <c r="A25" s="96" t="s">
        <v>50</v>
      </c>
      <c r="B25" s="97" t="s">
        <v>54</v>
      </c>
      <c r="C25" s="4">
        <v>1</v>
      </c>
      <c r="D25" s="7">
        <v>4</v>
      </c>
      <c r="E25" s="8">
        <v>6</v>
      </c>
      <c r="F25" s="41">
        <v>8</v>
      </c>
      <c r="G25" s="23">
        <v>4</v>
      </c>
      <c r="I25" s="14">
        <f t="shared" si="0"/>
        <v>4</v>
      </c>
      <c r="J25" s="14">
        <f t="shared" si="0"/>
        <v>6</v>
      </c>
      <c r="K25" s="14">
        <f t="shared" si="0"/>
        <v>8</v>
      </c>
      <c r="L25" s="14"/>
      <c r="M25" s="15">
        <f t="shared" si="1"/>
        <v>0</v>
      </c>
      <c r="N25" s="15">
        <f t="shared" si="1"/>
        <v>0</v>
      </c>
      <c r="O25" s="15">
        <f t="shared" si="1"/>
        <v>0</v>
      </c>
      <c r="P25" s="15"/>
    </row>
    <row r="26" spans="1:16" ht="29.15" x14ac:dyDescent="0.4">
      <c r="A26" t="s">
        <v>77</v>
      </c>
      <c r="B26" s="2" t="s">
        <v>78</v>
      </c>
      <c r="C26" s="4">
        <v>2</v>
      </c>
      <c r="D26" s="7">
        <v>16</v>
      </c>
      <c r="E26" s="8">
        <v>24</v>
      </c>
      <c r="F26" s="41">
        <v>32</v>
      </c>
      <c r="G26" s="23"/>
      <c r="H26" s="2" t="s">
        <v>66</v>
      </c>
      <c r="I26" s="14">
        <f t="shared" si="0"/>
        <v>0</v>
      </c>
      <c r="J26" s="14">
        <f t="shared" si="0"/>
        <v>0</v>
      </c>
      <c r="K26" s="14">
        <f t="shared" si="0"/>
        <v>0</v>
      </c>
      <c r="L26" s="14"/>
      <c r="M26" s="15">
        <f t="shared" si="1"/>
        <v>16</v>
      </c>
      <c r="N26" s="15">
        <f t="shared" si="1"/>
        <v>24</v>
      </c>
      <c r="O26" s="15">
        <f t="shared" si="1"/>
        <v>32</v>
      </c>
      <c r="P26" s="15"/>
    </row>
    <row r="27" spans="1:16" x14ac:dyDescent="0.4">
      <c r="A27" t="s">
        <v>55</v>
      </c>
      <c r="B27" s="28" t="s">
        <v>48</v>
      </c>
      <c r="C27" s="4">
        <v>2</v>
      </c>
      <c r="D27" s="7">
        <v>16</v>
      </c>
      <c r="E27" s="8">
        <v>24</v>
      </c>
      <c r="F27" s="41">
        <v>32</v>
      </c>
      <c r="G27" s="23"/>
      <c r="H27" s="2" t="s">
        <v>65</v>
      </c>
      <c r="I27" s="14">
        <f t="shared" si="0"/>
        <v>0</v>
      </c>
      <c r="J27" s="14">
        <f t="shared" si="0"/>
        <v>0</v>
      </c>
      <c r="K27" s="14">
        <f t="shared" si="0"/>
        <v>0</v>
      </c>
      <c r="L27" s="14"/>
      <c r="M27" s="15">
        <f t="shared" si="1"/>
        <v>16</v>
      </c>
      <c r="N27" s="15">
        <f t="shared" si="1"/>
        <v>24</v>
      </c>
      <c r="O27" s="15">
        <f t="shared" si="1"/>
        <v>32</v>
      </c>
      <c r="P27" s="15"/>
    </row>
    <row r="28" spans="1:16" x14ac:dyDescent="0.4">
      <c r="A28" t="s">
        <v>55</v>
      </c>
      <c r="B28" s="2" t="s">
        <v>53</v>
      </c>
      <c r="C28" s="4">
        <v>2</v>
      </c>
      <c r="D28" s="7">
        <v>4</v>
      </c>
      <c r="E28" s="8">
        <v>6</v>
      </c>
      <c r="F28" s="41">
        <v>8</v>
      </c>
      <c r="G28" s="23"/>
      <c r="I28" s="14">
        <f t="shared" si="0"/>
        <v>0</v>
      </c>
      <c r="J28" s="14">
        <f t="shared" si="0"/>
        <v>0</v>
      </c>
      <c r="K28" s="14">
        <f t="shared" si="0"/>
        <v>0</v>
      </c>
      <c r="L28" s="14"/>
      <c r="M28" s="15">
        <f t="shared" si="1"/>
        <v>4</v>
      </c>
      <c r="N28" s="15">
        <f t="shared" si="1"/>
        <v>6</v>
      </c>
      <c r="O28" s="15">
        <f t="shared" si="1"/>
        <v>8</v>
      </c>
      <c r="P28" s="15"/>
    </row>
    <row r="29" spans="1:16" x14ac:dyDescent="0.4">
      <c r="A29" t="s">
        <v>55</v>
      </c>
      <c r="B29" s="2" t="s">
        <v>74</v>
      </c>
      <c r="C29" s="4">
        <v>2</v>
      </c>
      <c r="D29" s="7">
        <v>4</v>
      </c>
      <c r="E29" s="8">
        <v>6</v>
      </c>
      <c r="F29" s="41">
        <v>8</v>
      </c>
      <c r="G29" s="23"/>
      <c r="I29" s="14">
        <f t="shared" si="0"/>
        <v>0</v>
      </c>
      <c r="J29" s="14">
        <f t="shared" si="0"/>
        <v>0</v>
      </c>
      <c r="K29" s="14">
        <f t="shared" si="0"/>
        <v>0</v>
      </c>
      <c r="L29" s="14"/>
      <c r="M29" s="15">
        <f t="shared" si="1"/>
        <v>4</v>
      </c>
      <c r="N29" s="15">
        <f t="shared" si="1"/>
        <v>6</v>
      </c>
      <c r="O29" s="15">
        <f t="shared" si="1"/>
        <v>8</v>
      </c>
      <c r="P29" s="15"/>
    </row>
    <row r="30" spans="1:16" x14ac:dyDescent="0.4">
      <c r="A30" t="s">
        <v>55</v>
      </c>
      <c r="B30" s="28" t="s">
        <v>54</v>
      </c>
      <c r="C30" s="4">
        <v>2</v>
      </c>
      <c r="D30" s="7">
        <v>4</v>
      </c>
      <c r="E30" s="8">
        <v>6</v>
      </c>
      <c r="F30" s="41">
        <v>8</v>
      </c>
      <c r="G30" s="23"/>
      <c r="I30" s="14">
        <f t="shared" si="0"/>
        <v>0</v>
      </c>
      <c r="J30" s="14">
        <f t="shared" si="0"/>
        <v>0</v>
      </c>
      <c r="K30" s="14">
        <f t="shared" si="0"/>
        <v>0</v>
      </c>
      <c r="L30" s="14"/>
      <c r="M30" s="15">
        <f t="shared" si="1"/>
        <v>4</v>
      </c>
      <c r="N30" s="15">
        <f t="shared" si="1"/>
        <v>6</v>
      </c>
      <c r="O30" s="15">
        <f t="shared" si="1"/>
        <v>8</v>
      </c>
      <c r="P30" s="15"/>
    </row>
    <row r="31" spans="1:16" x14ac:dyDescent="0.4">
      <c r="A31" t="s">
        <v>56</v>
      </c>
      <c r="B31" s="28" t="s">
        <v>48</v>
      </c>
      <c r="C31" s="4">
        <v>2</v>
      </c>
      <c r="D31" s="7">
        <v>16</v>
      </c>
      <c r="E31" s="8">
        <v>24</v>
      </c>
      <c r="F31" s="41">
        <v>32</v>
      </c>
      <c r="G31" s="23"/>
      <c r="I31" s="14">
        <f t="shared" si="0"/>
        <v>0</v>
      </c>
      <c r="J31" s="14">
        <f t="shared" si="0"/>
        <v>0</v>
      </c>
      <c r="K31" s="14">
        <f t="shared" si="0"/>
        <v>0</v>
      </c>
      <c r="L31" s="14"/>
      <c r="M31" s="15">
        <f t="shared" si="1"/>
        <v>16</v>
      </c>
      <c r="N31" s="15">
        <f t="shared" si="1"/>
        <v>24</v>
      </c>
      <c r="O31" s="15">
        <f t="shared" si="1"/>
        <v>32</v>
      </c>
      <c r="P31" s="15"/>
    </row>
    <row r="32" spans="1:16" x14ac:dyDescent="0.4">
      <c r="A32" t="s">
        <v>56</v>
      </c>
      <c r="B32" s="28" t="s">
        <v>53</v>
      </c>
      <c r="C32" s="4">
        <v>2</v>
      </c>
      <c r="D32" s="7">
        <v>4</v>
      </c>
      <c r="E32" s="8">
        <v>6</v>
      </c>
      <c r="F32" s="41">
        <v>8</v>
      </c>
      <c r="G32" s="23"/>
      <c r="I32" s="14">
        <f t="shared" si="0"/>
        <v>0</v>
      </c>
      <c r="J32" s="14">
        <f t="shared" si="0"/>
        <v>0</v>
      </c>
      <c r="K32" s="14">
        <f t="shared" si="0"/>
        <v>0</v>
      </c>
      <c r="L32" s="14"/>
      <c r="M32" s="15">
        <f t="shared" si="1"/>
        <v>4</v>
      </c>
      <c r="N32" s="15">
        <f t="shared" si="1"/>
        <v>6</v>
      </c>
      <c r="O32" s="15">
        <f t="shared" si="1"/>
        <v>8</v>
      </c>
      <c r="P32" s="15"/>
    </row>
    <row r="33" spans="1:16" x14ac:dyDescent="0.4">
      <c r="A33" t="s">
        <v>56</v>
      </c>
      <c r="B33" s="2" t="s">
        <v>74</v>
      </c>
      <c r="C33" s="4">
        <v>2</v>
      </c>
      <c r="D33" s="7">
        <v>4</v>
      </c>
      <c r="E33" s="8">
        <v>6</v>
      </c>
      <c r="F33" s="41">
        <v>8</v>
      </c>
      <c r="G33" s="23"/>
      <c r="I33" s="14">
        <f t="shared" si="0"/>
        <v>0</v>
      </c>
      <c r="J33" s="14">
        <f t="shared" si="0"/>
        <v>0</v>
      </c>
      <c r="K33" s="14">
        <f t="shared" si="0"/>
        <v>0</v>
      </c>
      <c r="L33" s="14"/>
      <c r="M33" s="15">
        <f t="shared" si="1"/>
        <v>4</v>
      </c>
      <c r="N33" s="15">
        <f t="shared" si="1"/>
        <v>6</v>
      </c>
      <c r="O33" s="15">
        <f t="shared" si="1"/>
        <v>8</v>
      </c>
      <c r="P33" s="15"/>
    </row>
    <row r="34" spans="1:16" x14ac:dyDescent="0.4">
      <c r="A34" t="s">
        <v>56</v>
      </c>
      <c r="B34" s="28" t="s">
        <v>54</v>
      </c>
      <c r="C34" s="4">
        <v>2</v>
      </c>
      <c r="D34" s="7">
        <v>4</v>
      </c>
      <c r="E34" s="8">
        <v>6</v>
      </c>
      <c r="F34" s="41">
        <v>8</v>
      </c>
      <c r="G34" s="23"/>
      <c r="I34" s="14">
        <f t="shared" si="0"/>
        <v>0</v>
      </c>
      <c r="J34" s="14">
        <f t="shared" si="0"/>
        <v>0</v>
      </c>
      <c r="K34" s="14">
        <f t="shared" si="0"/>
        <v>0</v>
      </c>
      <c r="L34" s="14"/>
      <c r="M34" s="15">
        <f t="shared" si="1"/>
        <v>4</v>
      </c>
      <c r="N34" s="15">
        <f t="shared" si="1"/>
        <v>6</v>
      </c>
      <c r="O34" s="15">
        <f t="shared" si="1"/>
        <v>8</v>
      </c>
      <c r="P34" s="15"/>
    </row>
    <row r="35" spans="1:16" x14ac:dyDescent="0.4">
      <c r="A35" s="96" t="s">
        <v>59</v>
      </c>
      <c r="B35" s="97" t="s">
        <v>60</v>
      </c>
      <c r="C35" s="4">
        <v>1</v>
      </c>
      <c r="D35" s="7">
        <v>8</v>
      </c>
      <c r="E35" s="8">
        <v>10</v>
      </c>
      <c r="F35" s="41">
        <v>12</v>
      </c>
      <c r="G35" s="23">
        <v>0</v>
      </c>
      <c r="I35" s="14">
        <f t="shared" si="0"/>
        <v>8</v>
      </c>
      <c r="J35" s="14">
        <f t="shared" si="0"/>
        <v>10</v>
      </c>
      <c r="K35" s="14">
        <f t="shared" si="0"/>
        <v>12</v>
      </c>
      <c r="L35" s="14"/>
      <c r="M35" s="15">
        <f t="shared" si="1"/>
        <v>0</v>
      </c>
      <c r="N35" s="15">
        <f t="shared" si="1"/>
        <v>0</v>
      </c>
      <c r="O35" s="15">
        <f t="shared" si="1"/>
        <v>0</v>
      </c>
      <c r="P35" s="15"/>
    </row>
    <row r="36" spans="1:16" x14ac:dyDescent="0.4">
      <c r="A36" s="96" t="s">
        <v>52</v>
      </c>
      <c r="B36" s="97" t="s">
        <v>62</v>
      </c>
      <c r="C36" s="4">
        <v>1</v>
      </c>
      <c r="D36" s="7">
        <v>8</v>
      </c>
      <c r="E36" s="8">
        <v>10</v>
      </c>
      <c r="F36" s="41">
        <v>12</v>
      </c>
      <c r="G36" s="23">
        <v>8</v>
      </c>
      <c r="H36" s="2" t="s">
        <v>63</v>
      </c>
      <c r="I36" s="14">
        <f t="shared" si="0"/>
        <v>8</v>
      </c>
      <c r="J36" s="14">
        <f t="shared" si="0"/>
        <v>10</v>
      </c>
      <c r="K36" s="14">
        <f t="shared" si="0"/>
        <v>12</v>
      </c>
      <c r="L36" s="14"/>
      <c r="M36" s="15">
        <f t="shared" si="1"/>
        <v>0</v>
      </c>
      <c r="N36" s="15">
        <f t="shared" si="1"/>
        <v>0</v>
      </c>
      <c r="O36" s="15">
        <f t="shared" si="1"/>
        <v>0</v>
      </c>
      <c r="P36" s="15"/>
    </row>
    <row r="37" spans="1:16" x14ac:dyDescent="0.4">
      <c r="A37" s="96" t="s">
        <v>51</v>
      </c>
      <c r="B37" s="97" t="s">
        <v>67</v>
      </c>
      <c r="C37" s="4">
        <v>1</v>
      </c>
      <c r="D37" s="7">
        <v>1</v>
      </c>
      <c r="E37" s="8">
        <v>2</v>
      </c>
      <c r="F37" s="41">
        <v>3</v>
      </c>
      <c r="G37" s="23">
        <v>0</v>
      </c>
      <c r="I37" s="14">
        <f t="shared" si="0"/>
        <v>1</v>
      </c>
      <c r="J37" s="14">
        <f t="shared" si="0"/>
        <v>2</v>
      </c>
      <c r="K37" s="14">
        <f t="shared" si="0"/>
        <v>3</v>
      </c>
      <c r="L37" s="14"/>
      <c r="M37" s="15">
        <f t="shared" si="1"/>
        <v>0</v>
      </c>
      <c r="N37" s="15">
        <f t="shared" si="1"/>
        <v>0</v>
      </c>
      <c r="O37" s="15">
        <f t="shared" si="1"/>
        <v>0</v>
      </c>
      <c r="P37" s="15"/>
    </row>
    <row r="38" spans="1:16" x14ac:dyDescent="0.4">
      <c r="A38" s="96" t="s">
        <v>68</v>
      </c>
      <c r="B38" s="97" t="s">
        <v>75</v>
      </c>
      <c r="C38" s="4">
        <v>1</v>
      </c>
      <c r="D38" s="7">
        <v>32</v>
      </c>
      <c r="E38" s="8">
        <v>40</v>
      </c>
      <c r="F38" s="41">
        <v>50</v>
      </c>
      <c r="G38" s="23">
        <v>10</v>
      </c>
      <c r="I38" s="14">
        <f t="shared" si="0"/>
        <v>32</v>
      </c>
      <c r="J38" s="14">
        <f t="shared" si="0"/>
        <v>40</v>
      </c>
      <c r="K38" s="14">
        <f t="shared" si="0"/>
        <v>50</v>
      </c>
      <c r="L38" s="14"/>
      <c r="M38" s="15">
        <f t="shared" si="1"/>
        <v>0</v>
      </c>
      <c r="N38" s="15">
        <f t="shared" si="1"/>
        <v>0</v>
      </c>
      <c r="O38" s="15">
        <f t="shared" si="1"/>
        <v>0</v>
      </c>
      <c r="P38" s="15"/>
    </row>
    <row r="39" spans="1:16" x14ac:dyDescent="0.4">
      <c r="A39" t="s">
        <v>68</v>
      </c>
      <c r="B39" s="2" t="s">
        <v>76</v>
      </c>
      <c r="C39" s="4">
        <v>2</v>
      </c>
      <c r="D39" s="7">
        <v>12</v>
      </c>
      <c r="E39" s="8">
        <v>16</v>
      </c>
      <c r="F39" s="41">
        <v>20</v>
      </c>
      <c r="G39" s="23"/>
      <c r="I39" s="14">
        <f t="shared" ref="I39:K73" si="2">IF($C39=1,D39,0)</f>
        <v>0</v>
      </c>
      <c r="J39" s="14">
        <f t="shared" si="2"/>
        <v>0</v>
      </c>
      <c r="K39" s="14">
        <f t="shared" si="2"/>
        <v>0</v>
      </c>
      <c r="L39" s="14"/>
      <c r="M39" s="15">
        <f t="shared" ref="M39:O73" si="3">IF($C39=2,D39,0)</f>
        <v>12</v>
      </c>
      <c r="N39" s="15">
        <f t="shared" si="3"/>
        <v>16</v>
      </c>
      <c r="O39" s="15">
        <f t="shared" si="3"/>
        <v>20</v>
      </c>
      <c r="P39" s="15"/>
    </row>
    <row r="40" spans="1:16" x14ac:dyDescent="0.4">
      <c r="A40" t="s">
        <v>69</v>
      </c>
      <c r="B40" s="28" t="s">
        <v>71</v>
      </c>
      <c r="C40" s="4">
        <v>2</v>
      </c>
      <c r="D40" s="7">
        <v>10</v>
      </c>
      <c r="E40" s="8">
        <v>16</v>
      </c>
      <c r="F40" s="41">
        <v>24</v>
      </c>
      <c r="G40" s="23"/>
      <c r="I40" s="14">
        <f t="shared" si="2"/>
        <v>0</v>
      </c>
      <c r="J40" s="14">
        <f t="shared" si="2"/>
        <v>0</v>
      </c>
      <c r="K40" s="14">
        <f t="shared" si="2"/>
        <v>0</v>
      </c>
      <c r="L40" s="14"/>
      <c r="M40" s="15">
        <f t="shared" si="3"/>
        <v>10</v>
      </c>
      <c r="N40" s="15">
        <f t="shared" si="3"/>
        <v>16</v>
      </c>
      <c r="O40" s="15">
        <f t="shared" si="3"/>
        <v>24</v>
      </c>
      <c r="P40" s="15"/>
    </row>
    <row r="41" spans="1:16" x14ac:dyDescent="0.4">
      <c r="A41" t="s">
        <v>69</v>
      </c>
      <c r="B41" s="28" t="s">
        <v>70</v>
      </c>
      <c r="C41" s="4">
        <v>2</v>
      </c>
      <c r="D41" s="7">
        <v>4</v>
      </c>
      <c r="E41" s="8">
        <v>6</v>
      </c>
      <c r="F41" s="41">
        <v>8</v>
      </c>
      <c r="G41" s="23"/>
      <c r="I41" s="14">
        <f t="shared" si="2"/>
        <v>0</v>
      </c>
      <c r="J41" s="14">
        <f t="shared" si="2"/>
        <v>0</v>
      </c>
      <c r="K41" s="14">
        <f t="shared" si="2"/>
        <v>0</v>
      </c>
      <c r="L41" s="14"/>
      <c r="M41" s="15">
        <f t="shared" si="3"/>
        <v>4</v>
      </c>
      <c r="N41" s="15">
        <f t="shared" si="3"/>
        <v>6</v>
      </c>
      <c r="O41" s="15">
        <f t="shared" si="3"/>
        <v>8</v>
      </c>
      <c r="P41" s="15"/>
    </row>
    <row r="42" spans="1:16" x14ac:dyDescent="0.4">
      <c r="A42" t="s">
        <v>69</v>
      </c>
      <c r="B42" s="28" t="s">
        <v>81</v>
      </c>
      <c r="C42" s="4">
        <v>2</v>
      </c>
      <c r="D42" s="7">
        <v>8</v>
      </c>
      <c r="E42" s="8">
        <v>12</v>
      </c>
      <c r="F42" s="41">
        <v>16</v>
      </c>
      <c r="G42" s="23"/>
      <c r="I42" s="14">
        <f t="shared" si="2"/>
        <v>0</v>
      </c>
      <c r="J42" s="14">
        <f t="shared" si="2"/>
        <v>0</v>
      </c>
      <c r="K42" s="14">
        <f t="shared" si="2"/>
        <v>0</v>
      </c>
      <c r="L42" s="14"/>
      <c r="M42" s="15">
        <f t="shared" si="3"/>
        <v>8</v>
      </c>
      <c r="N42" s="15">
        <f t="shared" si="3"/>
        <v>12</v>
      </c>
      <c r="O42" s="15">
        <f t="shared" si="3"/>
        <v>16</v>
      </c>
      <c r="P42" s="15"/>
    </row>
    <row r="43" spans="1:16" x14ac:dyDescent="0.4">
      <c r="A43" t="s">
        <v>69</v>
      </c>
      <c r="B43" s="28" t="s">
        <v>80</v>
      </c>
      <c r="C43" s="4">
        <v>2</v>
      </c>
      <c r="D43" s="7">
        <v>4</v>
      </c>
      <c r="E43" s="8">
        <v>6</v>
      </c>
      <c r="F43" s="41">
        <v>8</v>
      </c>
      <c r="G43" s="23"/>
      <c r="I43" s="14">
        <f t="shared" si="2"/>
        <v>0</v>
      </c>
      <c r="J43" s="14">
        <f t="shared" si="2"/>
        <v>0</v>
      </c>
      <c r="K43" s="14">
        <f t="shared" si="2"/>
        <v>0</v>
      </c>
      <c r="L43" s="14"/>
      <c r="M43" s="15">
        <f t="shared" si="3"/>
        <v>4</v>
      </c>
      <c r="N43" s="15">
        <f t="shared" si="3"/>
        <v>6</v>
      </c>
      <c r="O43" s="15">
        <f t="shared" si="3"/>
        <v>8</v>
      </c>
      <c r="P43" s="15"/>
    </row>
    <row r="44" spans="1:16" x14ac:dyDescent="0.4">
      <c r="A44" t="s">
        <v>69</v>
      </c>
      <c r="B44" s="28" t="s">
        <v>79</v>
      </c>
      <c r="C44" s="4">
        <v>2</v>
      </c>
      <c r="D44" s="7">
        <v>4</v>
      </c>
      <c r="E44" s="8">
        <v>6</v>
      </c>
      <c r="F44" s="41">
        <v>8</v>
      </c>
      <c r="G44" s="23"/>
      <c r="I44" s="14">
        <f t="shared" si="2"/>
        <v>0</v>
      </c>
      <c r="J44" s="14">
        <f t="shared" si="2"/>
        <v>0</v>
      </c>
      <c r="K44" s="14">
        <f t="shared" si="2"/>
        <v>0</v>
      </c>
      <c r="L44" s="14"/>
      <c r="M44" s="15">
        <f t="shared" si="3"/>
        <v>4</v>
      </c>
      <c r="N44" s="15">
        <f t="shared" si="3"/>
        <v>6</v>
      </c>
      <c r="O44" s="15">
        <f t="shared" si="3"/>
        <v>8</v>
      </c>
      <c r="P44" s="15"/>
    </row>
    <row r="45" spans="1:16" x14ac:dyDescent="0.4">
      <c r="A45" t="s">
        <v>69</v>
      </c>
      <c r="B45" s="28" t="s">
        <v>82</v>
      </c>
      <c r="C45" s="4">
        <v>2</v>
      </c>
      <c r="D45" s="7">
        <v>4</v>
      </c>
      <c r="E45" s="8">
        <v>6</v>
      </c>
      <c r="F45" s="41">
        <v>8</v>
      </c>
      <c r="G45" s="23"/>
      <c r="I45" s="14">
        <f t="shared" si="2"/>
        <v>0</v>
      </c>
      <c r="J45" s="14">
        <f t="shared" si="2"/>
        <v>0</v>
      </c>
      <c r="K45" s="14">
        <f t="shared" si="2"/>
        <v>0</v>
      </c>
      <c r="L45" s="14"/>
      <c r="M45" s="15">
        <f t="shared" si="3"/>
        <v>4</v>
      </c>
      <c r="N45" s="15">
        <f t="shared" si="3"/>
        <v>6</v>
      </c>
      <c r="O45" s="15">
        <f t="shared" si="3"/>
        <v>8</v>
      </c>
      <c r="P45" s="15"/>
    </row>
    <row r="46" spans="1:16" x14ac:dyDescent="0.4">
      <c r="A46" t="s">
        <v>69</v>
      </c>
      <c r="B46" s="28" t="s">
        <v>77</v>
      </c>
      <c r="C46" s="4">
        <v>2</v>
      </c>
      <c r="D46" s="7">
        <v>4</v>
      </c>
      <c r="E46" s="8">
        <v>6</v>
      </c>
      <c r="F46" s="41">
        <v>8</v>
      </c>
      <c r="G46" s="23"/>
      <c r="I46" s="14">
        <f t="shared" si="2"/>
        <v>0</v>
      </c>
      <c r="J46" s="14">
        <f t="shared" si="2"/>
        <v>0</v>
      </c>
      <c r="K46" s="14">
        <f t="shared" si="2"/>
        <v>0</v>
      </c>
      <c r="L46" s="14"/>
      <c r="M46" s="15">
        <f t="shared" si="3"/>
        <v>4</v>
      </c>
      <c r="N46" s="15">
        <f t="shared" si="3"/>
        <v>6</v>
      </c>
      <c r="O46" s="15">
        <f t="shared" si="3"/>
        <v>8</v>
      </c>
      <c r="P46" s="15"/>
    </row>
    <row r="47" spans="1:16" x14ac:dyDescent="0.4">
      <c r="A47" t="s">
        <v>69</v>
      </c>
      <c r="B47" s="28" t="s">
        <v>83</v>
      </c>
      <c r="C47" s="4">
        <v>2</v>
      </c>
      <c r="D47" s="7">
        <v>16</v>
      </c>
      <c r="E47" s="8">
        <v>20</v>
      </c>
      <c r="F47" s="41">
        <v>24</v>
      </c>
      <c r="G47" s="23"/>
      <c r="I47" s="14">
        <f t="shared" si="2"/>
        <v>0</v>
      </c>
      <c r="J47" s="14">
        <f t="shared" si="2"/>
        <v>0</v>
      </c>
      <c r="K47" s="14">
        <f t="shared" si="2"/>
        <v>0</v>
      </c>
      <c r="L47" s="14"/>
      <c r="M47" s="15">
        <f t="shared" si="3"/>
        <v>16</v>
      </c>
      <c r="N47" s="15">
        <f t="shared" si="3"/>
        <v>20</v>
      </c>
      <c r="O47" s="15">
        <f t="shared" si="3"/>
        <v>24</v>
      </c>
      <c r="P47" s="15"/>
    </row>
    <row r="48" spans="1:16" x14ac:dyDescent="0.4">
      <c r="A48" t="s">
        <v>69</v>
      </c>
      <c r="B48" s="28" t="s">
        <v>84</v>
      </c>
      <c r="C48" s="4">
        <v>2</v>
      </c>
      <c r="D48" s="7">
        <v>16</v>
      </c>
      <c r="E48" s="8">
        <v>20</v>
      </c>
      <c r="F48" s="41">
        <v>24</v>
      </c>
      <c r="G48" s="23"/>
      <c r="I48" s="14">
        <f t="shared" si="2"/>
        <v>0</v>
      </c>
      <c r="J48" s="14">
        <f t="shared" si="2"/>
        <v>0</v>
      </c>
      <c r="K48" s="14">
        <f t="shared" si="2"/>
        <v>0</v>
      </c>
      <c r="L48" s="14"/>
      <c r="M48" s="15">
        <f t="shared" si="3"/>
        <v>16</v>
      </c>
      <c r="N48" s="15">
        <f t="shared" si="3"/>
        <v>20</v>
      </c>
      <c r="O48" s="15">
        <f t="shared" si="3"/>
        <v>24</v>
      </c>
      <c r="P48" s="15"/>
    </row>
    <row r="49" spans="1:16" x14ac:dyDescent="0.4">
      <c r="A49" s="96" t="s">
        <v>88</v>
      </c>
      <c r="B49" s="97" t="s">
        <v>89</v>
      </c>
      <c r="C49" s="4">
        <v>1</v>
      </c>
      <c r="D49" s="7">
        <v>4</v>
      </c>
      <c r="E49" s="8">
        <v>6</v>
      </c>
      <c r="F49" s="41">
        <v>8</v>
      </c>
      <c r="G49" s="23">
        <v>0</v>
      </c>
      <c r="I49" s="14">
        <f t="shared" si="2"/>
        <v>4</v>
      </c>
      <c r="J49" s="14">
        <f t="shared" si="2"/>
        <v>6</v>
      </c>
      <c r="K49" s="14">
        <f t="shared" si="2"/>
        <v>8</v>
      </c>
      <c r="L49" s="14"/>
      <c r="M49" s="15">
        <f t="shared" si="3"/>
        <v>0</v>
      </c>
      <c r="N49" s="15">
        <f t="shared" si="3"/>
        <v>0</v>
      </c>
      <c r="O49" s="15">
        <f t="shared" si="3"/>
        <v>0</v>
      </c>
      <c r="P49" s="15"/>
    </row>
    <row r="50" spans="1:16" hidden="1" x14ac:dyDescent="0.4">
      <c r="B50" s="28"/>
      <c r="C50" s="4">
        <v>1</v>
      </c>
      <c r="G50" s="23"/>
      <c r="I50" s="14">
        <f t="shared" si="2"/>
        <v>0</v>
      </c>
      <c r="J50" s="14">
        <f t="shared" si="2"/>
        <v>0</v>
      </c>
      <c r="K50" s="14">
        <f t="shared" si="2"/>
        <v>0</v>
      </c>
      <c r="L50" s="14"/>
      <c r="M50" s="15">
        <f t="shared" si="3"/>
        <v>0</v>
      </c>
      <c r="N50" s="15">
        <f t="shared" si="3"/>
        <v>0</v>
      </c>
      <c r="O50" s="15">
        <f t="shared" si="3"/>
        <v>0</v>
      </c>
      <c r="P50" s="15"/>
    </row>
    <row r="51" spans="1:16" hidden="1" x14ac:dyDescent="0.4">
      <c r="B51" s="28"/>
      <c r="C51" s="4">
        <v>1</v>
      </c>
      <c r="G51" s="23"/>
      <c r="I51" s="14">
        <f t="shared" si="2"/>
        <v>0</v>
      </c>
      <c r="J51" s="14">
        <f t="shared" si="2"/>
        <v>0</v>
      </c>
      <c r="K51" s="14">
        <f t="shared" si="2"/>
        <v>0</v>
      </c>
      <c r="L51" s="14"/>
      <c r="M51" s="15">
        <f t="shared" si="3"/>
        <v>0</v>
      </c>
      <c r="N51" s="15">
        <f t="shared" si="3"/>
        <v>0</v>
      </c>
      <c r="O51" s="15">
        <f t="shared" si="3"/>
        <v>0</v>
      </c>
      <c r="P51" s="15"/>
    </row>
    <row r="52" spans="1:16" hidden="1" x14ac:dyDescent="0.4">
      <c r="B52" s="28"/>
      <c r="C52" s="4">
        <v>1</v>
      </c>
      <c r="G52" s="23"/>
      <c r="I52" s="14">
        <f t="shared" si="2"/>
        <v>0</v>
      </c>
      <c r="J52" s="14">
        <f t="shared" si="2"/>
        <v>0</v>
      </c>
      <c r="K52" s="14">
        <f t="shared" si="2"/>
        <v>0</v>
      </c>
      <c r="L52" s="14"/>
      <c r="M52" s="15">
        <f t="shared" si="3"/>
        <v>0</v>
      </c>
      <c r="N52" s="15">
        <f t="shared" si="3"/>
        <v>0</v>
      </c>
      <c r="O52" s="15">
        <f t="shared" si="3"/>
        <v>0</v>
      </c>
      <c r="P52" s="15"/>
    </row>
    <row r="53" spans="1:16" hidden="1" x14ac:dyDescent="0.4">
      <c r="B53" s="28"/>
      <c r="C53" s="4">
        <v>1</v>
      </c>
      <c r="G53" s="23"/>
      <c r="I53" s="14">
        <f t="shared" si="2"/>
        <v>0</v>
      </c>
      <c r="J53" s="14">
        <f t="shared" si="2"/>
        <v>0</v>
      </c>
      <c r="K53" s="14">
        <f t="shared" si="2"/>
        <v>0</v>
      </c>
      <c r="L53" s="14"/>
      <c r="M53" s="15">
        <f t="shared" si="3"/>
        <v>0</v>
      </c>
      <c r="N53" s="15">
        <f t="shared" si="3"/>
        <v>0</v>
      </c>
      <c r="O53" s="15">
        <f t="shared" si="3"/>
        <v>0</v>
      </c>
      <c r="P53" s="15"/>
    </row>
    <row r="54" spans="1:16" hidden="1" x14ac:dyDescent="0.4">
      <c r="B54" s="28"/>
      <c r="C54" s="4">
        <v>1</v>
      </c>
      <c r="G54" s="23"/>
      <c r="I54" s="14">
        <f t="shared" si="2"/>
        <v>0</v>
      </c>
      <c r="J54" s="14">
        <f t="shared" si="2"/>
        <v>0</v>
      </c>
      <c r="K54" s="14">
        <f t="shared" si="2"/>
        <v>0</v>
      </c>
      <c r="L54" s="14"/>
      <c r="M54" s="15">
        <f t="shared" si="3"/>
        <v>0</v>
      </c>
      <c r="N54" s="15">
        <f t="shared" si="3"/>
        <v>0</v>
      </c>
      <c r="O54" s="15">
        <f t="shared" si="3"/>
        <v>0</v>
      </c>
      <c r="P54" s="15"/>
    </row>
    <row r="55" spans="1:16" hidden="1" x14ac:dyDescent="0.4">
      <c r="B55" s="28"/>
      <c r="C55" s="4">
        <v>1</v>
      </c>
      <c r="G55" s="23"/>
      <c r="I55" s="14">
        <f t="shared" si="2"/>
        <v>0</v>
      </c>
      <c r="J55" s="14">
        <f t="shared" si="2"/>
        <v>0</v>
      </c>
      <c r="K55" s="14">
        <f t="shared" si="2"/>
        <v>0</v>
      </c>
      <c r="L55" s="14"/>
      <c r="M55" s="15">
        <f t="shared" si="3"/>
        <v>0</v>
      </c>
      <c r="N55" s="15">
        <f t="shared" si="3"/>
        <v>0</v>
      </c>
      <c r="O55" s="15">
        <f t="shared" si="3"/>
        <v>0</v>
      </c>
      <c r="P55" s="15"/>
    </row>
    <row r="56" spans="1:16" hidden="1" x14ac:dyDescent="0.4">
      <c r="B56" s="28"/>
      <c r="C56" s="4">
        <v>1</v>
      </c>
      <c r="G56" s="23"/>
      <c r="I56" s="14">
        <f t="shared" si="2"/>
        <v>0</v>
      </c>
      <c r="J56" s="14">
        <f t="shared" si="2"/>
        <v>0</v>
      </c>
      <c r="K56" s="14">
        <f t="shared" si="2"/>
        <v>0</v>
      </c>
      <c r="L56" s="14"/>
      <c r="M56" s="15">
        <f t="shared" si="3"/>
        <v>0</v>
      </c>
      <c r="N56" s="15">
        <f t="shared" si="3"/>
        <v>0</v>
      </c>
      <c r="O56" s="15">
        <f t="shared" si="3"/>
        <v>0</v>
      </c>
      <c r="P56" s="15"/>
    </row>
    <row r="57" spans="1:16" hidden="1" x14ac:dyDescent="0.4">
      <c r="B57" s="28"/>
      <c r="C57" s="4">
        <v>1</v>
      </c>
      <c r="G57" s="23"/>
      <c r="I57" s="14">
        <f t="shared" si="2"/>
        <v>0</v>
      </c>
      <c r="J57" s="14">
        <f t="shared" si="2"/>
        <v>0</v>
      </c>
      <c r="K57" s="14">
        <f t="shared" si="2"/>
        <v>0</v>
      </c>
      <c r="L57" s="14"/>
      <c r="M57" s="15">
        <f t="shared" si="3"/>
        <v>0</v>
      </c>
      <c r="N57" s="15">
        <f t="shared" si="3"/>
        <v>0</v>
      </c>
      <c r="O57" s="15">
        <f t="shared" si="3"/>
        <v>0</v>
      </c>
      <c r="P57" s="15"/>
    </row>
    <row r="58" spans="1:16" hidden="1" x14ac:dyDescent="0.4">
      <c r="C58" s="4">
        <v>1</v>
      </c>
      <c r="G58" s="23"/>
      <c r="I58" s="14">
        <f t="shared" si="2"/>
        <v>0</v>
      </c>
      <c r="J58" s="14">
        <f t="shared" si="2"/>
        <v>0</v>
      </c>
      <c r="K58" s="14">
        <f t="shared" si="2"/>
        <v>0</v>
      </c>
      <c r="L58" s="14"/>
      <c r="M58" s="15">
        <f t="shared" si="3"/>
        <v>0</v>
      </c>
      <c r="N58" s="15">
        <f t="shared" si="3"/>
        <v>0</v>
      </c>
      <c r="O58" s="15">
        <f t="shared" si="3"/>
        <v>0</v>
      </c>
      <c r="P58" s="15"/>
    </row>
    <row r="59" spans="1:16" hidden="1" x14ac:dyDescent="0.4">
      <c r="B59" s="28"/>
      <c r="C59" s="4">
        <v>1</v>
      </c>
      <c r="G59" s="23"/>
      <c r="I59" s="14">
        <f t="shared" si="2"/>
        <v>0</v>
      </c>
      <c r="J59" s="14">
        <f t="shared" si="2"/>
        <v>0</v>
      </c>
      <c r="K59" s="14">
        <f t="shared" si="2"/>
        <v>0</v>
      </c>
      <c r="L59" s="14"/>
      <c r="M59" s="15">
        <f t="shared" si="3"/>
        <v>0</v>
      </c>
      <c r="N59" s="15">
        <f t="shared" si="3"/>
        <v>0</v>
      </c>
      <c r="O59" s="15">
        <f t="shared" si="3"/>
        <v>0</v>
      </c>
      <c r="P59" s="15"/>
    </row>
    <row r="60" spans="1:16" hidden="1" x14ac:dyDescent="0.4">
      <c r="B60" s="28"/>
      <c r="C60" s="4">
        <v>1</v>
      </c>
      <c r="G60" s="23"/>
      <c r="I60" s="14">
        <f t="shared" si="2"/>
        <v>0</v>
      </c>
      <c r="J60" s="14">
        <f t="shared" si="2"/>
        <v>0</v>
      </c>
      <c r="K60" s="14">
        <f t="shared" si="2"/>
        <v>0</v>
      </c>
      <c r="L60" s="14"/>
      <c r="M60" s="15">
        <f t="shared" si="3"/>
        <v>0</v>
      </c>
      <c r="N60" s="15">
        <f t="shared" si="3"/>
        <v>0</v>
      </c>
      <c r="O60" s="15">
        <f t="shared" si="3"/>
        <v>0</v>
      </c>
      <c r="P60" s="15"/>
    </row>
    <row r="61" spans="1:16" hidden="1" x14ac:dyDescent="0.4">
      <c r="B61" s="28"/>
      <c r="C61" s="4">
        <v>1</v>
      </c>
      <c r="G61" s="23"/>
      <c r="I61" s="14">
        <f t="shared" si="2"/>
        <v>0</v>
      </c>
      <c r="J61" s="14">
        <f t="shared" si="2"/>
        <v>0</v>
      </c>
      <c r="K61" s="14">
        <f t="shared" si="2"/>
        <v>0</v>
      </c>
      <c r="L61" s="14"/>
      <c r="M61" s="15">
        <f t="shared" si="3"/>
        <v>0</v>
      </c>
      <c r="N61" s="15">
        <f t="shared" si="3"/>
        <v>0</v>
      </c>
      <c r="O61" s="15">
        <f t="shared" si="3"/>
        <v>0</v>
      </c>
      <c r="P61" s="15"/>
    </row>
    <row r="62" spans="1:16" hidden="1" x14ac:dyDescent="0.4">
      <c r="B62" s="28"/>
      <c r="C62" s="4">
        <v>1</v>
      </c>
      <c r="G62" s="23"/>
      <c r="I62" s="14">
        <f t="shared" si="2"/>
        <v>0</v>
      </c>
      <c r="J62" s="14">
        <f t="shared" si="2"/>
        <v>0</v>
      </c>
      <c r="K62" s="14">
        <f t="shared" si="2"/>
        <v>0</v>
      </c>
      <c r="L62" s="14"/>
      <c r="M62" s="15">
        <f t="shared" si="3"/>
        <v>0</v>
      </c>
      <c r="N62" s="15">
        <f t="shared" si="3"/>
        <v>0</v>
      </c>
      <c r="O62" s="15">
        <f t="shared" si="3"/>
        <v>0</v>
      </c>
      <c r="P62" s="15"/>
    </row>
    <row r="63" spans="1:16" hidden="1" x14ac:dyDescent="0.4">
      <c r="B63" s="28"/>
      <c r="C63" s="4">
        <v>1</v>
      </c>
      <c r="G63" s="23"/>
      <c r="I63" s="14">
        <f t="shared" si="2"/>
        <v>0</v>
      </c>
      <c r="J63" s="14">
        <f t="shared" si="2"/>
        <v>0</v>
      </c>
      <c r="K63" s="14">
        <f t="shared" si="2"/>
        <v>0</v>
      </c>
      <c r="L63" s="14"/>
      <c r="M63" s="15">
        <f t="shared" si="3"/>
        <v>0</v>
      </c>
      <c r="N63" s="15">
        <f t="shared" si="3"/>
        <v>0</v>
      </c>
      <c r="O63" s="15">
        <f t="shared" si="3"/>
        <v>0</v>
      </c>
      <c r="P63" s="15"/>
    </row>
    <row r="64" spans="1:16" hidden="1" x14ac:dyDescent="0.4">
      <c r="B64" s="28"/>
      <c r="C64" s="4">
        <v>1</v>
      </c>
      <c r="G64" s="23"/>
      <c r="I64" s="14">
        <f t="shared" si="2"/>
        <v>0</v>
      </c>
      <c r="J64" s="14">
        <f t="shared" si="2"/>
        <v>0</v>
      </c>
      <c r="K64" s="14">
        <f t="shared" si="2"/>
        <v>0</v>
      </c>
      <c r="L64" s="14"/>
      <c r="M64" s="15">
        <f t="shared" si="3"/>
        <v>0</v>
      </c>
      <c r="N64" s="15">
        <f t="shared" si="3"/>
        <v>0</v>
      </c>
      <c r="O64" s="15">
        <f t="shared" si="3"/>
        <v>0</v>
      </c>
      <c r="P64" s="15"/>
    </row>
    <row r="65" spans="1:16" hidden="1" x14ac:dyDescent="0.4">
      <c r="B65" s="28"/>
      <c r="C65" s="4">
        <v>1</v>
      </c>
      <c r="G65" s="23"/>
      <c r="I65" s="14">
        <f t="shared" si="2"/>
        <v>0</v>
      </c>
      <c r="J65" s="14">
        <f t="shared" si="2"/>
        <v>0</v>
      </c>
      <c r="K65" s="14">
        <f t="shared" si="2"/>
        <v>0</v>
      </c>
      <c r="L65" s="14"/>
      <c r="M65" s="15">
        <f t="shared" si="3"/>
        <v>0</v>
      </c>
      <c r="N65" s="15">
        <f t="shared" si="3"/>
        <v>0</v>
      </c>
      <c r="O65" s="15">
        <f t="shared" si="3"/>
        <v>0</v>
      </c>
      <c r="P65" s="15"/>
    </row>
    <row r="66" spans="1:16" hidden="1" x14ac:dyDescent="0.4">
      <c r="B66" s="28"/>
      <c r="C66" s="4">
        <v>1</v>
      </c>
      <c r="G66" s="23"/>
      <c r="I66" s="14">
        <f t="shared" si="2"/>
        <v>0</v>
      </c>
      <c r="J66" s="14">
        <f t="shared" si="2"/>
        <v>0</v>
      </c>
      <c r="K66" s="14">
        <f t="shared" si="2"/>
        <v>0</v>
      </c>
      <c r="L66" s="14"/>
      <c r="M66" s="15">
        <f t="shared" si="3"/>
        <v>0</v>
      </c>
      <c r="N66" s="15">
        <f t="shared" si="3"/>
        <v>0</v>
      </c>
      <c r="O66" s="15">
        <f t="shared" si="3"/>
        <v>0</v>
      </c>
      <c r="P66" s="15"/>
    </row>
    <row r="67" spans="1:16" hidden="1" x14ac:dyDescent="0.4">
      <c r="B67" s="28"/>
      <c r="C67" s="4">
        <v>1</v>
      </c>
      <c r="G67" s="23"/>
      <c r="I67" s="14">
        <f t="shared" si="2"/>
        <v>0</v>
      </c>
      <c r="J67" s="14">
        <f t="shared" si="2"/>
        <v>0</v>
      </c>
      <c r="K67" s="14">
        <f t="shared" si="2"/>
        <v>0</v>
      </c>
      <c r="L67" s="14"/>
      <c r="M67" s="15">
        <f t="shared" si="3"/>
        <v>0</v>
      </c>
      <c r="N67" s="15">
        <f t="shared" si="3"/>
        <v>0</v>
      </c>
      <c r="O67" s="15">
        <f t="shared" si="3"/>
        <v>0</v>
      </c>
      <c r="P67" s="15"/>
    </row>
    <row r="68" spans="1:16" hidden="1" x14ac:dyDescent="0.4">
      <c r="B68" s="28"/>
      <c r="C68" s="4">
        <v>1</v>
      </c>
      <c r="G68" s="23"/>
      <c r="I68" s="14">
        <f t="shared" si="2"/>
        <v>0</v>
      </c>
      <c r="J68" s="14">
        <f t="shared" si="2"/>
        <v>0</v>
      </c>
      <c r="K68" s="14">
        <f t="shared" si="2"/>
        <v>0</v>
      </c>
      <c r="L68" s="14"/>
      <c r="M68" s="15">
        <f t="shared" si="3"/>
        <v>0</v>
      </c>
      <c r="N68" s="15">
        <f t="shared" si="3"/>
        <v>0</v>
      </c>
      <c r="O68" s="15">
        <f t="shared" si="3"/>
        <v>0</v>
      </c>
      <c r="P68" s="15"/>
    </row>
    <row r="69" spans="1:16" hidden="1" x14ac:dyDescent="0.4">
      <c r="B69" s="28"/>
      <c r="C69" s="4">
        <v>1</v>
      </c>
      <c r="G69" s="23"/>
      <c r="I69" s="14">
        <f t="shared" si="2"/>
        <v>0</v>
      </c>
      <c r="J69" s="14">
        <f t="shared" si="2"/>
        <v>0</v>
      </c>
      <c r="K69" s="14">
        <f t="shared" si="2"/>
        <v>0</v>
      </c>
      <c r="L69" s="14"/>
      <c r="M69" s="15">
        <f t="shared" si="3"/>
        <v>0</v>
      </c>
      <c r="N69" s="15">
        <f t="shared" si="3"/>
        <v>0</v>
      </c>
      <c r="O69" s="15">
        <f t="shared" si="3"/>
        <v>0</v>
      </c>
      <c r="P69" s="15"/>
    </row>
    <row r="70" spans="1:16" hidden="1" x14ac:dyDescent="0.4">
      <c r="B70" s="28"/>
      <c r="C70" s="4">
        <v>1</v>
      </c>
      <c r="G70" s="23"/>
      <c r="I70" s="14">
        <f t="shared" si="2"/>
        <v>0</v>
      </c>
      <c r="J70" s="14">
        <f t="shared" si="2"/>
        <v>0</v>
      </c>
      <c r="K70" s="14">
        <f t="shared" si="2"/>
        <v>0</v>
      </c>
      <c r="L70" s="14"/>
      <c r="M70" s="15">
        <f t="shared" si="3"/>
        <v>0</v>
      </c>
      <c r="N70" s="15">
        <f t="shared" si="3"/>
        <v>0</v>
      </c>
      <c r="O70" s="15">
        <f t="shared" si="3"/>
        <v>0</v>
      </c>
      <c r="P70" s="15"/>
    </row>
    <row r="71" spans="1:16" hidden="1" x14ac:dyDescent="0.4">
      <c r="B71" s="28"/>
      <c r="C71" s="4">
        <v>1</v>
      </c>
      <c r="G71" s="23"/>
      <c r="I71" s="14">
        <f t="shared" si="2"/>
        <v>0</v>
      </c>
      <c r="J71" s="14">
        <f t="shared" si="2"/>
        <v>0</v>
      </c>
      <c r="K71" s="14">
        <f t="shared" si="2"/>
        <v>0</v>
      </c>
      <c r="L71" s="14"/>
      <c r="M71" s="15">
        <f t="shared" si="3"/>
        <v>0</v>
      </c>
      <c r="N71" s="15">
        <f t="shared" si="3"/>
        <v>0</v>
      </c>
      <c r="O71" s="15">
        <f t="shared" si="3"/>
        <v>0</v>
      </c>
      <c r="P71" s="15"/>
    </row>
    <row r="72" spans="1:16" hidden="1" x14ac:dyDescent="0.4">
      <c r="B72" s="28"/>
      <c r="C72" s="4">
        <v>1</v>
      </c>
      <c r="G72" s="23"/>
      <c r="I72" s="14">
        <f t="shared" si="2"/>
        <v>0</v>
      </c>
      <c r="J72" s="14">
        <f t="shared" si="2"/>
        <v>0</v>
      </c>
      <c r="K72" s="14">
        <f t="shared" si="2"/>
        <v>0</v>
      </c>
      <c r="L72" s="14"/>
      <c r="M72" s="15">
        <f t="shared" si="3"/>
        <v>0</v>
      </c>
      <c r="N72" s="15">
        <f t="shared" si="3"/>
        <v>0</v>
      </c>
      <c r="O72" s="15">
        <f t="shared" si="3"/>
        <v>0</v>
      </c>
      <c r="P72" s="15"/>
    </row>
    <row r="73" spans="1:16" hidden="1" x14ac:dyDescent="0.4">
      <c r="B73" s="28"/>
      <c r="G73" s="23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">
        <f t="shared" si="3"/>
        <v>0</v>
      </c>
      <c r="N73" s="15">
        <f t="shared" si="3"/>
        <v>0</v>
      </c>
      <c r="O73" s="15">
        <f t="shared" si="3"/>
        <v>0</v>
      </c>
      <c r="P73" s="15"/>
    </row>
    <row r="74" spans="1:16" x14ac:dyDescent="0.4">
      <c r="A74" t="s">
        <v>88</v>
      </c>
      <c r="B74" s="28" t="s">
        <v>90</v>
      </c>
      <c r="C74" s="4">
        <v>2</v>
      </c>
      <c r="D74" s="7">
        <v>4</v>
      </c>
      <c r="E74" s="8">
        <v>6</v>
      </c>
      <c r="F74" s="41">
        <v>8</v>
      </c>
      <c r="G74" s="23"/>
      <c r="I74" s="14"/>
      <c r="J74" s="14"/>
      <c r="K74" s="14"/>
      <c r="L74" s="14"/>
      <c r="M74" s="15"/>
      <c r="N74" s="15"/>
      <c r="O74" s="15"/>
      <c r="P74" s="15"/>
    </row>
    <row r="75" spans="1:16" x14ac:dyDescent="0.4">
      <c r="B75" s="28"/>
      <c r="G75" s="23"/>
      <c r="I75" s="14"/>
      <c r="J75" s="14"/>
      <c r="K75" s="14"/>
      <c r="L75" s="14"/>
      <c r="M75" s="15"/>
      <c r="N75" s="15"/>
      <c r="O75" s="15"/>
      <c r="P75" s="15"/>
    </row>
    <row r="76" spans="1:16" x14ac:dyDescent="0.4">
      <c r="G76" s="23"/>
      <c r="I76" s="14"/>
      <c r="J76" s="14"/>
      <c r="K76" s="14"/>
      <c r="L76" s="14"/>
      <c r="M76" s="15"/>
      <c r="N76" s="15"/>
      <c r="O76" s="15"/>
      <c r="P76" s="15"/>
    </row>
    <row r="77" spans="1:16" ht="29.15" x14ac:dyDescent="0.4">
      <c r="C77" s="25" t="s">
        <v>1</v>
      </c>
      <c r="D77" s="26" t="s">
        <v>2</v>
      </c>
      <c r="E77" s="27" t="s">
        <v>3</v>
      </c>
      <c r="F77" s="43" t="s">
        <v>4</v>
      </c>
      <c r="G77" s="22" t="s">
        <v>87</v>
      </c>
      <c r="I77" s="14"/>
      <c r="J77" s="14"/>
      <c r="K77" s="14"/>
      <c r="L77" s="14"/>
      <c r="M77" s="15"/>
      <c r="N77" s="15"/>
      <c r="O77" s="15"/>
      <c r="P77" s="15"/>
    </row>
    <row r="78" spans="1:16" x14ac:dyDescent="0.4">
      <c r="A78" t="s">
        <v>28</v>
      </c>
      <c r="B78" s="28"/>
      <c r="C78" s="17" t="s">
        <v>14</v>
      </c>
      <c r="D78" s="7">
        <f>SUM(D6:D77)</f>
        <v>360</v>
      </c>
      <c r="E78" s="8">
        <f>SUM(E6:E77)</f>
        <v>486</v>
      </c>
      <c r="F78" s="41">
        <f>SUM(F6:F77)</f>
        <v>640</v>
      </c>
      <c r="I78" s="14"/>
      <c r="J78" s="14"/>
      <c r="K78" s="14"/>
      <c r="L78" s="14"/>
      <c r="M78" s="15"/>
      <c r="N78" s="15"/>
      <c r="O78" s="15"/>
      <c r="P78" s="15"/>
    </row>
    <row r="79" spans="1:16" x14ac:dyDescent="0.4">
      <c r="A79" s="96" t="s">
        <v>15</v>
      </c>
      <c r="B79" s="97"/>
      <c r="C79" s="98">
        <v>1</v>
      </c>
      <c r="D79" s="99">
        <f>I79</f>
        <v>186</v>
      </c>
      <c r="E79" s="100">
        <f>J79</f>
        <v>242</v>
      </c>
      <c r="F79" s="101">
        <f>K79</f>
        <v>324</v>
      </c>
      <c r="G79" s="102">
        <f>SUM(G5:G72)</f>
        <v>50</v>
      </c>
      <c r="I79" s="14">
        <f t="shared" ref="I79:P79" si="4">SUM(I6:I78)</f>
        <v>186</v>
      </c>
      <c r="J79" s="14">
        <f t="shared" si="4"/>
        <v>242</v>
      </c>
      <c r="K79" s="14">
        <f t="shared" si="4"/>
        <v>324</v>
      </c>
      <c r="L79" s="14">
        <f t="shared" si="4"/>
        <v>0</v>
      </c>
      <c r="M79" s="15">
        <f t="shared" si="4"/>
        <v>170</v>
      </c>
      <c r="N79" s="15">
        <f t="shared" si="4"/>
        <v>238</v>
      </c>
      <c r="O79" s="15">
        <f t="shared" si="4"/>
        <v>308</v>
      </c>
      <c r="P79" s="15">
        <f t="shared" si="4"/>
        <v>0</v>
      </c>
    </row>
    <row r="80" spans="1:16" x14ac:dyDescent="0.4">
      <c r="A80" t="s">
        <v>16</v>
      </c>
      <c r="C80" s="4">
        <v>2</v>
      </c>
      <c r="D80" s="7">
        <f>M79</f>
        <v>170</v>
      </c>
      <c r="E80" s="8">
        <f>N79</f>
        <v>238</v>
      </c>
      <c r="F80" s="41">
        <f>O79</f>
        <v>308</v>
      </c>
    </row>
    <row r="81" spans="1:7" ht="15" thickBot="1" x14ac:dyDescent="0.45"/>
    <row r="82" spans="1:7" ht="29.15" x14ac:dyDescent="0.4">
      <c r="A82" s="51" t="s">
        <v>41</v>
      </c>
      <c r="B82" s="52" t="s">
        <v>30</v>
      </c>
      <c r="C82" s="53" t="s">
        <v>34</v>
      </c>
      <c r="D82" s="54" t="s">
        <v>2</v>
      </c>
      <c r="E82" s="55" t="s">
        <v>3</v>
      </c>
      <c r="F82" s="56" t="s">
        <v>4</v>
      </c>
      <c r="G82" s="57"/>
    </row>
    <row r="83" spans="1:7" x14ac:dyDescent="0.4">
      <c r="A83" s="58" t="s">
        <v>31</v>
      </c>
      <c r="B83" s="59">
        <v>1</v>
      </c>
      <c r="C83" s="60">
        <v>0.2</v>
      </c>
      <c r="D83" s="29">
        <f>((DEVHOURS_BC_ALL*$C$83)/$B$83)</f>
        <v>72</v>
      </c>
      <c r="E83" s="30">
        <f>((DEVHOURS_ML_ALL*$C$83)/$B$83)</f>
        <v>97.2</v>
      </c>
      <c r="F83" s="61">
        <f>((DEVHOURS_WC_ALL*$C$83)/$B$83)</f>
        <v>128</v>
      </c>
      <c r="G83" s="62"/>
    </row>
    <row r="84" spans="1:7" x14ac:dyDescent="0.4">
      <c r="A84" s="58" t="s">
        <v>32</v>
      </c>
      <c r="B84" s="59">
        <v>0.6</v>
      </c>
      <c r="C84" s="60">
        <v>0.8</v>
      </c>
      <c r="D84" s="29">
        <f>((DEVHOURS_BC_ALL*$C$84)/$B$84)</f>
        <v>480</v>
      </c>
      <c r="E84" s="30">
        <f>((DEVHOURS_ML_ALL*$C$84)/$B$84)</f>
        <v>648</v>
      </c>
      <c r="F84" s="61">
        <f>((DEVHOURS_WC_ALL*$C$84)/$B$84)</f>
        <v>853.33333333333337</v>
      </c>
      <c r="G84" s="62"/>
    </row>
    <row r="85" spans="1:7" x14ac:dyDescent="0.4">
      <c r="A85" s="63" t="s">
        <v>33</v>
      </c>
      <c r="B85" s="37"/>
      <c r="C85" s="36"/>
      <c r="D85" s="34"/>
      <c r="E85" s="35"/>
      <c r="F85" s="64"/>
      <c r="G85" s="65"/>
    </row>
    <row r="86" spans="1:7" x14ac:dyDescent="0.4">
      <c r="A86" s="66"/>
      <c r="B86" s="67"/>
      <c r="C86" s="68">
        <f>SUM(C83:C85)</f>
        <v>1</v>
      </c>
      <c r="D86" s="69"/>
      <c r="E86" s="70"/>
      <c r="F86" s="71"/>
      <c r="G86" s="72"/>
    </row>
    <row r="87" spans="1:7" x14ac:dyDescent="0.4">
      <c r="A87" s="58" t="s">
        <v>39</v>
      </c>
      <c r="B87" s="73"/>
      <c r="C87" s="60">
        <v>0.2</v>
      </c>
      <c r="D87" s="29">
        <f>C87*DEVHOURS_BC_ALL</f>
        <v>72</v>
      </c>
      <c r="E87" s="30">
        <f>C87*DEVHOURS_ML_ALL</f>
        <v>97.2</v>
      </c>
      <c r="F87" s="61">
        <f>C87*DEVHOURS_WC_ALL</f>
        <v>128</v>
      </c>
      <c r="G87" s="62"/>
    </row>
    <row r="88" spans="1:7" ht="15" thickBot="1" x14ac:dyDescent="0.45">
      <c r="A88" s="58" t="s">
        <v>40</v>
      </c>
      <c r="B88" s="73"/>
      <c r="C88" s="60">
        <v>0.2</v>
      </c>
      <c r="D88" s="29">
        <f>C88*DEVHOURS_BC_ALL</f>
        <v>72</v>
      </c>
      <c r="E88" s="30">
        <f>DEVHOURS_ML_ALL*C88</f>
        <v>97.2</v>
      </c>
      <c r="F88" s="61">
        <f>C88*DEVHOURS_WC_ALL</f>
        <v>128</v>
      </c>
      <c r="G88" s="62"/>
    </row>
    <row r="89" spans="1:7" ht="29.15" x14ac:dyDescent="0.4">
      <c r="A89" s="74" t="s">
        <v>42</v>
      </c>
      <c r="B89" s="75" t="s">
        <v>30</v>
      </c>
      <c r="C89" s="76" t="s">
        <v>34</v>
      </c>
      <c r="D89" s="77" t="s">
        <v>2</v>
      </c>
      <c r="E89" s="78" t="s">
        <v>3</v>
      </c>
      <c r="F89" s="79" t="s">
        <v>4</v>
      </c>
      <c r="G89" s="80"/>
    </row>
    <row r="90" spans="1:7" x14ac:dyDescent="0.4">
      <c r="A90" s="81" t="s">
        <v>31</v>
      </c>
      <c r="B90" s="59">
        <v>1</v>
      </c>
      <c r="C90" s="60">
        <v>0.2</v>
      </c>
      <c r="D90" s="29">
        <f>((DEVHOURS_BC_P1*$C$90)/$B$90)</f>
        <v>37.200000000000003</v>
      </c>
      <c r="E90" s="30">
        <f>((DEVHOURS_ML_P1*$C$90)/$B$90)</f>
        <v>48.400000000000006</v>
      </c>
      <c r="F90" s="61">
        <f>((DEVHOURS_WC_P1*$C$90)/$B$90)</f>
        <v>64.8</v>
      </c>
      <c r="G90" s="82"/>
    </row>
    <row r="91" spans="1:7" x14ac:dyDescent="0.4">
      <c r="A91" s="81" t="s">
        <v>32</v>
      </c>
      <c r="B91" s="59">
        <v>0.6</v>
      </c>
      <c r="C91" s="60">
        <v>0.8</v>
      </c>
      <c r="D91" s="29">
        <f>((DEVHOURS_BC_P1*$C$91)/$B$91)</f>
        <v>248.00000000000003</v>
      </c>
      <c r="E91" s="30">
        <f>((DEVHOURS_ML_P1*$C$91)/$B$91)</f>
        <v>322.66666666666674</v>
      </c>
      <c r="F91" s="61">
        <f>((DEVHOURS_WC_P1*$C$91)/$B$91)</f>
        <v>432</v>
      </c>
      <c r="G91" s="82"/>
    </row>
    <row r="92" spans="1:7" x14ac:dyDescent="0.4">
      <c r="A92" s="83" t="s">
        <v>33</v>
      </c>
      <c r="B92" s="37"/>
      <c r="C92" s="36"/>
      <c r="D92" s="34"/>
      <c r="E92" s="35"/>
      <c r="F92" s="64"/>
      <c r="G92" s="84"/>
    </row>
    <row r="93" spans="1:7" x14ac:dyDescent="0.4">
      <c r="A93" s="85"/>
      <c r="B93" s="67"/>
      <c r="C93" s="68">
        <f>SUM(C90:C92)</f>
        <v>1</v>
      </c>
      <c r="D93" s="69"/>
      <c r="E93" s="70"/>
      <c r="F93" s="71"/>
      <c r="G93" s="86"/>
    </row>
    <row r="94" spans="1:7" x14ac:dyDescent="0.4">
      <c r="A94" s="81" t="s">
        <v>39</v>
      </c>
      <c r="B94" s="73"/>
      <c r="C94" s="60">
        <v>0.2</v>
      </c>
      <c r="D94" s="29">
        <f>C94*DEVHOURS_BC_P1</f>
        <v>37.200000000000003</v>
      </c>
      <c r="E94" s="30">
        <f>C94*DEVHOURS_ML_P1</f>
        <v>48.400000000000006</v>
      </c>
      <c r="F94" s="61">
        <f>C94*DEVHOURS_WC_P1</f>
        <v>64.8</v>
      </c>
      <c r="G94" s="82"/>
    </row>
    <row r="95" spans="1:7" ht="15" thickBot="1" x14ac:dyDescent="0.45">
      <c r="A95" s="81" t="s">
        <v>40</v>
      </c>
      <c r="B95" s="73"/>
      <c r="C95" s="60">
        <v>0.2</v>
      </c>
      <c r="D95" s="29">
        <f>C95*DEVHOURS_BC_P1</f>
        <v>37.200000000000003</v>
      </c>
      <c r="E95" s="30">
        <f>DEVHOURS_ML_P1*C95</f>
        <v>48.400000000000006</v>
      </c>
      <c r="F95" s="61">
        <f>C95*DEVHOURS_WC_P1</f>
        <v>64.8</v>
      </c>
      <c r="G95" s="82"/>
    </row>
    <row r="96" spans="1:7" ht="29.15" x14ac:dyDescent="0.4">
      <c r="A96" s="74" t="s">
        <v>43</v>
      </c>
      <c r="B96" s="75" t="s">
        <v>30</v>
      </c>
      <c r="C96" s="76" t="s">
        <v>34</v>
      </c>
      <c r="D96" s="77" t="s">
        <v>2</v>
      </c>
      <c r="E96" s="78" t="s">
        <v>3</v>
      </c>
      <c r="F96" s="79" t="s">
        <v>4</v>
      </c>
      <c r="G96" s="80"/>
    </row>
    <row r="97" spans="1:7" x14ac:dyDescent="0.4">
      <c r="A97" s="81" t="s">
        <v>31</v>
      </c>
      <c r="B97" s="59">
        <v>1</v>
      </c>
      <c r="C97" s="60">
        <v>0.2</v>
      </c>
      <c r="D97" s="29">
        <f>((DEVHOURS_BC_P2*$C$97)/$B$97)</f>
        <v>34</v>
      </c>
      <c r="E97" s="30">
        <f>((DEVHOURS_ML_P2*$C$97)/$B$97)</f>
        <v>47.6</v>
      </c>
      <c r="F97" s="61">
        <f>((DEVHOURS_WC_P2*$C$97)/$B$97)</f>
        <v>61.6</v>
      </c>
      <c r="G97" s="82"/>
    </row>
    <row r="98" spans="1:7" x14ac:dyDescent="0.4">
      <c r="A98" s="81" t="s">
        <v>32</v>
      </c>
      <c r="B98" s="59">
        <v>0.6</v>
      </c>
      <c r="C98" s="60">
        <v>0.8</v>
      </c>
      <c r="D98" s="29">
        <f>((DEVHOURS_BC_P2*$C$98)/$B$98)</f>
        <v>226.66666666666669</v>
      </c>
      <c r="E98" s="30">
        <f>((DEVHOURS_ML_P2*$C$98)/$B$98)</f>
        <v>317.33333333333337</v>
      </c>
      <c r="F98" s="61">
        <f>((DEVHOURS_WC_P2*$C$98)/$B$91)</f>
        <v>410.66666666666669</v>
      </c>
      <c r="G98" s="82"/>
    </row>
    <row r="99" spans="1:7" x14ac:dyDescent="0.4">
      <c r="A99" s="83" t="s">
        <v>33</v>
      </c>
      <c r="B99" s="37"/>
      <c r="C99" s="36"/>
      <c r="D99" s="34"/>
      <c r="E99" s="35"/>
      <c r="F99" s="64"/>
      <c r="G99" s="84"/>
    </row>
    <row r="100" spans="1:7" x14ac:dyDescent="0.4">
      <c r="A100" s="85"/>
      <c r="B100" s="67"/>
      <c r="C100" s="68">
        <f>SUM(C97:C99)</f>
        <v>1</v>
      </c>
      <c r="D100" s="69"/>
      <c r="E100" s="70"/>
      <c r="F100" s="71"/>
      <c r="G100" s="86"/>
    </row>
    <row r="101" spans="1:7" x14ac:dyDescent="0.4">
      <c r="A101" s="81" t="s">
        <v>39</v>
      </c>
      <c r="B101" s="73"/>
      <c r="C101" s="60">
        <v>0.2</v>
      </c>
      <c r="D101" s="29">
        <f>C101*DEVHOURS_BC_P2</f>
        <v>34</v>
      </c>
      <c r="E101" s="30">
        <f>C101*DEVHOURS_ML_P2</f>
        <v>47.6</v>
      </c>
      <c r="F101" s="61">
        <f>C101*DEVHOURS_WC_P2</f>
        <v>61.6</v>
      </c>
      <c r="G101" s="82"/>
    </row>
    <row r="102" spans="1:7" ht="15" thickBot="1" x14ac:dyDescent="0.45">
      <c r="A102" s="87" t="s">
        <v>40</v>
      </c>
      <c r="B102" s="88"/>
      <c r="C102" s="89">
        <v>0.2</v>
      </c>
      <c r="D102" s="90">
        <f>C102*DEVHOURS_BC_P2</f>
        <v>34</v>
      </c>
      <c r="E102" s="91">
        <f>DEVHOURS_ML_P2*C102</f>
        <v>47.6</v>
      </c>
      <c r="F102" s="92">
        <f>C102*DEVHOURS_WC_P2</f>
        <v>61.6</v>
      </c>
      <c r="G102" s="93"/>
    </row>
    <row r="103" spans="1:7" x14ac:dyDescent="0.4">
      <c r="F103" s="94"/>
    </row>
    <row r="104" spans="1:7" x14ac:dyDescent="0.4">
      <c r="F104" s="94"/>
    </row>
    <row r="105" spans="1:7" x14ac:dyDescent="0.4">
      <c r="F105" s="94"/>
    </row>
    <row r="106" spans="1:7" x14ac:dyDescent="0.4">
      <c r="F106" s="94"/>
    </row>
  </sheetData>
  <mergeCells count="1">
    <mergeCell ref="D3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"/>
  <sheetViews>
    <sheetView topLeftCell="A10" zoomScale="80" zoomScaleNormal="80" zoomScalePageLayoutView="80" workbookViewId="0">
      <selection activeCell="H37" sqref="H37"/>
    </sheetView>
  </sheetViews>
  <sheetFormatPr defaultColWidth="8.69140625" defaultRowHeight="14.6" x14ac:dyDescent="0.4"/>
  <cols>
    <col min="1" max="1" width="33.69140625" bestFit="1" customWidth="1"/>
    <col min="2" max="2" width="20.15234375" style="2" customWidth="1"/>
    <col min="3" max="3" width="7.3828125" style="4" bestFit="1" customWidth="1"/>
    <col min="4" max="4" width="8.69140625" style="7" bestFit="1" customWidth="1"/>
    <col min="5" max="5" width="12.15234375" style="8" customWidth="1"/>
    <col min="6" max="6" width="8.69140625" style="41" bestFit="1" customWidth="1"/>
    <col min="7" max="7" width="6.3828125" style="24" customWidth="1"/>
    <col min="8" max="8" width="52.3046875" style="2" customWidth="1"/>
    <col min="9" max="10" width="3.3828125" bestFit="1" customWidth="1"/>
    <col min="11" max="11" width="5.3828125" bestFit="1" customWidth="1"/>
    <col min="12" max="12" width="4" customWidth="1"/>
    <col min="13" max="13" width="4" bestFit="1" customWidth="1"/>
    <col min="14" max="16" width="3.3828125" bestFit="1" customWidth="1"/>
  </cols>
  <sheetData>
    <row r="1" spans="1:16" x14ac:dyDescent="0.4">
      <c r="A1" s="1" t="s">
        <v>46</v>
      </c>
      <c r="B1" s="95"/>
      <c r="C1" s="6"/>
      <c r="D1" s="6"/>
      <c r="E1" s="6"/>
      <c r="F1" s="38"/>
      <c r="G1" s="21"/>
    </row>
    <row r="2" spans="1:16" x14ac:dyDescent="0.4">
      <c r="C2" s="6"/>
      <c r="D2" s="6"/>
      <c r="E2" s="6"/>
      <c r="F2" s="39"/>
      <c r="G2" s="21"/>
    </row>
    <row r="3" spans="1:16" ht="42" customHeight="1" x14ac:dyDescent="0.4">
      <c r="C3" s="6"/>
      <c r="D3" s="105" t="s">
        <v>27</v>
      </c>
      <c r="E3" s="106"/>
      <c r="F3" s="106"/>
      <c r="G3" s="21"/>
    </row>
    <row r="4" spans="1:16" s="9" customFormat="1" ht="29.15" x14ac:dyDescent="0.4">
      <c r="A4" s="9" t="s">
        <v>29</v>
      </c>
      <c r="B4" s="10" t="s">
        <v>0</v>
      </c>
      <c r="C4" s="11" t="s">
        <v>1</v>
      </c>
      <c r="D4" s="12" t="s">
        <v>2</v>
      </c>
      <c r="E4" s="13" t="s">
        <v>3</v>
      </c>
      <c r="F4" s="40" t="s">
        <v>4</v>
      </c>
      <c r="G4" s="22" t="s">
        <v>85</v>
      </c>
      <c r="H4" s="10" t="s">
        <v>5</v>
      </c>
      <c r="I4" s="19" t="s">
        <v>6</v>
      </c>
      <c r="J4" s="19" t="s">
        <v>7</v>
      </c>
      <c r="K4" s="19" t="s">
        <v>8</v>
      </c>
      <c r="L4" s="19" t="s">
        <v>9</v>
      </c>
      <c r="M4" s="20" t="s">
        <v>10</v>
      </c>
      <c r="N4" s="20" t="s">
        <v>11</v>
      </c>
      <c r="O4" s="20" t="s">
        <v>12</v>
      </c>
      <c r="P4" s="20" t="s">
        <v>13</v>
      </c>
    </row>
    <row r="5" spans="1:16" s="44" customFormat="1" ht="29.15" x14ac:dyDescent="0.4">
      <c r="A5" s="103" t="s">
        <v>37</v>
      </c>
      <c r="B5" s="104" t="s">
        <v>44</v>
      </c>
      <c r="C5" s="46">
        <v>1</v>
      </c>
      <c r="D5" s="47">
        <v>8</v>
      </c>
      <c r="E5" s="48">
        <v>8</v>
      </c>
      <c r="F5" s="49">
        <v>8</v>
      </c>
      <c r="G5" s="50">
        <v>0</v>
      </c>
      <c r="H5" s="45" t="s">
        <v>38</v>
      </c>
      <c r="I5" s="14">
        <f t="shared" ref="I5:I38" si="0">IF($C5=1,D5,0)</f>
        <v>8</v>
      </c>
      <c r="J5" s="14">
        <f t="shared" ref="J5:J38" si="1">IF($C5=1,E5,0)</f>
        <v>8</v>
      </c>
      <c r="K5" s="14">
        <f t="shared" ref="K5:K38" si="2">IF($C5=1,F5,0)</f>
        <v>8</v>
      </c>
      <c r="L5" s="14"/>
      <c r="M5" s="15">
        <f t="shared" ref="M5:M38" si="3">IF($C5=2,D5,0)</f>
        <v>0</v>
      </c>
      <c r="N5" s="15">
        <f t="shared" ref="N5:N38" si="4">IF($C5=2,E5,0)</f>
        <v>0</v>
      </c>
      <c r="O5" s="15">
        <f t="shared" ref="O5:O38" si="5">IF($C5=2,F5,0)</f>
        <v>0</v>
      </c>
      <c r="P5" s="15"/>
    </row>
    <row r="6" spans="1:16" x14ac:dyDescent="0.4">
      <c r="A6" s="96" t="s">
        <v>37</v>
      </c>
      <c r="B6" s="97" t="s">
        <v>72</v>
      </c>
      <c r="C6" s="4">
        <v>1</v>
      </c>
      <c r="D6" s="7">
        <v>16</v>
      </c>
      <c r="E6" s="8">
        <v>16</v>
      </c>
      <c r="F6" s="41">
        <v>16</v>
      </c>
      <c r="G6" s="23">
        <v>4</v>
      </c>
      <c r="I6" s="14">
        <f t="shared" si="0"/>
        <v>16</v>
      </c>
      <c r="J6" s="14">
        <f t="shared" si="1"/>
        <v>16</v>
      </c>
      <c r="K6" s="14">
        <f t="shared" si="2"/>
        <v>16</v>
      </c>
      <c r="L6" s="14"/>
      <c r="M6" s="15">
        <f t="shared" si="3"/>
        <v>0</v>
      </c>
      <c r="N6" s="15">
        <f t="shared" si="4"/>
        <v>0</v>
      </c>
      <c r="O6" s="15">
        <f t="shared" si="5"/>
        <v>0</v>
      </c>
      <c r="P6" s="15"/>
    </row>
    <row r="7" spans="1:16" x14ac:dyDescent="0.4">
      <c r="A7" t="s">
        <v>37</v>
      </c>
      <c r="B7" s="2" t="s">
        <v>73</v>
      </c>
      <c r="C7" s="4">
        <v>2</v>
      </c>
      <c r="D7" s="7">
        <v>16</v>
      </c>
      <c r="E7" s="8">
        <v>16</v>
      </c>
      <c r="F7" s="41">
        <v>16</v>
      </c>
      <c r="G7" s="23"/>
      <c r="I7" s="14">
        <f t="shared" ref="I7" si="6">IF($C7=1,D7,0)</f>
        <v>0</v>
      </c>
      <c r="J7" s="14">
        <f t="shared" ref="J7" si="7">IF($C7=1,E7,0)</f>
        <v>0</v>
      </c>
      <c r="K7" s="14">
        <f t="shared" ref="K7" si="8">IF($C7=1,F7,0)</f>
        <v>0</v>
      </c>
      <c r="L7" s="14"/>
      <c r="M7" s="15">
        <f t="shared" ref="M7" si="9">IF($C7=2,D7,0)</f>
        <v>16</v>
      </c>
      <c r="N7" s="15">
        <f t="shared" ref="N7" si="10">IF($C7=2,E7,0)</f>
        <v>16</v>
      </c>
      <c r="O7" s="15">
        <f t="shared" ref="O7" si="11">IF($C7=2,F7,0)</f>
        <v>16</v>
      </c>
      <c r="P7" s="15"/>
    </row>
    <row r="8" spans="1:16" x14ac:dyDescent="0.4">
      <c r="A8" s="96" t="s">
        <v>47</v>
      </c>
      <c r="B8" s="97" t="s">
        <v>48</v>
      </c>
      <c r="C8" s="4">
        <v>1</v>
      </c>
      <c r="D8" s="7">
        <v>8</v>
      </c>
      <c r="E8" s="8">
        <v>10</v>
      </c>
      <c r="F8" s="41">
        <v>12</v>
      </c>
      <c r="G8" s="23">
        <v>0</v>
      </c>
      <c r="I8" s="14">
        <f t="shared" si="0"/>
        <v>8</v>
      </c>
      <c r="J8" s="14">
        <f t="shared" si="1"/>
        <v>10</v>
      </c>
      <c r="K8" s="14">
        <f t="shared" si="2"/>
        <v>12</v>
      </c>
      <c r="L8" s="14"/>
      <c r="M8" s="15">
        <f t="shared" si="3"/>
        <v>0</v>
      </c>
      <c r="N8" s="15">
        <f t="shared" si="4"/>
        <v>0</v>
      </c>
      <c r="O8" s="15">
        <f t="shared" si="5"/>
        <v>0</v>
      </c>
      <c r="P8" s="15"/>
    </row>
    <row r="9" spans="1:16" x14ac:dyDescent="0.4">
      <c r="A9" s="96" t="s">
        <v>49</v>
      </c>
      <c r="B9" s="97" t="s">
        <v>48</v>
      </c>
      <c r="C9" s="4">
        <v>1</v>
      </c>
      <c r="D9" s="7">
        <v>8</v>
      </c>
      <c r="E9" s="8">
        <v>10</v>
      </c>
      <c r="F9" s="41">
        <v>16</v>
      </c>
      <c r="G9" s="23">
        <v>0</v>
      </c>
      <c r="I9" s="14">
        <f t="shared" si="0"/>
        <v>8</v>
      </c>
      <c r="J9" s="14">
        <f t="shared" si="1"/>
        <v>10</v>
      </c>
      <c r="K9" s="14">
        <f t="shared" si="2"/>
        <v>16</v>
      </c>
      <c r="L9" s="14"/>
      <c r="M9" s="15">
        <f t="shared" si="3"/>
        <v>0</v>
      </c>
      <c r="N9" s="15">
        <f t="shared" si="4"/>
        <v>0</v>
      </c>
      <c r="O9" s="15">
        <f t="shared" si="5"/>
        <v>0</v>
      </c>
      <c r="P9" s="15"/>
    </row>
    <row r="10" spans="1:16" x14ac:dyDescent="0.4">
      <c r="A10" s="96" t="s">
        <v>50</v>
      </c>
      <c r="B10" s="97" t="s">
        <v>48</v>
      </c>
      <c r="C10" s="4">
        <v>1</v>
      </c>
      <c r="D10" s="7">
        <v>8</v>
      </c>
      <c r="E10" s="8">
        <v>10</v>
      </c>
      <c r="F10" s="41">
        <v>16</v>
      </c>
      <c r="G10" s="23">
        <v>0</v>
      </c>
      <c r="I10" s="14">
        <f t="shared" si="0"/>
        <v>8</v>
      </c>
      <c r="J10" s="14">
        <f t="shared" si="1"/>
        <v>10</v>
      </c>
      <c r="K10" s="14">
        <f t="shared" si="2"/>
        <v>16</v>
      </c>
      <c r="L10" s="14"/>
      <c r="M10" s="15">
        <f t="shared" si="3"/>
        <v>0</v>
      </c>
      <c r="N10" s="15">
        <f t="shared" si="4"/>
        <v>0</v>
      </c>
      <c r="O10" s="15">
        <f t="shared" si="5"/>
        <v>0</v>
      </c>
      <c r="P10" s="15"/>
    </row>
    <row r="11" spans="1:16" x14ac:dyDescent="0.4">
      <c r="A11" s="96" t="s">
        <v>51</v>
      </c>
      <c r="B11" s="97" t="s">
        <v>45</v>
      </c>
      <c r="C11" s="4">
        <v>1</v>
      </c>
      <c r="D11" s="7">
        <v>8</v>
      </c>
      <c r="E11" s="8">
        <v>10</v>
      </c>
      <c r="F11" s="41">
        <v>16</v>
      </c>
      <c r="G11" s="23">
        <v>0</v>
      </c>
      <c r="I11" s="14">
        <f t="shared" si="0"/>
        <v>8</v>
      </c>
      <c r="J11" s="14">
        <f t="shared" si="1"/>
        <v>10</v>
      </c>
      <c r="K11" s="14">
        <f t="shared" si="2"/>
        <v>16</v>
      </c>
      <c r="L11" s="14"/>
      <c r="M11" s="15">
        <f t="shared" si="3"/>
        <v>0</v>
      </c>
      <c r="N11" s="15">
        <f t="shared" si="4"/>
        <v>0</v>
      </c>
      <c r="O11" s="15">
        <f t="shared" si="5"/>
        <v>0</v>
      </c>
      <c r="P11" s="15"/>
    </row>
    <row r="12" spans="1:16" x14ac:dyDescent="0.4">
      <c r="A12" s="96" t="s">
        <v>52</v>
      </c>
      <c r="B12" s="97" t="s">
        <v>48</v>
      </c>
      <c r="C12" s="4">
        <v>1</v>
      </c>
      <c r="D12" s="32">
        <v>16</v>
      </c>
      <c r="E12" s="33">
        <v>24</v>
      </c>
      <c r="F12" s="42">
        <v>32</v>
      </c>
      <c r="G12" s="23">
        <v>1</v>
      </c>
      <c r="I12" s="14">
        <f t="shared" si="0"/>
        <v>16</v>
      </c>
      <c r="J12" s="14">
        <f t="shared" si="1"/>
        <v>24</v>
      </c>
      <c r="K12" s="14">
        <f t="shared" si="2"/>
        <v>32</v>
      </c>
      <c r="L12" s="14"/>
      <c r="M12" s="15">
        <f t="shared" si="3"/>
        <v>0</v>
      </c>
      <c r="N12" s="15">
        <f t="shared" si="4"/>
        <v>0</v>
      </c>
      <c r="O12" s="15">
        <f t="shared" si="5"/>
        <v>0</v>
      </c>
      <c r="P12" s="15"/>
    </row>
    <row r="13" spans="1:16" ht="43.75" x14ac:dyDescent="0.4">
      <c r="A13" s="96" t="s">
        <v>52</v>
      </c>
      <c r="B13" s="97" t="s">
        <v>53</v>
      </c>
      <c r="C13" s="4">
        <v>1</v>
      </c>
      <c r="D13" s="7">
        <v>8</v>
      </c>
      <c r="E13" s="8">
        <v>10</v>
      </c>
      <c r="F13" s="41">
        <v>16</v>
      </c>
      <c r="G13" s="23">
        <v>1</v>
      </c>
      <c r="H13" s="2" t="s">
        <v>64</v>
      </c>
      <c r="I13" s="14">
        <f t="shared" si="0"/>
        <v>8</v>
      </c>
      <c r="J13" s="14">
        <f t="shared" si="1"/>
        <v>10</v>
      </c>
      <c r="K13" s="14">
        <f t="shared" si="2"/>
        <v>16</v>
      </c>
      <c r="L13" s="14"/>
      <c r="M13" s="15">
        <f t="shared" si="3"/>
        <v>0</v>
      </c>
      <c r="N13" s="15">
        <f t="shared" si="4"/>
        <v>0</v>
      </c>
      <c r="O13" s="15">
        <f t="shared" si="5"/>
        <v>0</v>
      </c>
      <c r="P13" s="15"/>
    </row>
    <row r="14" spans="1:16" x14ac:dyDescent="0.4">
      <c r="A14" s="96" t="s">
        <v>52</v>
      </c>
      <c r="B14" s="97" t="s">
        <v>74</v>
      </c>
      <c r="C14" s="4">
        <v>1</v>
      </c>
      <c r="D14" s="7">
        <v>10</v>
      </c>
      <c r="E14" s="8">
        <v>12</v>
      </c>
      <c r="F14" s="41">
        <v>16</v>
      </c>
      <c r="G14" s="23">
        <v>8</v>
      </c>
      <c r="I14" s="14">
        <f t="shared" si="0"/>
        <v>10</v>
      </c>
      <c r="J14" s="14">
        <f t="shared" si="1"/>
        <v>12</v>
      </c>
      <c r="K14" s="14">
        <f t="shared" si="2"/>
        <v>16</v>
      </c>
      <c r="L14" s="14"/>
      <c r="M14" s="15">
        <f t="shared" si="3"/>
        <v>0</v>
      </c>
      <c r="N14" s="15">
        <f t="shared" si="4"/>
        <v>0</v>
      </c>
      <c r="O14" s="15">
        <f t="shared" si="5"/>
        <v>0</v>
      </c>
      <c r="P14" s="15"/>
    </row>
    <row r="15" spans="1:16" x14ac:dyDescent="0.4">
      <c r="A15" s="96" t="s">
        <v>52</v>
      </c>
      <c r="B15" s="97" t="s">
        <v>54</v>
      </c>
      <c r="C15" s="4">
        <v>1</v>
      </c>
      <c r="D15" s="7">
        <v>10</v>
      </c>
      <c r="E15" s="8">
        <v>12</v>
      </c>
      <c r="F15" s="41">
        <v>16</v>
      </c>
      <c r="G15" s="23">
        <v>10</v>
      </c>
      <c r="H15" s="28"/>
      <c r="I15" s="14">
        <f t="shared" si="0"/>
        <v>10</v>
      </c>
      <c r="J15" s="14">
        <f t="shared" si="1"/>
        <v>12</v>
      </c>
      <c r="K15" s="14">
        <f t="shared" si="2"/>
        <v>16</v>
      </c>
      <c r="L15" s="14"/>
      <c r="M15" s="15">
        <f t="shared" si="3"/>
        <v>0</v>
      </c>
      <c r="N15" s="15">
        <f t="shared" si="4"/>
        <v>0</v>
      </c>
      <c r="O15" s="15">
        <f t="shared" si="5"/>
        <v>0</v>
      </c>
      <c r="P15" s="15"/>
    </row>
    <row r="16" spans="1:16" x14ac:dyDescent="0.4">
      <c r="A16" s="96" t="s">
        <v>51</v>
      </c>
      <c r="B16" s="97" t="s">
        <v>36</v>
      </c>
      <c r="C16" s="4">
        <v>1</v>
      </c>
      <c r="D16" s="7">
        <v>1</v>
      </c>
      <c r="E16" s="8">
        <v>2</v>
      </c>
      <c r="F16" s="41">
        <v>3</v>
      </c>
      <c r="G16" s="23">
        <v>0</v>
      </c>
      <c r="H16" s="28"/>
      <c r="I16" s="14">
        <f t="shared" si="0"/>
        <v>1</v>
      </c>
      <c r="J16" s="14">
        <f t="shared" si="1"/>
        <v>2</v>
      </c>
      <c r="K16" s="14">
        <f t="shared" si="2"/>
        <v>3</v>
      </c>
      <c r="L16" s="14"/>
      <c r="M16" s="15">
        <f t="shared" si="3"/>
        <v>0</v>
      </c>
      <c r="N16" s="15">
        <f t="shared" si="4"/>
        <v>0</v>
      </c>
      <c r="O16" s="15">
        <f t="shared" si="5"/>
        <v>0</v>
      </c>
      <c r="P16" s="15"/>
    </row>
    <row r="17" spans="1:16" ht="29.15" x14ac:dyDescent="0.4">
      <c r="A17" s="96" t="s">
        <v>47</v>
      </c>
      <c r="B17" s="97" t="s">
        <v>53</v>
      </c>
      <c r="C17" s="4">
        <v>1</v>
      </c>
      <c r="D17" s="7">
        <v>4</v>
      </c>
      <c r="E17" s="8">
        <v>6</v>
      </c>
      <c r="F17" s="41">
        <v>8</v>
      </c>
      <c r="G17" s="23">
        <v>0</v>
      </c>
      <c r="H17" s="2" t="s">
        <v>61</v>
      </c>
      <c r="I17" s="14">
        <f t="shared" si="0"/>
        <v>4</v>
      </c>
      <c r="J17" s="14">
        <f t="shared" si="1"/>
        <v>6</v>
      </c>
      <c r="K17" s="14">
        <f t="shared" si="2"/>
        <v>8</v>
      </c>
      <c r="L17" s="14"/>
      <c r="M17" s="15">
        <f t="shared" si="3"/>
        <v>0</v>
      </c>
      <c r="N17" s="15">
        <f t="shared" si="4"/>
        <v>0</v>
      </c>
      <c r="O17" s="15">
        <f t="shared" si="5"/>
        <v>0</v>
      </c>
      <c r="P17" s="15"/>
    </row>
    <row r="18" spans="1:16" x14ac:dyDescent="0.4">
      <c r="A18" s="96" t="s">
        <v>47</v>
      </c>
      <c r="B18" s="97" t="s">
        <v>74</v>
      </c>
      <c r="C18" s="4">
        <v>1</v>
      </c>
      <c r="D18" s="7">
        <v>4</v>
      </c>
      <c r="E18" s="8">
        <v>6</v>
      </c>
      <c r="F18" s="41">
        <v>8</v>
      </c>
      <c r="G18" s="23">
        <v>0</v>
      </c>
      <c r="I18" s="14">
        <f t="shared" si="0"/>
        <v>4</v>
      </c>
      <c r="J18" s="14">
        <f t="shared" si="1"/>
        <v>6</v>
      </c>
      <c r="K18" s="14">
        <f t="shared" si="2"/>
        <v>8</v>
      </c>
      <c r="L18" s="14"/>
      <c r="M18" s="15">
        <f t="shared" si="3"/>
        <v>0</v>
      </c>
      <c r="N18" s="15">
        <f t="shared" si="4"/>
        <v>0</v>
      </c>
      <c r="O18" s="15">
        <f t="shared" si="5"/>
        <v>0</v>
      </c>
      <c r="P18" s="15"/>
    </row>
    <row r="19" spans="1:16" x14ac:dyDescent="0.4">
      <c r="A19" s="96" t="s">
        <v>47</v>
      </c>
      <c r="B19" s="97" t="s">
        <v>54</v>
      </c>
      <c r="C19" s="4">
        <v>1</v>
      </c>
      <c r="D19" s="7">
        <v>4</v>
      </c>
      <c r="E19" s="8">
        <v>6</v>
      </c>
      <c r="F19" s="41">
        <v>8</v>
      </c>
      <c r="G19" s="23">
        <v>0</v>
      </c>
      <c r="I19" s="14">
        <f t="shared" si="0"/>
        <v>4</v>
      </c>
      <c r="J19" s="14">
        <f t="shared" si="1"/>
        <v>6</v>
      </c>
      <c r="K19" s="14">
        <f t="shared" si="2"/>
        <v>8</v>
      </c>
      <c r="L19" s="14"/>
      <c r="M19" s="15">
        <f t="shared" si="3"/>
        <v>0</v>
      </c>
      <c r="N19" s="15">
        <f t="shared" si="4"/>
        <v>0</v>
      </c>
      <c r="O19" s="15">
        <f t="shared" si="5"/>
        <v>0</v>
      </c>
      <c r="P19" s="15"/>
    </row>
    <row r="20" spans="1:16" ht="43.75" x14ac:dyDescent="0.4">
      <c r="A20" s="96" t="s">
        <v>49</v>
      </c>
      <c r="B20" s="97" t="s">
        <v>53</v>
      </c>
      <c r="C20" s="4">
        <v>1</v>
      </c>
      <c r="D20" s="7">
        <v>4</v>
      </c>
      <c r="E20" s="8">
        <v>6</v>
      </c>
      <c r="F20" s="41">
        <v>8</v>
      </c>
      <c r="G20" s="23">
        <v>0</v>
      </c>
      <c r="H20" s="2" t="s">
        <v>58</v>
      </c>
      <c r="I20" s="14">
        <f t="shared" si="0"/>
        <v>4</v>
      </c>
      <c r="J20" s="14">
        <f t="shared" si="1"/>
        <v>6</v>
      </c>
      <c r="K20" s="14">
        <f t="shared" si="2"/>
        <v>8</v>
      </c>
      <c r="L20" s="14"/>
      <c r="M20" s="15">
        <f t="shared" si="3"/>
        <v>0</v>
      </c>
      <c r="N20" s="15">
        <f t="shared" si="4"/>
        <v>0</v>
      </c>
      <c r="O20" s="15">
        <f t="shared" si="5"/>
        <v>0</v>
      </c>
      <c r="P20" s="15"/>
    </row>
    <row r="21" spans="1:16" x14ac:dyDescent="0.4">
      <c r="A21" s="96" t="s">
        <v>49</v>
      </c>
      <c r="B21" s="97" t="s">
        <v>74</v>
      </c>
      <c r="C21" s="4">
        <v>1</v>
      </c>
      <c r="D21" s="7">
        <v>4</v>
      </c>
      <c r="E21" s="8">
        <v>6</v>
      </c>
      <c r="F21" s="41">
        <v>8</v>
      </c>
      <c r="G21" s="23">
        <v>0</v>
      </c>
      <c r="I21" s="14">
        <f t="shared" si="0"/>
        <v>4</v>
      </c>
      <c r="J21" s="14">
        <f t="shared" si="1"/>
        <v>6</v>
      </c>
      <c r="K21" s="14">
        <f t="shared" si="2"/>
        <v>8</v>
      </c>
      <c r="L21" s="14"/>
      <c r="M21" s="15">
        <f t="shared" si="3"/>
        <v>0</v>
      </c>
      <c r="N21" s="15">
        <f t="shared" si="4"/>
        <v>0</v>
      </c>
      <c r="O21" s="15">
        <f t="shared" si="5"/>
        <v>0</v>
      </c>
      <c r="P21" s="15"/>
    </row>
    <row r="22" spans="1:16" x14ac:dyDescent="0.4">
      <c r="A22" s="96" t="s">
        <v>49</v>
      </c>
      <c r="B22" s="97" t="s">
        <v>54</v>
      </c>
      <c r="C22" s="4">
        <v>1</v>
      </c>
      <c r="D22" s="7">
        <v>4</v>
      </c>
      <c r="E22" s="8">
        <v>6</v>
      </c>
      <c r="F22" s="41">
        <v>8</v>
      </c>
      <c r="G22" s="23">
        <v>0</v>
      </c>
      <c r="I22" s="14">
        <f t="shared" si="0"/>
        <v>4</v>
      </c>
      <c r="J22" s="14">
        <f t="shared" si="1"/>
        <v>6</v>
      </c>
      <c r="K22" s="14">
        <f t="shared" si="2"/>
        <v>8</v>
      </c>
      <c r="L22" s="14"/>
      <c r="M22" s="15">
        <f t="shared" si="3"/>
        <v>0</v>
      </c>
      <c r="N22" s="15">
        <f t="shared" si="4"/>
        <v>0</v>
      </c>
      <c r="O22" s="15">
        <f t="shared" si="5"/>
        <v>0</v>
      </c>
      <c r="P22" s="15"/>
    </row>
    <row r="23" spans="1:16" ht="29.15" x14ac:dyDescent="0.4">
      <c r="A23" s="96" t="s">
        <v>50</v>
      </c>
      <c r="B23" s="97" t="s">
        <v>53</v>
      </c>
      <c r="C23" s="4">
        <v>1</v>
      </c>
      <c r="D23" s="7">
        <v>8</v>
      </c>
      <c r="E23" s="8">
        <v>10</v>
      </c>
      <c r="F23" s="41">
        <v>16</v>
      </c>
      <c r="G23" s="23">
        <v>0</v>
      </c>
      <c r="H23" s="2" t="s">
        <v>57</v>
      </c>
      <c r="I23" s="14">
        <f t="shared" si="0"/>
        <v>8</v>
      </c>
      <c r="J23" s="14">
        <f t="shared" si="1"/>
        <v>10</v>
      </c>
      <c r="K23" s="14">
        <f t="shared" si="2"/>
        <v>16</v>
      </c>
      <c r="L23" s="14"/>
      <c r="M23" s="15">
        <f t="shared" si="3"/>
        <v>0</v>
      </c>
      <c r="N23" s="15">
        <f t="shared" si="4"/>
        <v>0</v>
      </c>
      <c r="O23" s="15">
        <f t="shared" si="5"/>
        <v>0</v>
      </c>
      <c r="P23" s="15"/>
    </row>
    <row r="24" spans="1:16" x14ac:dyDescent="0.4">
      <c r="A24" s="96" t="s">
        <v>50</v>
      </c>
      <c r="B24" s="97" t="s">
        <v>74</v>
      </c>
      <c r="C24" s="4">
        <v>1</v>
      </c>
      <c r="D24" s="7">
        <v>4</v>
      </c>
      <c r="E24" s="8">
        <v>6</v>
      </c>
      <c r="F24" s="41">
        <v>8</v>
      </c>
      <c r="G24" s="23">
        <v>4</v>
      </c>
      <c r="H24" s="2" t="s">
        <v>86</v>
      </c>
      <c r="I24" s="14">
        <f t="shared" si="0"/>
        <v>4</v>
      </c>
      <c r="J24" s="14">
        <f t="shared" si="1"/>
        <v>6</v>
      </c>
      <c r="K24" s="14">
        <f t="shared" si="2"/>
        <v>8</v>
      </c>
      <c r="L24" s="14"/>
      <c r="M24" s="15">
        <f t="shared" si="3"/>
        <v>0</v>
      </c>
      <c r="N24" s="15">
        <f t="shared" si="4"/>
        <v>0</v>
      </c>
      <c r="O24" s="15">
        <f t="shared" si="5"/>
        <v>0</v>
      </c>
      <c r="P24" s="15"/>
    </row>
    <row r="25" spans="1:16" x14ac:dyDescent="0.4">
      <c r="A25" s="96" t="s">
        <v>50</v>
      </c>
      <c r="B25" s="97" t="s">
        <v>54</v>
      </c>
      <c r="C25" s="4">
        <v>1</v>
      </c>
      <c r="D25" s="7">
        <v>4</v>
      </c>
      <c r="E25" s="8">
        <v>6</v>
      </c>
      <c r="F25" s="41">
        <v>8</v>
      </c>
      <c r="G25" s="23">
        <v>4</v>
      </c>
      <c r="I25" s="14">
        <f t="shared" si="0"/>
        <v>4</v>
      </c>
      <c r="J25" s="14">
        <f t="shared" si="1"/>
        <v>6</v>
      </c>
      <c r="K25" s="14">
        <f t="shared" si="2"/>
        <v>8</v>
      </c>
      <c r="L25" s="14"/>
      <c r="M25" s="15">
        <f t="shared" si="3"/>
        <v>0</v>
      </c>
      <c r="N25" s="15">
        <f t="shared" si="4"/>
        <v>0</v>
      </c>
      <c r="O25" s="15">
        <f t="shared" si="5"/>
        <v>0</v>
      </c>
      <c r="P25" s="15"/>
    </row>
    <row r="26" spans="1:16" ht="29.15" x14ac:dyDescent="0.4">
      <c r="A26" t="s">
        <v>77</v>
      </c>
      <c r="B26" s="2" t="s">
        <v>78</v>
      </c>
      <c r="C26" s="4">
        <v>2</v>
      </c>
      <c r="D26" s="7">
        <v>16</v>
      </c>
      <c r="E26" s="8">
        <v>24</v>
      </c>
      <c r="F26" s="41">
        <v>32</v>
      </c>
      <c r="G26" s="23"/>
      <c r="H26" s="2" t="s">
        <v>66</v>
      </c>
      <c r="I26" s="14">
        <f t="shared" ref="I26" si="12">IF($C26=1,D26,0)</f>
        <v>0</v>
      </c>
      <c r="J26" s="14">
        <f t="shared" ref="J26" si="13">IF($C26=1,E26,0)</f>
        <v>0</v>
      </c>
      <c r="K26" s="14">
        <f t="shared" ref="K26" si="14">IF($C26=1,F26,0)</f>
        <v>0</v>
      </c>
      <c r="L26" s="14"/>
      <c r="M26" s="15">
        <f t="shared" ref="M26" si="15">IF($C26=2,D26,0)</f>
        <v>16</v>
      </c>
      <c r="N26" s="15">
        <f t="shared" ref="N26" si="16">IF($C26=2,E26,0)</f>
        <v>24</v>
      </c>
      <c r="O26" s="15">
        <f t="shared" ref="O26" si="17">IF($C26=2,F26,0)</f>
        <v>32</v>
      </c>
      <c r="P26" s="15"/>
    </row>
    <row r="27" spans="1:16" x14ac:dyDescent="0.4">
      <c r="A27" t="s">
        <v>55</v>
      </c>
      <c r="B27" s="28" t="s">
        <v>48</v>
      </c>
      <c r="C27" s="4">
        <v>2</v>
      </c>
      <c r="D27" s="7">
        <v>16</v>
      </c>
      <c r="E27" s="8">
        <v>24</v>
      </c>
      <c r="F27" s="41">
        <v>32</v>
      </c>
      <c r="G27" s="23"/>
      <c r="H27" s="2" t="s">
        <v>65</v>
      </c>
      <c r="I27" s="14">
        <f t="shared" si="0"/>
        <v>0</v>
      </c>
      <c r="J27" s="14">
        <f t="shared" si="1"/>
        <v>0</v>
      </c>
      <c r="K27" s="14">
        <f t="shared" si="2"/>
        <v>0</v>
      </c>
      <c r="L27" s="14"/>
      <c r="M27" s="15">
        <f t="shared" si="3"/>
        <v>16</v>
      </c>
      <c r="N27" s="15">
        <f t="shared" si="4"/>
        <v>24</v>
      </c>
      <c r="O27" s="15">
        <f t="shared" si="5"/>
        <v>32</v>
      </c>
      <c r="P27" s="15"/>
    </row>
    <row r="28" spans="1:16" x14ac:dyDescent="0.4">
      <c r="A28" t="s">
        <v>55</v>
      </c>
      <c r="B28" s="2" t="s">
        <v>53</v>
      </c>
      <c r="C28" s="4">
        <v>2</v>
      </c>
      <c r="D28" s="7">
        <v>4</v>
      </c>
      <c r="E28" s="8">
        <v>6</v>
      </c>
      <c r="F28" s="41">
        <v>8</v>
      </c>
      <c r="G28" s="23"/>
      <c r="I28" s="14">
        <f t="shared" si="0"/>
        <v>0</v>
      </c>
      <c r="J28" s="14">
        <f t="shared" si="1"/>
        <v>0</v>
      </c>
      <c r="K28" s="14">
        <f t="shared" si="2"/>
        <v>0</v>
      </c>
      <c r="L28" s="14"/>
      <c r="M28" s="15">
        <f t="shared" si="3"/>
        <v>4</v>
      </c>
      <c r="N28" s="15">
        <f t="shared" si="4"/>
        <v>6</v>
      </c>
      <c r="O28" s="15">
        <f t="shared" si="5"/>
        <v>8</v>
      </c>
      <c r="P28" s="15"/>
    </row>
    <row r="29" spans="1:16" x14ac:dyDescent="0.4">
      <c r="A29" t="s">
        <v>55</v>
      </c>
      <c r="B29" s="2" t="s">
        <v>74</v>
      </c>
      <c r="C29" s="4">
        <v>2</v>
      </c>
      <c r="D29" s="7">
        <v>4</v>
      </c>
      <c r="E29" s="8">
        <v>6</v>
      </c>
      <c r="F29" s="41">
        <v>8</v>
      </c>
      <c r="G29" s="23"/>
      <c r="I29" s="14">
        <f t="shared" si="0"/>
        <v>0</v>
      </c>
      <c r="J29" s="14">
        <f t="shared" si="1"/>
        <v>0</v>
      </c>
      <c r="K29" s="14">
        <f t="shared" si="2"/>
        <v>0</v>
      </c>
      <c r="L29" s="14"/>
      <c r="M29" s="15">
        <f t="shared" si="3"/>
        <v>4</v>
      </c>
      <c r="N29" s="15">
        <f t="shared" si="4"/>
        <v>6</v>
      </c>
      <c r="O29" s="15">
        <f t="shared" si="5"/>
        <v>8</v>
      </c>
      <c r="P29" s="15"/>
    </row>
    <row r="30" spans="1:16" x14ac:dyDescent="0.4">
      <c r="A30" t="s">
        <v>55</v>
      </c>
      <c r="B30" s="28" t="s">
        <v>54</v>
      </c>
      <c r="C30" s="4">
        <v>2</v>
      </c>
      <c r="D30" s="7">
        <v>4</v>
      </c>
      <c r="E30" s="8">
        <v>6</v>
      </c>
      <c r="F30" s="41">
        <v>8</v>
      </c>
      <c r="G30" s="23"/>
      <c r="I30" s="14">
        <f t="shared" si="0"/>
        <v>0</v>
      </c>
      <c r="J30" s="14">
        <f t="shared" si="1"/>
        <v>0</v>
      </c>
      <c r="K30" s="14">
        <f t="shared" si="2"/>
        <v>0</v>
      </c>
      <c r="L30" s="14"/>
      <c r="M30" s="15">
        <f t="shared" si="3"/>
        <v>4</v>
      </c>
      <c r="N30" s="15">
        <f t="shared" si="4"/>
        <v>6</v>
      </c>
      <c r="O30" s="15">
        <f t="shared" si="5"/>
        <v>8</v>
      </c>
      <c r="P30" s="15"/>
    </row>
    <row r="31" spans="1:16" x14ac:dyDescent="0.4">
      <c r="A31" t="s">
        <v>56</v>
      </c>
      <c r="B31" s="28" t="s">
        <v>48</v>
      </c>
      <c r="C31" s="4">
        <v>2</v>
      </c>
      <c r="D31" s="7">
        <v>16</v>
      </c>
      <c r="E31" s="8">
        <v>24</v>
      </c>
      <c r="F31" s="41">
        <v>32</v>
      </c>
      <c r="G31" s="23"/>
      <c r="I31" s="14">
        <f t="shared" si="0"/>
        <v>0</v>
      </c>
      <c r="J31" s="14">
        <f t="shared" si="1"/>
        <v>0</v>
      </c>
      <c r="K31" s="14">
        <f t="shared" si="2"/>
        <v>0</v>
      </c>
      <c r="L31" s="14"/>
      <c r="M31" s="15">
        <f t="shared" si="3"/>
        <v>16</v>
      </c>
      <c r="N31" s="15">
        <f t="shared" si="4"/>
        <v>24</v>
      </c>
      <c r="O31" s="15">
        <f t="shared" si="5"/>
        <v>32</v>
      </c>
      <c r="P31" s="15"/>
    </row>
    <row r="32" spans="1:16" x14ac:dyDescent="0.4">
      <c r="A32" t="s">
        <v>56</v>
      </c>
      <c r="B32" s="28" t="s">
        <v>53</v>
      </c>
      <c r="C32" s="4">
        <v>2</v>
      </c>
      <c r="D32" s="7">
        <v>4</v>
      </c>
      <c r="E32" s="8">
        <v>6</v>
      </c>
      <c r="F32" s="41">
        <v>8</v>
      </c>
      <c r="G32" s="23"/>
      <c r="I32" s="14">
        <f t="shared" si="0"/>
        <v>0</v>
      </c>
      <c r="J32" s="14">
        <f t="shared" si="1"/>
        <v>0</v>
      </c>
      <c r="K32" s="14">
        <f t="shared" si="2"/>
        <v>0</v>
      </c>
      <c r="L32" s="14"/>
      <c r="M32" s="15">
        <f t="shared" si="3"/>
        <v>4</v>
      </c>
      <c r="N32" s="15">
        <f t="shared" si="4"/>
        <v>6</v>
      </c>
      <c r="O32" s="15">
        <f t="shared" si="5"/>
        <v>8</v>
      </c>
      <c r="P32" s="15"/>
    </row>
    <row r="33" spans="1:16" x14ac:dyDescent="0.4">
      <c r="A33" t="s">
        <v>56</v>
      </c>
      <c r="B33" s="2" t="s">
        <v>74</v>
      </c>
      <c r="C33" s="4">
        <v>2</v>
      </c>
      <c r="D33" s="7">
        <v>4</v>
      </c>
      <c r="E33" s="8">
        <v>6</v>
      </c>
      <c r="F33" s="41">
        <v>8</v>
      </c>
      <c r="G33" s="23"/>
      <c r="I33" s="14">
        <f t="shared" si="0"/>
        <v>0</v>
      </c>
      <c r="J33" s="14">
        <f t="shared" si="1"/>
        <v>0</v>
      </c>
      <c r="K33" s="14">
        <f t="shared" si="2"/>
        <v>0</v>
      </c>
      <c r="L33" s="14"/>
      <c r="M33" s="15">
        <f t="shared" si="3"/>
        <v>4</v>
      </c>
      <c r="N33" s="15">
        <f t="shared" si="4"/>
        <v>6</v>
      </c>
      <c r="O33" s="15">
        <f t="shared" si="5"/>
        <v>8</v>
      </c>
      <c r="P33" s="15"/>
    </row>
    <row r="34" spans="1:16" x14ac:dyDescent="0.4">
      <c r="A34" t="s">
        <v>56</v>
      </c>
      <c r="B34" s="28" t="s">
        <v>54</v>
      </c>
      <c r="C34" s="4">
        <v>2</v>
      </c>
      <c r="D34" s="7">
        <v>4</v>
      </c>
      <c r="E34" s="8">
        <v>6</v>
      </c>
      <c r="F34" s="41">
        <v>8</v>
      </c>
      <c r="G34" s="23"/>
      <c r="I34" s="14">
        <f t="shared" si="0"/>
        <v>0</v>
      </c>
      <c r="J34" s="14">
        <f t="shared" si="1"/>
        <v>0</v>
      </c>
      <c r="K34" s="14">
        <f t="shared" si="2"/>
        <v>0</v>
      </c>
      <c r="L34" s="14"/>
      <c r="M34" s="15">
        <f t="shared" si="3"/>
        <v>4</v>
      </c>
      <c r="N34" s="15">
        <f t="shared" si="4"/>
        <v>6</v>
      </c>
      <c r="O34" s="15">
        <f t="shared" si="5"/>
        <v>8</v>
      </c>
      <c r="P34" s="15"/>
    </row>
    <row r="35" spans="1:16" x14ac:dyDescent="0.4">
      <c r="A35" s="96" t="s">
        <v>59</v>
      </c>
      <c r="B35" s="97" t="s">
        <v>60</v>
      </c>
      <c r="C35" s="4">
        <v>1</v>
      </c>
      <c r="D35" s="7">
        <v>8</v>
      </c>
      <c r="E35" s="8">
        <v>10</v>
      </c>
      <c r="F35" s="41">
        <v>12</v>
      </c>
      <c r="G35" s="23">
        <v>1</v>
      </c>
      <c r="I35" s="14">
        <f t="shared" si="0"/>
        <v>8</v>
      </c>
      <c r="J35" s="14">
        <f t="shared" si="1"/>
        <v>10</v>
      </c>
      <c r="K35" s="14">
        <f t="shared" si="2"/>
        <v>12</v>
      </c>
      <c r="L35" s="14"/>
      <c r="M35" s="15">
        <f t="shared" si="3"/>
        <v>0</v>
      </c>
      <c r="N35" s="15">
        <f t="shared" si="4"/>
        <v>0</v>
      </c>
      <c r="O35" s="15">
        <f t="shared" si="5"/>
        <v>0</v>
      </c>
      <c r="P35" s="15"/>
    </row>
    <row r="36" spans="1:16" x14ac:dyDescent="0.4">
      <c r="A36" s="96" t="s">
        <v>52</v>
      </c>
      <c r="B36" s="97" t="s">
        <v>62</v>
      </c>
      <c r="C36" s="4">
        <v>1</v>
      </c>
      <c r="D36" s="7">
        <v>8</v>
      </c>
      <c r="E36" s="8">
        <v>10</v>
      </c>
      <c r="F36" s="41">
        <v>12</v>
      </c>
      <c r="G36" s="23">
        <v>8</v>
      </c>
      <c r="H36" s="2" t="s">
        <v>63</v>
      </c>
      <c r="I36" s="14">
        <f t="shared" si="0"/>
        <v>8</v>
      </c>
      <c r="J36" s="14">
        <f t="shared" si="1"/>
        <v>10</v>
      </c>
      <c r="K36" s="14">
        <f t="shared" si="2"/>
        <v>12</v>
      </c>
      <c r="L36" s="14"/>
      <c r="M36" s="15">
        <f t="shared" si="3"/>
        <v>0</v>
      </c>
      <c r="N36" s="15">
        <f t="shared" si="4"/>
        <v>0</v>
      </c>
      <c r="O36" s="15">
        <f t="shared" si="5"/>
        <v>0</v>
      </c>
      <c r="P36" s="15"/>
    </row>
    <row r="37" spans="1:16" x14ac:dyDescent="0.4">
      <c r="A37" s="96" t="s">
        <v>51</v>
      </c>
      <c r="B37" s="97" t="s">
        <v>67</v>
      </c>
      <c r="C37" s="4">
        <v>1</v>
      </c>
      <c r="D37" s="7">
        <v>1</v>
      </c>
      <c r="E37" s="8">
        <v>2</v>
      </c>
      <c r="F37" s="41">
        <v>3</v>
      </c>
      <c r="G37" s="23">
        <v>0</v>
      </c>
      <c r="I37" s="14">
        <f t="shared" si="0"/>
        <v>1</v>
      </c>
      <c r="J37" s="14">
        <f t="shared" si="1"/>
        <v>2</v>
      </c>
      <c r="K37" s="14">
        <f t="shared" si="2"/>
        <v>3</v>
      </c>
      <c r="L37" s="14"/>
      <c r="M37" s="15">
        <f t="shared" si="3"/>
        <v>0</v>
      </c>
      <c r="N37" s="15">
        <f t="shared" si="4"/>
        <v>0</v>
      </c>
      <c r="O37" s="15">
        <f t="shared" si="5"/>
        <v>0</v>
      </c>
      <c r="P37" s="15"/>
    </row>
    <row r="38" spans="1:16" x14ac:dyDescent="0.4">
      <c r="A38" s="96" t="s">
        <v>68</v>
      </c>
      <c r="B38" s="97" t="s">
        <v>75</v>
      </c>
      <c r="C38" s="4">
        <v>1</v>
      </c>
      <c r="D38" s="7">
        <v>32</v>
      </c>
      <c r="E38" s="8">
        <v>40</v>
      </c>
      <c r="F38" s="41">
        <v>50</v>
      </c>
      <c r="G38" s="23">
        <v>10</v>
      </c>
      <c r="I38" s="14">
        <f t="shared" si="0"/>
        <v>32</v>
      </c>
      <c r="J38" s="14">
        <f t="shared" si="1"/>
        <v>40</v>
      </c>
      <c r="K38" s="14">
        <f t="shared" si="2"/>
        <v>50</v>
      </c>
      <c r="L38" s="14"/>
      <c r="M38" s="15">
        <f t="shared" si="3"/>
        <v>0</v>
      </c>
      <c r="N38" s="15">
        <f t="shared" si="4"/>
        <v>0</v>
      </c>
      <c r="O38" s="15">
        <f t="shared" si="5"/>
        <v>0</v>
      </c>
      <c r="P38" s="15"/>
    </row>
    <row r="39" spans="1:16" x14ac:dyDescent="0.4">
      <c r="A39" t="s">
        <v>68</v>
      </c>
      <c r="B39" s="2" t="s">
        <v>76</v>
      </c>
      <c r="C39" s="4">
        <v>2</v>
      </c>
      <c r="D39" s="7">
        <v>12</v>
      </c>
      <c r="E39" s="8">
        <v>16</v>
      </c>
      <c r="F39" s="41">
        <v>20</v>
      </c>
      <c r="G39" s="23"/>
      <c r="I39" s="14">
        <f t="shared" ref="I39:I73" si="18">IF($C39=1,D39,0)</f>
        <v>0</v>
      </c>
      <c r="J39" s="14">
        <f t="shared" ref="J39:J73" si="19">IF($C39=1,E39,0)</f>
        <v>0</v>
      </c>
      <c r="K39" s="14">
        <f t="shared" ref="K39:K73" si="20">IF($C39=1,F39,0)</f>
        <v>0</v>
      </c>
      <c r="L39" s="14"/>
      <c r="M39" s="15">
        <f t="shared" ref="M39:M73" si="21">IF($C39=2,D39,0)</f>
        <v>12</v>
      </c>
      <c r="N39" s="15">
        <f t="shared" ref="N39:N73" si="22">IF($C39=2,E39,0)</f>
        <v>16</v>
      </c>
      <c r="O39" s="15">
        <f t="shared" ref="O39:O73" si="23">IF($C39=2,F39,0)</f>
        <v>20</v>
      </c>
      <c r="P39" s="15"/>
    </row>
    <row r="40" spans="1:16" x14ac:dyDescent="0.4">
      <c r="A40" t="s">
        <v>69</v>
      </c>
      <c r="B40" s="28" t="s">
        <v>71</v>
      </c>
      <c r="C40" s="4">
        <v>2</v>
      </c>
      <c r="D40" s="7">
        <v>10</v>
      </c>
      <c r="E40" s="8">
        <v>16</v>
      </c>
      <c r="F40" s="41">
        <v>24</v>
      </c>
      <c r="G40" s="23"/>
      <c r="I40" s="14">
        <f t="shared" si="18"/>
        <v>0</v>
      </c>
      <c r="J40" s="14">
        <f t="shared" si="19"/>
        <v>0</v>
      </c>
      <c r="K40" s="14">
        <f t="shared" si="20"/>
        <v>0</v>
      </c>
      <c r="L40" s="14"/>
      <c r="M40" s="15">
        <f t="shared" si="21"/>
        <v>10</v>
      </c>
      <c r="N40" s="15">
        <f t="shared" si="22"/>
        <v>16</v>
      </c>
      <c r="O40" s="15">
        <f t="shared" si="23"/>
        <v>24</v>
      </c>
      <c r="P40" s="15"/>
    </row>
    <row r="41" spans="1:16" x14ac:dyDescent="0.4">
      <c r="A41" t="s">
        <v>69</v>
      </c>
      <c r="B41" s="28" t="s">
        <v>70</v>
      </c>
      <c r="C41" s="4">
        <v>2</v>
      </c>
      <c r="D41" s="7">
        <v>4</v>
      </c>
      <c r="E41" s="8">
        <v>6</v>
      </c>
      <c r="F41" s="41">
        <v>8</v>
      </c>
      <c r="G41" s="23"/>
      <c r="I41" s="14">
        <f t="shared" si="18"/>
        <v>0</v>
      </c>
      <c r="J41" s="14">
        <f t="shared" si="19"/>
        <v>0</v>
      </c>
      <c r="K41" s="14">
        <f t="shared" si="20"/>
        <v>0</v>
      </c>
      <c r="L41" s="14"/>
      <c r="M41" s="15">
        <f t="shared" si="21"/>
        <v>4</v>
      </c>
      <c r="N41" s="15">
        <f t="shared" si="22"/>
        <v>6</v>
      </c>
      <c r="O41" s="15">
        <f t="shared" si="23"/>
        <v>8</v>
      </c>
      <c r="P41" s="15"/>
    </row>
    <row r="42" spans="1:16" x14ac:dyDescent="0.4">
      <c r="A42" t="s">
        <v>69</v>
      </c>
      <c r="B42" s="28" t="s">
        <v>81</v>
      </c>
      <c r="C42" s="4">
        <v>2</v>
      </c>
      <c r="D42" s="7">
        <v>8</v>
      </c>
      <c r="E42" s="8">
        <v>12</v>
      </c>
      <c r="F42" s="41">
        <v>16</v>
      </c>
      <c r="G42" s="23"/>
      <c r="I42" s="14">
        <f t="shared" si="18"/>
        <v>0</v>
      </c>
      <c r="J42" s="14">
        <f t="shared" si="19"/>
        <v>0</v>
      </c>
      <c r="K42" s="14">
        <f t="shared" si="20"/>
        <v>0</v>
      </c>
      <c r="L42" s="14"/>
      <c r="M42" s="15">
        <f t="shared" si="21"/>
        <v>8</v>
      </c>
      <c r="N42" s="15">
        <f t="shared" si="22"/>
        <v>12</v>
      </c>
      <c r="O42" s="15">
        <f t="shared" si="23"/>
        <v>16</v>
      </c>
      <c r="P42" s="15"/>
    </row>
    <row r="43" spans="1:16" x14ac:dyDescent="0.4">
      <c r="A43" t="s">
        <v>69</v>
      </c>
      <c r="B43" s="28" t="s">
        <v>80</v>
      </c>
      <c r="C43" s="4">
        <v>2</v>
      </c>
      <c r="D43" s="7">
        <v>4</v>
      </c>
      <c r="E43" s="8">
        <v>6</v>
      </c>
      <c r="F43" s="41">
        <v>8</v>
      </c>
      <c r="G43" s="23"/>
      <c r="I43" s="14">
        <f t="shared" si="18"/>
        <v>0</v>
      </c>
      <c r="J43" s="14">
        <f t="shared" si="19"/>
        <v>0</v>
      </c>
      <c r="K43" s="14">
        <f t="shared" si="20"/>
        <v>0</v>
      </c>
      <c r="L43" s="14"/>
      <c r="M43" s="15">
        <f t="shared" si="21"/>
        <v>4</v>
      </c>
      <c r="N43" s="15">
        <f t="shared" si="22"/>
        <v>6</v>
      </c>
      <c r="O43" s="15">
        <f t="shared" si="23"/>
        <v>8</v>
      </c>
      <c r="P43" s="15"/>
    </row>
    <row r="44" spans="1:16" x14ac:dyDescent="0.4">
      <c r="A44" t="s">
        <v>69</v>
      </c>
      <c r="B44" s="28" t="s">
        <v>79</v>
      </c>
      <c r="C44" s="4">
        <v>2</v>
      </c>
      <c r="D44" s="7">
        <v>4</v>
      </c>
      <c r="E44" s="8">
        <v>6</v>
      </c>
      <c r="F44" s="41">
        <v>8</v>
      </c>
      <c r="G44" s="23"/>
      <c r="I44" s="14">
        <f t="shared" si="18"/>
        <v>0</v>
      </c>
      <c r="J44" s="14">
        <f t="shared" si="19"/>
        <v>0</v>
      </c>
      <c r="K44" s="14">
        <f t="shared" si="20"/>
        <v>0</v>
      </c>
      <c r="L44" s="14"/>
      <c r="M44" s="15">
        <f t="shared" si="21"/>
        <v>4</v>
      </c>
      <c r="N44" s="15">
        <f t="shared" si="22"/>
        <v>6</v>
      </c>
      <c r="O44" s="15">
        <f t="shared" si="23"/>
        <v>8</v>
      </c>
      <c r="P44" s="15"/>
    </row>
    <row r="45" spans="1:16" x14ac:dyDescent="0.4">
      <c r="A45" t="s">
        <v>69</v>
      </c>
      <c r="B45" s="28" t="s">
        <v>82</v>
      </c>
      <c r="C45" s="4">
        <v>2</v>
      </c>
      <c r="D45" s="7">
        <v>4</v>
      </c>
      <c r="E45" s="8">
        <v>6</v>
      </c>
      <c r="F45" s="41">
        <v>8</v>
      </c>
      <c r="G45" s="23"/>
      <c r="I45" s="14">
        <f t="shared" si="18"/>
        <v>0</v>
      </c>
      <c r="J45" s="14">
        <f t="shared" si="19"/>
        <v>0</v>
      </c>
      <c r="K45" s="14">
        <f t="shared" si="20"/>
        <v>0</v>
      </c>
      <c r="L45" s="14"/>
      <c r="M45" s="15">
        <f t="shared" si="21"/>
        <v>4</v>
      </c>
      <c r="N45" s="15">
        <f t="shared" si="22"/>
        <v>6</v>
      </c>
      <c r="O45" s="15">
        <f t="shared" si="23"/>
        <v>8</v>
      </c>
      <c r="P45" s="15"/>
    </row>
    <row r="46" spans="1:16" x14ac:dyDescent="0.4">
      <c r="A46" t="s">
        <v>69</v>
      </c>
      <c r="B46" s="28" t="s">
        <v>77</v>
      </c>
      <c r="C46" s="4">
        <v>2</v>
      </c>
      <c r="D46" s="7">
        <v>4</v>
      </c>
      <c r="E46" s="8">
        <v>6</v>
      </c>
      <c r="F46" s="41">
        <v>8</v>
      </c>
      <c r="G46" s="23"/>
      <c r="I46" s="14">
        <f t="shared" si="18"/>
        <v>0</v>
      </c>
      <c r="J46" s="14">
        <f t="shared" si="19"/>
        <v>0</v>
      </c>
      <c r="K46" s="14">
        <f t="shared" si="20"/>
        <v>0</v>
      </c>
      <c r="L46" s="14"/>
      <c r="M46" s="15">
        <f t="shared" si="21"/>
        <v>4</v>
      </c>
      <c r="N46" s="15">
        <f t="shared" si="22"/>
        <v>6</v>
      </c>
      <c r="O46" s="15">
        <f t="shared" si="23"/>
        <v>8</v>
      </c>
      <c r="P46" s="15"/>
    </row>
    <row r="47" spans="1:16" x14ac:dyDescent="0.4">
      <c r="A47" t="s">
        <v>69</v>
      </c>
      <c r="B47" s="28" t="s">
        <v>83</v>
      </c>
      <c r="C47" s="4">
        <v>2</v>
      </c>
      <c r="D47" s="7">
        <v>16</v>
      </c>
      <c r="E47" s="8">
        <v>20</v>
      </c>
      <c r="F47" s="41">
        <v>24</v>
      </c>
      <c r="G47" s="23"/>
      <c r="I47" s="14">
        <f t="shared" si="18"/>
        <v>0</v>
      </c>
      <c r="J47" s="14">
        <f t="shared" si="19"/>
        <v>0</v>
      </c>
      <c r="K47" s="14">
        <f t="shared" si="20"/>
        <v>0</v>
      </c>
      <c r="L47" s="14"/>
      <c r="M47" s="15">
        <f t="shared" si="21"/>
        <v>16</v>
      </c>
      <c r="N47" s="15">
        <f t="shared" si="22"/>
        <v>20</v>
      </c>
      <c r="O47" s="15">
        <f t="shared" si="23"/>
        <v>24</v>
      </c>
      <c r="P47" s="15"/>
    </row>
    <row r="48" spans="1:16" x14ac:dyDescent="0.4">
      <c r="A48" t="s">
        <v>69</v>
      </c>
      <c r="B48" s="28" t="s">
        <v>84</v>
      </c>
      <c r="C48" s="4">
        <v>2</v>
      </c>
      <c r="D48" s="7">
        <v>16</v>
      </c>
      <c r="E48" s="8">
        <v>20</v>
      </c>
      <c r="F48" s="41">
        <v>24</v>
      </c>
      <c r="G48" s="23"/>
      <c r="I48" s="14">
        <f t="shared" si="18"/>
        <v>0</v>
      </c>
      <c r="J48" s="14">
        <f t="shared" si="19"/>
        <v>0</v>
      </c>
      <c r="K48" s="14">
        <f t="shared" si="20"/>
        <v>0</v>
      </c>
      <c r="L48" s="14"/>
      <c r="M48" s="15">
        <f t="shared" si="21"/>
        <v>16</v>
      </c>
      <c r="N48" s="15">
        <f t="shared" si="22"/>
        <v>20</v>
      </c>
      <c r="O48" s="15">
        <f t="shared" si="23"/>
        <v>24</v>
      </c>
      <c r="P48" s="15"/>
    </row>
    <row r="49" spans="1:16" x14ac:dyDescent="0.4">
      <c r="A49" s="96" t="s">
        <v>88</v>
      </c>
      <c r="B49" s="97" t="s">
        <v>89</v>
      </c>
      <c r="C49" s="4">
        <v>1</v>
      </c>
      <c r="D49" s="7">
        <v>4</v>
      </c>
      <c r="E49" s="8">
        <v>6</v>
      </c>
      <c r="F49" s="41">
        <v>8</v>
      </c>
      <c r="G49" s="23">
        <v>0</v>
      </c>
      <c r="I49" s="14">
        <f t="shared" si="18"/>
        <v>4</v>
      </c>
      <c r="J49" s="14">
        <f t="shared" si="19"/>
        <v>6</v>
      </c>
      <c r="K49" s="14">
        <f t="shared" si="20"/>
        <v>8</v>
      </c>
      <c r="L49" s="14"/>
      <c r="M49" s="15">
        <f t="shared" si="21"/>
        <v>0</v>
      </c>
      <c r="N49" s="15">
        <f t="shared" si="22"/>
        <v>0</v>
      </c>
      <c r="O49" s="15">
        <f t="shared" si="23"/>
        <v>0</v>
      </c>
      <c r="P49" s="15"/>
    </row>
    <row r="50" spans="1:16" hidden="1" x14ac:dyDescent="0.4">
      <c r="B50" s="28"/>
      <c r="C50" s="4">
        <v>1</v>
      </c>
      <c r="G50" s="23"/>
      <c r="I50" s="14">
        <f t="shared" si="18"/>
        <v>0</v>
      </c>
      <c r="J50" s="14">
        <f t="shared" si="19"/>
        <v>0</v>
      </c>
      <c r="K50" s="14">
        <f t="shared" si="20"/>
        <v>0</v>
      </c>
      <c r="L50" s="14"/>
      <c r="M50" s="15">
        <f t="shared" si="21"/>
        <v>0</v>
      </c>
      <c r="N50" s="15">
        <f t="shared" si="22"/>
        <v>0</v>
      </c>
      <c r="O50" s="15">
        <f t="shared" si="23"/>
        <v>0</v>
      </c>
      <c r="P50" s="15"/>
    </row>
    <row r="51" spans="1:16" hidden="1" x14ac:dyDescent="0.4">
      <c r="B51" s="28"/>
      <c r="C51" s="4">
        <v>1</v>
      </c>
      <c r="G51" s="23"/>
      <c r="I51" s="14">
        <f t="shared" si="18"/>
        <v>0</v>
      </c>
      <c r="J51" s="14">
        <f t="shared" si="19"/>
        <v>0</v>
      </c>
      <c r="K51" s="14">
        <f t="shared" si="20"/>
        <v>0</v>
      </c>
      <c r="L51" s="14"/>
      <c r="M51" s="15">
        <f t="shared" si="21"/>
        <v>0</v>
      </c>
      <c r="N51" s="15">
        <f t="shared" si="22"/>
        <v>0</v>
      </c>
      <c r="O51" s="15">
        <f t="shared" si="23"/>
        <v>0</v>
      </c>
      <c r="P51" s="15"/>
    </row>
    <row r="52" spans="1:16" hidden="1" x14ac:dyDescent="0.4">
      <c r="B52" s="28"/>
      <c r="C52" s="4">
        <v>1</v>
      </c>
      <c r="G52" s="23"/>
      <c r="I52" s="14">
        <f t="shared" si="18"/>
        <v>0</v>
      </c>
      <c r="J52" s="14">
        <f t="shared" si="19"/>
        <v>0</v>
      </c>
      <c r="K52" s="14">
        <f t="shared" si="20"/>
        <v>0</v>
      </c>
      <c r="L52" s="14"/>
      <c r="M52" s="15">
        <f t="shared" si="21"/>
        <v>0</v>
      </c>
      <c r="N52" s="15">
        <f t="shared" si="22"/>
        <v>0</v>
      </c>
      <c r="O52" s="15">
        <f t="shared" si="23"/>
        <v>0</v>
      </c>
      <c r="P52" s="15"/>
    </row>
    <row r="53" spans="1:16" hidden="1" x14ac:dyDescent="0.4">
      <c r="B53" s="28"/>
      <c r="C53" s="4">
        <v>1</v>
      </c>
      <c r="G53" s="23"/>
      <c r="I53" s="14">
        <f t="shared" si="18"/>
        <v>0</v>
      </c>
      <c r="J53" s="14">
        <f t="shared" si="19"/>
        <v>0</v>
      </c>
      <c r="K53" s="14">
        <f t="shared" si="20"/>
        <v>0</v>
      </c>
      <c r="L53" s="14"/>
      <c r="M53" s="15">
        <f t="shared" si="21"/>
        <v>0</v>
      </c>
      <c r="N53" s="15">
        <f t="shared" si="22"/>
        <v>0</v>
      </c>
      <c r="O53" s="15">
        <f t="shared" si="23"/>
        <v>0</v>
      </c>
      <c r="P53" s="15"/>
    </row>
    <row r="54" spans="1:16" hidden="1" x14ac:dyDescent="0.4">
      <c r="B54" s="28"/>
      <c r="C54" s="4">
        <v>1</v>
      </c>
      <c r="G54" s="23"/>
      <c r="I54" s="14">
        <f t="shared" si="18"/>
        <v>0</v>
      </c>
      <c r="J54" s="14">
        <f t="shared" si="19"/>
        <v>0</v>
      </c>
      <c r="K54" s="14">
        <f t="shared" si="20"/>
        <v>0</v>
      </c>
      <c r="L54" s="14"/>
      <c r="M54" s="15">
        <f t="shared" si="21"/>
        <v>0</v>
      </c>
      <c r="N54" s="15">
        <f t="shared" si="22"/>
        <v>0</v>
      </c>
      <c r="O54" s="15">
        <f t="shared" si="23"/>
        <v>0</v>
      </c>
      <c r="P54" s="15"/>
    </row>
    <row r="55" spans="1:16" hidden="1" x14ac:dyDescent="0.4">
      <c r="B55" s="28"/>
      <c r="C55" s="4">
        <v>1</v>
      </c>
      <c r="G55" s="23"/>
      <c r="I55" s="14">
        <f t="shared" si="18"/>
        <v>0</v>
      </c>
      <c r="J55" s="14">
        <f t="shared" si="19"/>
        <v>0</v>
      </c>
      <c r="K55" s="14">
        <f t="shared" si="20"/>
        <v>0</v>
      </c>
      <c r="L55" s="14"/>
      <c r="M55" s="15">
        <f t="shared" si="21"/>
        <v>0</v>
      </c>
      <c r="N55" s="15">
        <f t="shared" si="22"/>
        <v>0</v>
      </c>
      <c r="O55" s="15">
        <f t="shared" si="23"/>
        <v>0</v>
      </c>
      <c r="P55" s="15"/>
    </row>
    <row r="56" spans="1:16" hidden="1" x14ac:dyDescent="0.4">
      <c r="B56" s="28"/>
      <c r="C56" s="4">
        <v>1</v>
      </c>
      <c r="G56" s="23"/>
      <c r="I56" s="14">
        <f t="shared" si="18"/>
        <v>0</v>
      </c>
      <c r="J56" s="14">
        <f t="shared" si="19"/>
        <v>0</v>
      </c>
      <c r="K56" s="14">
        <f t="shared" si="20"/>
        <v>0</v>
      </c>
      <c r="L56" s="14"/>
      <c r="M56" s="15">
        <f t="shared" si="21"/>
        <v>0</v>
      </c>
      <c r="N56" s="15">
        <f t="shared" si="22"/>
        <v>0</v>
      </c>
      <c r="O56" s="15">
        <f t="shared" si="23"/>
        <v>0</v>
      </c>
      <c r="P56" s="15"/>
    </row>
    <row r="57" spans="1:16" hidden="1" x14ac:dyDescent="0.4">
      <c r="B57" s="28"/>
      <c r="C57" s="4">
        <v>1</v>
      </c>
      <c r="G57" s="23"/>
      <c r="I57" s="14">
        <f t="shared" si="18"/>
        <v>0</v>
      </c>
      <c r="J57" s="14">
        <f t="shared" si="19"/>
        <v>0</v>
      </c>
      <c r="K57" s="14">
        <f t="shared" si="20"/>
        <v>0</v>
      </c>
      <c r="L57" s="14"/>
      <c r="M57" s="15">
        <f t="shared" si="21"/>
        <v>0</v>
      </c>
      <c r="N57" s="15">
        <f t="shared" si="22"/>
        <v>0</v>
      </c>
      <c r="O57" s="15">
        <f t="shared" si="23"/>
        <v>0</v>
      </c>
      <c r="P57" s="15"/>
    </row>
    <row r="58" spans="1:16" hidden="1" x14ac:dyDescent="0.4">
      <c r="C58" s="4">
        <v>1</v>
      </c>
      <c r="G58" s="23"/>
      <c r="I58" s="14">
        <f t="shared" si="18"/>
        <v>0</v>
      </c>
      <c r="J58" s="14">
        <f t="shared" si="19"/>
        <v>0</v>
      </c>
      <c r="K58" s="14">
        <f t="shared" si="20"/>
        <v>0</v>
      </c>
      <c r="L58" s="14"/>
      <c r="M58" s="15">
        <f t="shared" si="21"/>
        <v>0</v>
      </c>
      <c r="N58" s="15">
        <f t="shared" si="22"/>
        <v>0</v>
      </c>
      <c r="O58" s="15">
        <f t="shared" si="23"/>
        <v>0</v>
      </c>
      <c r="P58" s="15"/>
    </row>
    <row r="59" spans="1:16" hidden="1" x14ac:dyDescent="0.4">
      <c r="B59" s="28"/>
      <c r="C59" s="4">
        <v>1</v>
      </c>
      <c r="G59" s="23"/>
      <c r="I59" s="14">
        <f t="shared" si="18"/>
        <v>0</v>
      </c>
      <c r="J59" s="14">
        <f t="shared" si="19"/>
        <v>0</v>
      </c>
      <c r="K59" s="14">
        <f t="shared" si="20"/>
        <v>0</v>
      </c>
      <c r="L59" s="14"/>
      <c r="M59" s="15">
        <f t="shared" si="21"/>
        <v>0</v>
      </c>
      <c r="N59" s="15">
        <f t="shared" si="22"/>
        <v>0</v>
      </c>
      <c r="O59" s="15">
        <f t="shared" si="23"/>
        <v>0</v>
      </c>
      <c r="P59" s="15"/>
    </row>
    <row r="60" spans="1:16" hidden="1" x14ac:dyDescent="0.4">
      <c r="B60" s="28"/>
      <c r="C60" s="4">
        <v>1</v>
      </c>
      <c r="G60" s="23"/>
      <c r="I60" s="14">
        <f t="shared" si="18"/>
        <v>0</v>
      </c>
      <c r="J60" s="14">
        <f t="shared" si="19"/>
        <v>0</v>
      </c>
      <c r="K60" s="14">
        <f t="shared" si="20"/>
        <v>0</v>
      </c>
      <c r="L60" s="14"/>
      <c r="M60" s="15">
        <f t="shared" si="21"/>
        <v>0</v>
      </c>
      <c r="N60" s="15">
        <f t="shared" si="22"/>
        <v>0</v>
      </c>
      <c r="O60" s="15">
        <f t="shared" si="23"/>
        <v>0</v>
      </c>
      <c r="P60" s="15"/>
    </row>
    <row r="61" spans="1:16" hidden="1" x14ac:dyDescent="0.4">
      <c r="B61" s="28"/>
      <c r="C61" s="4">
        <v>1</v>
      </c>
      <c r="G61" s="23"/>
      <c r="I61" s="14">
        <f t="shared" si="18"/>
        <v>0</v>
      </c>
      <c r="J61" s="14">
        <f t="shared" si="19"/>
        <v>0</v>
      </c>
      <c r="K61" s="14">
        <f t="shared" si="20"/>
        <v>0</v>
      </c>
      <c r="L61" s="14"/>
      <c r="M61" s="15">
        <f t="shared" si="21"/>
        <v>0</v>
      </c>
      <c r="N61" s="15">
        <f t="shared" si="22"/>
        <v>0</v>
      </c>
      <c r="O61" s="15">
        <f t="shared" si="23"/>
        <v>0</v>
      </c>
      <c r="P61" s="15"/>
    </row>
    <row r="62" spans="1:16" hidden="1" x14ac:dyDescent="0.4">
      <c r="B62" s="28"/>
      <c r="C62" s="4">
        <v>1</v>
      </c>
      <c r="G62" s="23"/>
      <c r="I62" s="14">
        <f t="shared" si="18"/>
        <v>0</v>
      </c>
      <c r="J62" s="14">
        <f t="shared" si="19"/>
        <v>0</v>
      </c>
      <c r="K62" s="14">
        <f t="shared" si="20"/>
        <v>0</v>
      </c>
      <c r="L62" s="14"/>
      <c r="M62" s="15">
        <f t="shared" si="21"/>
        <v>0</v>
      </c>
      <c r="N62" s="15">
        <f t="shared" si="22"/>
        <v>0</v>
      </c>
      <c r="O62" s="15">
        <f t="shared" si="23"/>
        <v>0</v>
      </c>
      <c r="P62" s="15"/>
    </row>
    <row r="63" spans="1:16" hidden="1" x14ac:dyDescent="0.4">
      <c r="B63" s="28"/>
      <c r="C63" s="4">
        <v>1</v>
      </c>
      <c r="G63" s="23"/>
      <c r="I63" s="14">
        <f t="shared" si="18"/>
        <v>0</v>
      </c>
      <c r="J63" s="14">
        <f t="shared" si="19"/>
        <v>0</v>
      </c>
      <c r="K63" s="14">
        <f t="shared" si="20"/>
        <v>0</v>
      </c>
      <c r="L63" s="14"/>
      <c r="M63" s="15">
        <f t="shared" si="21"/>
        <v>0</v>
      </c>
      <c r="N63" s="15">
        <f t="shared" si="22"/>
        <v>0</v>
      </c>
      <c r="O63" s="15">
        <f t="shared" si="23"/>
        <v>0</v>
      </c>
      <c r="P63" s="15"/>
    </row>
    <row r="64" spans="1:16" hidden="1" x14ac:dyDescent="0.4">
      <c r="B64" s="28"/>
      <c r="C64" s="4">
        <v>1</v>
      </c>
      <c r="G64" s="23"/>
      <c r="I64" s="14">
        <f t="shared" si="18"/>
        <v>0</v>
      </c>
      <c r="J64" s="14">
        <f t="shared" si="19"/>
        <v>0</v>
      </c>
      <c r="K64" s="14">
        <f t="shared" si="20"/>
        <v>0</v>
      </c>
      <c r="L64" s="14"/>
      <c r="M64" s="15">
        <f t="shared" si="21"/>
        <v>0</v>
      </c>
      <c r="N64" s="15">
        <f t="shared" si="22"/>
        <v>0</v>
      </c>
      <c r="O64" s="15">
        <f t="shared" si="23"/>
        <v>0</v>
      </c>
      <c r="P64" s="15"/>
    </row>
    <row r="65" spans="1:16" hidden="1" x14ac:dyDescent="0.4">
      <c r="B65" s="28"/>
      <c r="C65" s="4">
        <v>1</v>
      </c>
      <c r="G65" s="23"/>
      <c r="I65" s="14">
        <f t="shared" si="18"/>
        <v>0</v>
      </c>
      <c r="J65" s="14">
        <f t="shared" si="19"/>
        <v>0</v>
      </c>
      <c r="K65" s="14">
        <f t="shared" si="20"/>
        <v>0</v>
      </c>
      <c r="L65" s="14"/>
      <c r="M65" s="15">
        <f t="shared" si="21"/>
        <v>0</v>
      </c>
      <c r="N65" s="15">
        <f t="shared" si="22"/>
        <v>0</v>
      </c>
      <c r="O65" s="15">
        <f t="shared" si="23"/>
        <v>0</v>
      </c>
      <c r="P65" s="15"/>
    </row>
    <row r="66" spans="1:16" hidden="1" x14ac:dyDescent="0.4">
      <c r="B66" s="28"/>
      <c r="C66" s="4">
        <v>1</v>
      </c>
      <c r="G66" s="23"/>
      <c r="I66" s="14">
        <f t="shared" si="18"/>
        <v>0</v>
      </c>
      <c r="J66" s="14">
        <f t="shared" si="19"/>
        <v>0</v>
      </c>
      <c r="K66" s="14">
        <f t="shared" si="20"/>
        <v>0</v>
      </c>
      <c r="L66" s="14"/>
      <c r="M66" s="15">
        <f t="shared" si="21"/>
        <v>0</v>
      </c>
      <c r="N66" s="15">
        <f t="shared" si="22"/>
        <v>0</v>
      </c>
      <c r="O66" s="15">
        <f t="shared" si="23"/>
        <v>0</v>
      </c>
      <c r="P66" s="15"/>
    </row>
    <row r="67" spans="1:16" hidden="1" x14ac:dyDescent="0.4">
      <c r="B67" s="28"/>
      <c r="C67" s="4">
        <v>1</v>
      </c>
      <c r="G67" s="23"/>
      <c r="I67" s="14">
        <f t="shared" si="18"/>
        <v>0</v>
      </c>
      <c r="J67" s="14">
        <f t="shared" si="19"/>
        <v>0</v>
      </c>
      <c r="K67" s="14">
        <f t="shared" si="20"/>
        <v>0</v>
      </c>
      <c r="L67" s="14"/>
      <c r="M67" s="15">
        <f t="shared" si="21"/>
        <v>0</v>
      </c>
      <c r="N67" s="15">
        <f t="shared" si="22"/>
        <v>0</v>
      </c>
      <c r="O67" s="15">
        <f t="shared" si="23"/>
        <v>0</v>
      </c>
      <c r="P67" s="15"/>
    </row>
    <row r="68" spans="1:16" hidden="1" x14ac:dyDescent="0.4">
      <c r="B68" s="28"/>
      <c r="C68" s="4">
        <v>1</v>
      </c>
      <c r="G68" s="23"/>
      <c r="I68" s="14">
        <f t="shared" si="18"/>
        <v>0</v>
      </c>
      <c r="J68" s="14">
        <f t="shared" si="19"/>
        <v>0</v>
      </c>
      <c r="K68" s="14">
        <f t="shared" si="20"/>
        <v>0</v>
      </c>
      <c r="L68" s="14"/>
      <c r="M68" s="15">
        <f t="shared" si="21"/>
        <v>0</v>
      </c>
      <c r="N68" s="15">
        <f t="shared" si="22"/>
        <v>0</v>
      </c>
      <c r="O68" s="15">
        <f t="shared" si="23"/>
        <v>0</v>
      </c>
      <c r="P68" s="15"/>
    </row>
    <row r="69" spans="1:16" hidden="1" x14ac:dyDescent="0.4">
      <c r="B69" s="28"/>
      <c r="C69" s="4">
        <v>1</v>
      </c>
      <c r="G69" s="23"/>
      <c r="I69" s="14">
        <f t="shared" si="18"/>
        <v>0</v>
      </c>
      <c r="J69" s="14">
        <f t="shared" si="19"/>
        <v>0</v>
      </c>
      <c r="K69" s="14">
        <f t="shared" si="20"/>
        <v>0</v>
      </c>
      <c r="L69" s="14"/>
      <c r="M69" s="15">
        <f t="shared" si="21"/>
        <v>0</v>
      </c>
      <c r="N69" s="15">
        <f t="shared" si="22"/>
        <v>0</v>
      </c>
      <c r="O69" s="15">
        <f t="shared" si="23"/>
        <v>0</v>
      </c>
      <c r="P69" s="15"/>
    </row>
    <row r="70" spans="1:16" hidden="1" x14ac:dyDescent="0.4">
      <c r="B70" s="28"/>
      <c r="C70" s="4">
        <v>1</v>
      </c>
      <c r="G70" s="23"/>
      <c r="I70" s="14">
        <f t="shared" si="18"/>
        <v>0</v>
      </c>
      <c r="J70" s="14">
        <f t="shared" si="19"/>
        <v>0</v>
      </c>
      <c r="K70" s="14">
        <f t="shared" si="20"/>
        <v>0</v>
      </c>
      <c r="L70" s="14"/>
      <c r="M70" s="15">
        <f t="shared" si="21"/>
        <v>0</v>
      </c>
      <c r="N70" s="15">
        <f t="shared" si="22"/>
        <v>0</v>
      </c>
      <c r="O70" s="15">
        <f t="shared" si="23"/>
        <v>0</v>
      </c>
      <c r="P70" s="15"/>
    </row>
    <row r="71" spans="1:16" hidden="1" x14ac:dyDescent="0.4">
      <c r="B71" s="28"/>
      <c r="C71" s="4">
        <v>1</v>
      </c>
      <c r="G71" s="23"/>
      <c r="I71" s="14">
        <f t="shared" si="18"/>
        <v>0</v>
      </c>
      <c r="J71" s="14">
        <f t="shared" si="19"/>
        <v>0</v>
      </c>
      <c r="K71" s="14">
        <f t="shared" si="20"/>
        <v>0</v>
      </c>
      <c r="L71" s="14"/>
      <c r="M71" s="15">
        <f t="shared" si="21"/>
        <v>0</v>
      </c>
      <c r="N71" s="15">
        <f t="shared" si="22"/>
        <v>0</v>
      </c>
      <c r="O71" s="15">
        <f t="shared" si="23"/>
        <v>0</v>
      </c>
      <c r="P71" s="15"/>
    </row>
    <row r="72" spans="1:16" hidden="1" x14ac:dyDescent="0.4">
      <c r="B72" s="28"/>
      <c r="C72" s="4">
        <v>1</v>
      </c>
      <c r="G72" s="23"/>
      <c r="I72" s="14">
        <f t="shared" si="18"/>
        <v>0</v>
      </c>
      <c r="J72" s="14">
        <f t="shared" si="19"/>
        <v>0</v>
      </c>
      <c r="K72" s="14">
        <f t="shared" si="20"/>
        <v>0</v>
      </c>
      <c r="L72" s="14"/>
      <c r="M72" s="15">
        <f t="shared" si="21"/>
        <v>0</v>
      </c>
      <c r="N72" s="15">
        <f t="shared" si="22"/>
        <v>0</v>
      </c>
      <c r="O72" s="15">
        <f t="shared" si="23"/>
        <v>0</v>
      </c>
      <c r="P72" s="15"/>
    </row>
    <row r="73" spans="1:16" hidden="1" x14ac:dyDescent="0.4">
      <c r="B73" s="28"/>
      <c r="G73" s="23"/>
      <c r="I73" s="14">
        <f t="shared" si="18"/>
        <v>0</v>
      </c>
      <c r="J73" s="14">
        <f t="shared" si="19"/>
        <v>0</v>
      </c>
      <c r="K73" s="14">
        <f t="shared" si="20"/>
        <v>0</v>
      </c>
      <c r="L73" s="14"/>
      <c r="M73" s="15">
        <f t="shared" si="21"/>
        <v>0</v>
      </c>
      <c r="N73" s="15">
        <f t="shared" si="22"/>
        <v>0</v>
      </c>
      <c r="O73" s="15">
        <f t="shared" si="23"/>
        <v>0</v>
      </c>
      <c r="P73" s="15"/>
    </row>
    <row r="74" spans="1:16" x14ac:dyDescent="0.4">
      <c r="A74" t="s">
        <v>88</v>
      </c>
      <c r="B74" s="28" t="s">
        <v>90</v>
      </c>
      <c r="C74" s="4">
        <v>2</v>
      </c>
      <c r="D74" s="7">
        <v>4</v>
      </c>
      <c r="E74" s="8">
        <v>6</v>
      </c>
      <c r="F74" s="41">
        <v>8</v>
      </c>
      <c r="G74" s="23"/>
      <c r="I74" s="14"/>
      <c r="J74" s="14"/>
      <c r="K74" s="14"/>
      <c r="L74" s="14"/>
      <c r="M74" s="15"/>
      <c r="N74" s="15"/>
      <c r="O74" s="15"/>
      <c r="P74" s="15"/>
    </row>
    <row r="75" spans="1:16" x14ac:dyDescent="0.4">
      <c r="B75" s="28"/>
      <c r="G75" s="23"/>
      <c r="I75" s="14"/>
      <c r="J75" s="14"/>
      <c r="K75" s="14"/>
      <c r="L75" s="14"/>
      <c r="M75" s="15"/>
      <c r="N75" s="15"/>
      <c r="O75" s="15"/>
      <c r="P75" s="15"/>
    </row>
    <row r="76" spans="1:16" x14ac:dyDescent="0.4">
      <c r="G76" s="23"/>
      <c r="I76" s="14"/>
      <c r="J76" s="14"/>
      <c r="K76" s="14"/>
      <c r="L76" s="14"/>
      <c r="M76" s="15"/>
      <c r="N76" s="15"/>
      <c r="O76" s="15"/>
      <c r="P76" s="15"/>
    </row>
    <row r="77" spans="1:16" ht="29.15" x14ac:dyDescent="0.4">
      <c r="C77" s="25" t="s">
        <v>1</v>
      </c>
      <c r="D77" s="26" t="s">
        <v>2</v>
      </c>
      <c r="E77" s="27" t="s">
        <v>3</v>
      </c>
      <c r="F77" s="43" t="s">
        <v>4</v>
      </c>
      <c r="G77" s="22" t="s">
        <v>87</v>
      </c>
      <c r="I77" s="14"/>
      <c r="J77" s="14"/>
      <c r="K77" s="14"/>
      <c r="L77" s="14"/>
      <c r="M77" s="15"/>
      <c r="N77" s="15"/>
      <c r="O77" s="15"/>
      <c r="P77" s="15"/>
    </row>
    <row r="78" spans="1:16" x14ac:dyDescent="0.4">
      <c r="A78" t="s">
        <v>28</v>
      </c>
      <c r="B78" s="28"/>
      <c r="C78" s="17" t="s">
        <v>14</v>
      </c>
      <c r="D78" s="7">
        <f>SUM(D6:D77)</f>
        <v>360</v>
      </c>
      <c r="E78" s="8">
        <f>SUM(E6:E77)</f>
        <v>486</v>
      </c>
      <c r="F78" s="41">
        <f>SUM(F6:F77)</f>
        <v>640</v>
      </c>
      <c r="I78" s="14"/>
      <c r="J78" s="14"/>
      <c r="K78" s="14"/>
      <c r="L78" s="14"/>
      <c r="M78" s="15"/>
      <c r="N78" s="15"/>
      <c r="O78" s="15"/>
      <c r="P78" s="15"/>
    </row>
    <row r="79" spans="1:16" x14ac:dyDescent="0.4">
      <c r="A79" s="96" t="s">
        <v>15</v>
      </c>
      <c r="B79" s="97"/>
      <c r="C79" s="98">
        <v>1</v>
      </c>
      <c r="D79" s="99">
        <f>I79</f>
        <v>186</v>
      </c>
      <c r="E79" s="100">
        <f>J79</f>
        <v>242</v>
      </c>
      <c r="F79" s="101">
        <f>K79</f>
        <v>324</v>
      </c>
      <c r="G79" s="102">
        <f>SUM(G5:G72)</f>
        <v>51</v>
      </c>
      <c r="I79" s="14">
        <f t="shared" ref="I79:P79" si="24">SUM(I6:I78)</f>
        <v>186</v>
      </c>
      <c r="J79" s="14">
        <f t="shared" si="24"/>
        <v>242</v>
      </c>
      <c r="K79" s="14">
        <f t="shared" si="24"/>
        <v>324</v>
      </c>
      <c r="L79" s="14">
        <f t="shared" si="24"/>
        <v>0</v>
      </c>
      <c r="M79" s="15">
        <f t="shared" si="24"/>
        <v>170</v>
      </c>
      <c r="N79" s="15">
        <f t="shared" si="24"/>
        <v>238</v>
      </c>
      <c r="O79" s="15">
        <f t="shared" si="24"/>
        <v>308</v>
      </c>
      <c r="P79" s="15">
        <f t="shared" si="24"/>
        <v>0</v>
      </c>
    </row>
    <row r="80" spans="1:16" x14ac:dyDescent="0.4">
      <c r="A80" t="s">
        <v>16</v>
      </c>
      <c r="C80" s="4">
        <v>2</v>
      </c>
      <c r="D80" s="7">
        <f>M79</f>
        <v>170</v>
      </c>
      <c r="E80" s="8">
        <f>N79</f>
        <v>238</v>
      </c>
      <c r="F80" s="41">
        <f>O79</f>
        <v>308</v>
      </c>
    </row>
    <row r="81" spans="1:7" ht="15" thickBot="1" x14ac:dyDescent="0.45"/>
    <row r="82" spans="1:7" ht="29.15" x14ac:dyDescent="0.4">
      <c r="A82" s="51" t="s">
        <v>41</v>
      </c>
      <c r="B82" s="52" t="s">
        <v>30</v>
      </c>
      <c r="C82" s="53" t="s">
        <v>34</v>
      </c>
      <c r="D82" s="54" t="s">
        <v>2</v>
      </c>
      <c r="E82" s="55" t="s">
        <v>3</v>
      </c>
      <c r="F82" s="56" t="s">
        <v>4</v>
      </c>
      <c r="G82" s="57"/>
    </row>
    <row r="83" spans="1:7" x14ac:dyDescent="0.4">
      <c r="A83" s="58" t="s">
        <v>31</v>
      </c>
      <c r="B83" s="59">
        <v>1</v>
      </c>
      <c r="C83" s="60">
        <v>0.2</v>
      </c>
      <c r="D83" s="29">
        <f>((DEVHOURS_BC_ALL*$C$83)/$B$83)</f>
        <v>72</v>
      </c>
      <c r="E83" s="30">
        <f>((DEVHOURS_ML_ALL*$C$83)/$B$83)</f>
        <v>97.2</v>
      </c>
      <c r="F83" s="61">
        <f>((DEVHOURS_WC_ALL*$C$83)/$B$83)</f>
        <v>128</v>
      </c>
      <c r="G83" s="62"/>
    </row>
    <row r="84" spans="1:7" x14ac:dyDescent="0.4">
      <c r="A84" s="58" t="s">
        <v>32</v>
      </c>
      <c r="B84" s="59">
        <v>0.6</v>
      </c>
      <c r="C84" s="60">
        <v>0.8</v>
      </c>
      <c r="D84" s="29">
        <f>((DEVHOURS_BC_ALL*$C$84)/$B$84)</f>
        <v>480</v>
      </c>
      <c r="E84" s="30">
        <f>((DEVHOURS_ML_ALL*$C$84)/$B$84)</f>
        <v>648</v>
      </c>
      <c r="F84" s="61">
        <f>((DEVHOURS_WC_ALL*$C$84)/$B$84)</f>
        <v>853.33333333333337</v>
      </c>
      <c r="G84" s="62"/>
    </row>
    <row r="85" spans="1:7" x14ac:dyDescent="0.4">
      <c r="A85" s="63" t="s">
        <v>33</v>
      </c>
      <c r="B85" s="37"/>
      <c r="C85" s="36"/>
      <c r="D85" s="34"/>
      <c r="E85" s="35"/>
      <c r="F85" s="64"/>
      <c r="G85" s="65"/>
    </row>
    <row r="86" spans="1:7" x14ac:dyDescent="0.4">
      <c r="A86" s="66"/>
      <c r="B86" s="67"/>
      <c r="C86" s="68">
        <f>SUM(C83:C85)</f>
        <v>1</v>
      </c>
      <c r="D86" s="69"/>
      <c r="E86" s="70"/>
      <c r="F86" s="71"/>
      <c r="G86" s="72"/>
    </row>
    <row r="87" spans="1:7" x14ac:dyDescent="0.4">
      <c r="A87" s="58" t="s">
        <v>39</v>
      </c>
      <c r="B87" s="73"/>
      <c r="C87" s="60">
        <v>0.2</v>
      </c>
      <c r="D87" s="29">
        <f>C87*DEVHOURS_BC_ALL</f>
        <v>72</v>
      </c>
      <c r="E87" s="30">
        <f>C87*DEVHOURS_ML_ALL</f>
        <v>97.2</v>
      </c>
      <c r="F87" s="61">
        <f>C87*DEVHOURS_WC_ALL</f>
        <v>128</v>
      </c>
      <c r="G87" s="62"/>
    </row>
    <row r="88" spans="1:7" ht="15" thickBot="1" x14ac:dyDescent="0.45">
      <c r="A88" s="58" t="s">
        <v>40</v>
      </c>
      <c r="B88" s="73"/>
      <c r="C88" s="60">
        <v>0.2</v>
      </c>
      <c r="D88" s="29">
        <f>C88*DEVHOURS_BC_ALL</f>
        <v>72</v>
      </c>
      <c r="E88" s="30">
        <f>DEVHOURS_ML_ALL*C88</f>
        <v>97.2</v>
      </c>
      <c r="F88" s="61">
        <f>C88*DEVHOURS_WC_ALL</f>
        <v>128</v>
      </c>
      <c r="G88" s="62"/>
    </row>
    <row r="89" spans="1:7" ht="29.15" x14ac:dyDescent="0.4">
      <c r="A89" s="74" t="s">
        <v>42</v>
      </c>
      <c r="B89" s="75" t="s">
        <v>30</v>
      </c>
      <c r="C89" s="76" t="s">
        <v>34</v>
      </c>
      <c r="D89" s="77" t="s">
        <v>2</v>
      </c>
      <c r="E89" s="78" t="s">
        <v>3</v>
      </c>
      <c r="F89" s="79" t="s">
        <v>4</v>
      </c>
      <c r="G89" s="80"/>
    </row>
    <row r="90" spans="1:7" x14ac:dyDescent="0.4">
      <c r="A90" s="81" t="s">
        <v>31</v>
      </c>
      <c r="B90" s="59">
        <v>1</v>
      </c>
      <c r="C90" s="60">
        <v>0.2</v>
      </c>
      <c r="D90" s="29">
        <f>((DEVHOURS_BC_P1*$C$90)/$B$90)</f>
        <v>37.200000000000003</v>
      </c>
      <c r="E90" s="30">
        <f>((DEVHOURS_ML_P1*$C$90)/$B$90)</f>
        <v>48.400000000000006</v>
      </c>
      <c r="F90" s="61">
        <f>((DEVHOURS_WC_P1*$C$90)/$B$90)</f>
        <v>64.8</v>
      </c>
      <c r="G90" s="82"/>
    </row>
    <row r="91" spans="1:7" x14ac:dyDescent="0.4">
      <c r="A91" s="81" t="s">
        <v>32</v>
      </c>
      <c r="B91" s="59">
        <v>0.6</v>
      </c>
      <c r="C91" s="60">
        <v>0.8</v>
      </c>
      <c r="D91" s="29">
        <f>((DEVHOURS_BC_P1*$C$91)/$B$91)</f>
        <v>248.00000000000003</v>
      </c>
      <c r="E91" s="30">
        <f>((DEVHOURS_ML_P1*$C$91)/$B$91)</f>
        <v>322.66666666666674</v>
      </c>
      <c r="F91" s="61">
        <f>((DEVHOURS_WC_P1*$C$91)/$B$91)</f>
        <v>432</v>
      </c>
      <c r="G91" s="82"/>
    </row>
    <row r="92" spans="1:7" x14ac:dyDescent="0.4">
      <c r="A92" s="83" t="s">
        <v>33</v>
      </c>
      <c r="B92" s="37"/>
      <c r="C92" s="36"/>
      <c r="D92" s="34"/>
      <c r="E92" s="35"/>
      <c r="F92" s="64"/>
      <c r="G92" s="84"/>
    </row>
    <row r="93" spans="1:7" x14ac:dyDescent="0.4">
      <c r="A93" s="85"/>
      <c r="B93" s="67"/>
      <c r="C93" s="68">
        <f>SUM(C90:C92)</f>
        <v>1</v>
      </c>
      <c r="D93" s="69"/>
      <c r="E93" s="70"/>
      <c r="F93" s="71"/>
      <c r="G93" s="86"/>
    </row>
    <row r="94" spans="1:7" x14ac:dyDescent="0.4">
      <c r="A94" s="81" t="s">
        <v>39</v>
      </c>
      <c r="B94" s="73"/>
      <c r="C94" s="60">
        <v>0.2</v>
      </c>
      <c r="D94" s="29">
        <f>C94*DEVHOURS_BC_P1</f>
        <v>37.200000000000003</v>
      </c>
      <c r="E94" s="30">
        <f>C94*DEVHOURS_ML_P1</f>
        <v>48.400000000000006</v>
      </c>
      <c r="F94" s="61">
        <f>C94*DEVHOURS_WC_P1</f>
        <v>64.8</v>
      </c>
      <c r="G94" s="82"/>
    </row>
    <row r="95" spans="1:7" ht="15" thickBot="1" x14ac:dyDescent="0.45">
      <c r="A95" s="81" t="s">
        <v>40</v>
      </c>
      <c r="B95" s="73"/>
      <c r="C95" s="60">
        <v>0.2</v>
      </c>
      <c r="D95" s="29">
        <f>C95*DEVHOURS_BC_P1</f>
        <v>37.200000000000003</v>
      </c>
      <c r="E95" s="30">
        <f>DEVHOURS_ML_P1*C95</f>
        <v>48.400000000000006</v>
      </c>
      <c r="F95" s="61">
        <f>C95*DEVHOURS_WC_P1</f>
        <v>64.8</v>
      </c>
      <c r="G95" s="82"/>
    </row>
    <row r="96" spans="1:7" ht="29.15" x14ac:dyDescent="0.4">
      <c r="A96" s="74" t="s">
        <v>43</v>
      </c>
      <c r="B96" s="75" t="s">
        <v>30</v>
      </c>
      <c r="C96" s="76" t="s">
        <v>34</v>
      </c>
      <c r="D96" s="77" t="s">
        <v>2</v>
      </c>
      <c r="E96" s="78" t="s">
        <v>3</v>
      </c>
      <c r="F96" s="79" t="s">
        <v>4</v>
      </c>
      <c r="G96" s="80"/>
    </row>
    <row r="97" spans="1:7" x14ac:dyDescent="0.4">
      <c r="A97" s="81" t="s">
        <v>31</v>
      </c>
      <c r="B97" s="59">
        <v>1</v>
      </c>
      <c r="C97" s="60">
        <v>0.2</v>
      </c>
      <c r="D97" s="29">
        <f>((DEVHOURS_BC_P2*$C$97)/$B$97)</f>
        <v>34</v>
      </c>
      <c r="E97" s="30">
        <f>((DEVHOURS_ML_P2*$C$97)/$B$97)</f>
        <v>47.6</v>
      </c>
      <c r="F97" s="61">
        <f>((DEVHOURS_WC_P2*$C$97)/$B$97)</f>
        <v>61.6</v>
      </c>
      <c r="G97" s="82"/>
    </row>
    <row r="98" spans="1:7" x14ac:dyDescent="0.4">
      <c r="A98" s="81" t="s">
        <v>32</v>
      </c>
      <c r="B98" s="59">
        <v>0.6</v>
      </c>
      <c r="C98" s="60">
        <v>0.8</v>
      </c>
      <c r="D98" s="29">
        <f>((DEVHOURS_BC_P2*$C$98)/$B$98)</f>
        <v>226.66666666666669</v>
      </c>
      <c r="E98" s="30">
        <f>((DEVHOURS_ML_P2*$C$98)/$B$98)</f>
        <v>317.33333333333337</v>
      </c>
      <c r="F98" s="61">
        <f>((DEVHOURS_WC_P2*$C$98)/$B$91)</f>
        <v>410.66666666666669</v>
      </c>
      <c r="G98" s="82"/>
    </row>
    <row r="99" spans="1:7" x14ac:dyDescent="0.4">
      <c r="A99" s="83" t="s">
        <v>33</v>
      </c>
      <c r="B99" s="37"/>
      <c r="C99" s="36"/>
      <c r="D99" s="34"/>
      <c r="E99" s="35"/>
      <c r="F99" s="64"/>
      <c r="G99" s="84"/>
    </row>
    <row r="100" spans="1:7" x14ac:dyDescent="0.4">
      <c r="A100" s="85"/>
      <c r="B100" s="67"/>
      <c r="C100" s="68">
        <f>SUM(C97:C99)</f>
        <v>1</v>
      </c>
      <c r="D100" s="69"/>
      <c r="E100" s="70"/>
      <c r="F100" s="71"/>
      <c r="G100" s="86"/>
    </row>
    <row r="101" spans="1:7" x14ac:dyDescent="0.4">
      <c r="A101" s="81" t="s">
        <v>39</v>
      </c>
      <c r="B101" s="73"/>
      <c r="C101" s="60">
        <v>0.2</v>
      </c>
      <c r="D101" s="29">
        <f>C101*DEVHOURS_BC_P2</f>
        <v>34</v>
      </c>
      <c r="E101" s="30">
        <f>C101*DEVHOURS_ML_P2</f>
        <v>47.6</v>
      </c>
      <c r="F101" s="61">
        <f>C101*DEVHOURS_WC_P2</f>
        <v>61.6</v>
      </c>
      <c r="G101" s="82"/>
    </row>
    <row r="102" spans="1:7" ht="15" thickBot="1" x14ac:dyDescent="0.45">
      <c r="A102" s="87" t="s">
        <v>40</v>
      </c>
      <c r="B102" s="88"/>
      <c r="C102" s="89">
        <v>0.2</v>
      </c>
      <c r="D102" s="90">
        <f>C102*DEVHOURS_BC_P2</f>
        <v>34</v>
      </c>
      <c r="E102" s="91">
        <f>DEVHOURS_ML_P2*C102</f>
        <v>47.6</v>
      </c>
      <c r="F102" s="92">
        <f>C102*DEVHOURS_WC_P2</f>
        <v>61.6</v>
      </c>
      <c r="G102" s="93"/>
    </row>
    <row r="103" spans="1:7" x14ac:dyDescent="0.4">
      <c r="F103" s="94"/>
    </row>
    <row r="104" spans="1:7" x14ac:dyDescent="0.4">
      <c r="F104" s="94"/>
    </row>
    <row r="105" spans="1:7" x14ac:dyDescent="0.4">
      <c r="F105" s="94"/>
    </row>
    <row r="106" spans="1:7" x14ac:dyDescent="0.4">
      <c r="F106" s="94"/>
    </row>
  </sheetData>
  <mergeCells count="1">
    <mergeCell ref="D3:F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7" sqref="C17"/>
    </sheetView>
  </sheetViews>
  <sheetFormatPr defaultColWidth="8.69140625" defaultRowHeight="14.6" x14ac:dyDescent="0.4"/>
  <cols>
    <col min="1" max="1" width="25.69140625" bestFit="1" customWidth="1"/>
    <col min="2" max="2" width="8.69140625" style="5"/>
    <col min="3" max="3" width="59.3828125" style="2" customWidth="1"/>
  </cols>
  <sheetData>
    <row r="1" spans="1:3" s="1" customFormat="1" x14ac:dyDescent="0.4">
      <c r="A1" s="1" t="s">
        <v>17</v>
      </c>
      <c r="B1" s="16" t="s">
        <v>1</v>
      </c>
      <c r="C1" s="18" t="s">
        <v>5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11" sqref="I11"/>
    </sheetView>
  </sheetViews>
  <sheetFormatPr defaultColWidth="8.69140625" defaultRowHeight="14.6" x14ac:dyDescent="0.4"/>
  <cols>
    <col min="1" max="1" width="36.3046875" bestFit="1" customWidth="1"/>
    <col min="2" max="2" width="14.69140625" bestFit="1" customWidth="1"/>
  </cols>
  <sheetData>
    <row r="1" spans="1:3" x14ac:dyDescent="0.4">
      <c r="A1" t="s">
        <v>25</v>
      </c>
    </row>
    <row r="3" spans="1:3" x14ac:dyDescent="0.4">
      <c r="A3" t="s">
        <v>18</v>
      </c>
      <c r="B3" t="s">
        <v>19</v>
      </c>
      <c r="C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2" sqref="C2"/>
    </sheetView>
  </sheetViews>
  <sheetFormatPr defaultColWidth="8.69140625" defaultRowHeight="14.6" x14ac:dyDescent="0.4"/>
  <cols>
    <col min="2" max="2" width="9.69140625" bestFit="1" customWidth="1"/>
    <col min="3" max="3" width="13.15234375" bestFit="1" customWidth="1"/>
    <col min="4" max="4" width="33.69140625" customWidth="1"/>
  </cols>
  <sheetData>
    <row r="1" spans="1:4" s="1" customFormat="1" x14ac:dyDescent="0.4">
      <c r="A1" s="1" t="s">
        <v>20</v>
      </c>
      <c r="B1" s="1" t="s">
        <v>21</v>
      </c>
      <c r="C1" s="1" t="s">
        <v>22</v>
      </c>
      <c r="D1" s="1" t="s">
        <v>5</v>
      </c>
    </row>
    <row r="2" spans="1:4" x14ac:dyDescent="0.4">
      <c r="A2">
        <v>1</v>
      </c>
      <c r="B2" s="3">
        <v>42008</v>
      </c>
      <c r="D2" t="s">
        <v>35</v>
      </c>
    </row>
    <row r="3" spans="1:4" x14ac:dyDescent="0.4">
      <c r="A3">
        <v>2</v>
      </c>
      <c r="B3" s="3"/>
    </row>
    <row r="4" spans="1:4" x14ac:dyDescent="0.4">
      <c r="A4">
        <v>3</v>
      </c>
      <c r="B4" s="3"/>
    </row>
    <row r="5" spans="1:4" x14ac:dyDescent="0.4">
      <c r="A5">
        <v>4</v>
      </c>
      <c r="B5" s="3"/>
    </row>
    <row r="6" spans="1:4" x14ac:dyDescent="0.4">
      <c r="A6">
        <v>5</v>
      </c>
      <c r="B6" s="3"/>
    </row>
    <row r="7" spans="1:4" x14ac:dyDescent="0.4">
      <c r="A7">
        <v>6</v>
      </c>
      <c r="B7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"/>
    </sheetView>
  </sheetViews>
  <sheetFormatPr defaultColWidth="8.69140625" defaultRowHeight="14.6" x14ac:dyDescent="0.4"/>
  <cols>
    <col min="1" max="1" width="46.3828125" bestFit="1" customWidth="1"/>
    <col min="2" max="2" width="52.3828125" bestFit="1" customWidth="1"/>
  </cols>
  <sheetData>
    <row r="1" spans="1:3" s="1" customFormat="1" x14ac:dyDescent="0.4">
      <c r="A1" s="1" t="s">
        <v>23</v>
      </c>
      <c r="B1" s="1" t="s">
        <v>24</v>
      </c>
      <c r="C1" s="1" t="s">
        <v>26</v>
      </c>
    </row>
    <row r="3" spans="1:3" x14ac:dyDescent="0.4">
      <c r="B3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27</vt:i4>
      </vt:variant>
    </vt:vector>
  </HeadingPairs>
  <TitlesOfParts>
    <vt:vector size="34" baseType="lpstr">
      <vt:lpstr>Estimation_AdminWeb_20161117</vt:lpstr>
      <vt:lpstr>Estimation_AdminWeb_20161108</vt:lpstr>
      <vt:lpstr>Estimation_AdminWeb_20161024</vt:lpstr>
      <vt:lpstr>Libraries</vt:lpstr>
      <vt:lpstr>Images</vt:lpstr>
      <vt:lpstr>Version History</vt:lpstr>
      <vt:lpstr>References</vt:lpstr>
      <vt:lpstr>Estimation_AdminWeb_20161108!DEVHOURS_BC_ALL</vt:lpstr>
      <vt:lpstr>Estimation_AdminWeb_20161117!DEVHOURS_BC_ALL</vt:lpstr>
      <vt:lpstr>DEVHOURS_BC_ALL</vt:lpstr>
      <vt:lpstr>Estimation_AdminWeb_20161108!DEVHOURS_BC_P1</vt:lpstr>
      <vt:lpstr>Estimation_AdminWeb_20161117!DEVHOURS_BC_P1</vt:lpstr>
      <vt:lpstr>DEVHOURS_BC_P1</vt:lpstr>
      <vt:lpstr>Estimation_AdminWeb_20161108!DEVHOURS_BC_P2</vt:lpstr>
      <vt:lpstr>Estimation_AdminWeb_20161117!DEVHOURS_BC_P2</vt:lpstr>
      <vt:lpstr>DEVHOURS_BC_P2</vt:lpstr>
      <vt:lpstr>Estimation_AdminWeb_20161108!DEVHOURS_ML_ALL</vt:lpstr>
      <vt:lpstr>Estimation_AdminWeb_20161117!DEVHOURS_ML_ALL</vt:lpstr>
      <vt:lpstr>DEVHOURS_ML_ALL</vt:lpstr>
      <vt:lpstr>Estimation_AdminWeb_20161108!DEVHOURS_ML_P1</vt:lpstr>
      <vt:lpstr>Estimation_AdminWeb_20161117!DEVHOURS_ML_P1</vt:lpstr>
      <vt:lpstr>DEVHOURS_ML_P1</vt:lpstr>
      <vt:lpstr>Estimation_AdminWeb_20161108!DEVHOURS_ML_P2</vt:lpstr>
      <vt:lpstr>Estimation_AdminWeb_20161117!DEVHOURS_ML_P2</vt:lpstr>
      <vt:lpstr>DEVHOURS_ML_P2</vt:lpstr>
      <vt:lpstr>Estimation_AdminWeb_20161108!DEVHOURS_WC_ALL</vt:lpstr>
      <vt:lpstr>Estimation_AdminWeb_20161117!DEVHOURS_WC_ALL</vt:lpstr>
      <vt:lpstr>DEVHOURS_WC_ALL</vt:lpstr>
      <vt:lpstr>Estimation_AdminWeb_20161108!DEVHOURS_WC_P1</vt:lpstr>
      <vt:lpstr>Estimation_AdminWeb_20161117!DEVHOURS_WC_P1</vt:lpstr>
      <vt:lpstr>DEVHOURS_WC_P1</vt:lpstr>
      <vt:lpstr>Estimation_AdminWeb_20161108!DEVHOURS_WC_P2</vt:lpstr>
      <vt:lpstr>Estimation_AdminWeb_20161117!DEVHOURS_WC_P2</vt:lpstr>
      <vt:lpstr>DEVHOURS_WC_P2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Trusty</dc:creator>
  <cp:lastModifiedBy>Tiffany Trusty</cp:lastModifiedBy>
  <cp:revision/>
  <dcterms:created xsi:type="dcterms:W3CDTF">2015-07-03T14:02:07Z</dcterms:created>
  <dcterms:modified xsi:type="dcterms:W3CDTF">2016-12-06T11:58:36Z</dcterms:modified>
</cp:coreProperties>
</file>