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tiffa\Documents\Tiffany\FINA 4101\Weekly Analysis\"/>
    </mc:Choice>
  </mc:AlternateContent>
  <xr:revisionPtr revIDLastSave="0" documentId="13_ncr:1_{295C91ED-8995-4309-A7D0-A84DCA427121}" xr6:coauthVersionLast="45" xr6:coauthVersionMax="45" xr10:uidLastSave="{00000000-0000-0000-0000-000000000000}"/>
  <bookViews>
    <workbookView xWindow="-108" yWindow="-108" windowWidth="23256" windowHeight="12576" xr2:uid="{5DDF1C6E-B7B8-4E59-843F-38813D9C0443}"/>
  </bookViews>
  <sheets>
    <sheet name="Wk 7 Cash Flow Statement "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4" i="1" l="1"/>
  <c r="J60" i="1"/>
  <c r="J59" i="1"/>
  <c r="J52" i="1"/>
  <c r="J50" i="1"/>
  <c r="J31" i="1"/>
  <c r="J32" i="1"/>
  <c r="J33" i="1"/>
  <c r="J34" i="1"/>
  <c r="J35" i="1"/>
  <c r="J36" i="1"/>
  <c r="J37" i="1"/>
  <c r="J39" i="1"/>
  <c r="J40" i="1"/>
  <c r="J41" i="1"/>
  <c r="J42" i="1"/>
  <c r="J43" i="1"/>
  <c r="J44" i="1"/>
  <c r="J45" i="1"/>
  <c r="J46" i="1"/>
  <c r="J47" i="1"/>
  <c r="J12" i="1"/>
  <c r="J13" i="1"/>
  <c r="J14" i="1"/>
  <c r="J15" i="1"/>
  <c r="J16" i="1"/>
  <c r="J17" i="1"/>
  <c r="J18" i="1"/>
  <c r="J19" i="1"/>
  <c r="J20" i="1"/>
  <c r="J21" i="1"/>
  <c r="J22" i="1"/>
  <c r="J24" i="1"/>
  <c r="J25" i="1"/>
  <c r="J26" i="1"/>
  <c r="E56" i="1"/>
  <c r="F56" i="1"/>
  <c r="G56" i="1"/>
  <c r="H56" i="1"/>
  <c r="I56" i="1"/>
  <c r="D56" i="1"/>
  <c r="F48" i="1"/>
  <c r="E48" i="1"/>
  <c r="G48" i="1"/>
  <c r="H48" i="1"/>
  <c r="I48" i="1"/>
  <c r="D48" i="1"/>
  <c r="J48" i="1" s="1"/>
  <c r="E38" i="1"/>
  <c r="F38" i="1"/>
  <c r="J38" i="1" s="1"/>
  <c r="G38" i="1"/>
  <c r="H38" i="1"/>
  <c r="I38" i="1"/>
  <c r="J30" i="1"/>
  <c r="D38" i="1"/>
  <c r="J11" i="1"/>
  <c r="E23" i="1"/>
  <c r="F23" i="1"/>
  <c r="F27" i="1" s="1"/>
  <c r="G23" i="1"/>
  <c r="G27" i="1" s="1"/>
  <c r="H23" i="1"/>
  <c r="H27" i="1" s="1"/>
  <c r="I23" i="1"/>
  <c r="I27" i="1" s="1"/>
  <c r="D23" i="1"/>
  <c r="D27" i="1" s="1"/>
  <c r="J23" i="1" l="1"/>
  <c r="J56" i="1"/>
  <c r="E27" i="1"/>
  <c r="J27" i="1" s="1"/>
</calcChain>
</file>

<file path=xl/sharedStrings.xml><?xml version="1.0" encoding="utf-8"?>
<sst xmlns="http://schemas.openxmlformats.org/spreadsheetml/2006/main" count="57" uniqueCount="56">
  <si>
    <t>Your Name:</t>
  </si>
  <si>
    <t>Not all companies will have the same lines. Please feel free to modify the sheet, but make sure the numbers are correct. Recommendation: Use excel functions and reference cells</t>
  </si>
  <si>
    <t>Company Name and Ticker:</t>
  </si>
  <si>
    <t>Cashflow Statement (Get information from the 10K directly)</t>
  </si>
  <si>
    <t>Cash flows from operating activities</t>
  </si>
  <si>
    <t>Questions</t>
  </si>
  <si>
    <t>Adjustments to reconcile net income to net cash provided by operating activities</t>
  </si>
  <si>
    <t>Depreciation and Amortization</t>
  </si>
  <si>
    <t>Net Cash provided by operating activities</t>
  </si>
  <si>
    <t>Cash flow from investing activities</t>
  </si>
  <si>
    <t>Net Cash used in Investing activities</t>
  </si>
  <si>
    <t>Cash flow from financing activities</t>
  </si>
  <si>
    <t>Net cash (used in) provided by financing activity</t>
  </si>
  <si>
    <t>Effect of exchange rate changes on cash and cash equivalents</t>
  </si>
  <si>
    <t>Cash and cash equivalents, beginning of period</t>
  </si>
  <si>
    <t>Cash and cash equivalents end of period</t>
  </si>
  <si>
    <t>Cash paid</t>
  </si>
  <si>
    <t>Interest</t>
  </si>
  <si>
    <t>Tiffany Gwyneth Tiono</t>
  </si>
  <si>
    <t xml:space="preserve">Colgate Palmolive &amp; CL </t>
  </si>
  <si>
    <t>2019 (Estimated)</t>
  </si>
  <si>
    <t xml:space="preserve">Net Income - CF </t>
  </si>
  <si>
    <t xml:space="preserve">Deferred Income Taxes - CF </t>
  </si>
  <si>
    <t xml:space="preserve">Restructuring Chnages - CF </t>
  </si>
  <si>
    <t xml:space="preserve">Disposal/Sale of Assets </t>
  </si>
  <si>
    <t xml:space="preserve">Stock Based Compasition </t>
  </si>
  <si>
    <t>Other non-cash items</t>
  </si>
  <si>
    <t>Change in Invetories</t>
  </si>
  <si>
    <t xml:space="preserve">Change in Account Receivable </t>
  </si>
  <si>
    <t xml:space="preserve">Change in Account Payable &amp; Accrued Expenses </t>
  </si>
  <si>
    <t xml:space="preserve">Pension/Postretirement BenefitS </t>
  </si>
  <si>
    <t xml:space="preserve">Total Cash Flows From Operations </t>
  </si>
  <si>
    <t xml:space="preserve">Change in Other Assets and Liabilites </t>
  </si>
  <si>
    <t xml:space="preserve">Change in other current assets and Liabilities </t>
  </si>
  <si>
    <t>Gain (Loss) on Sale of Investments and Mkt Sec.</t>
  </si>
  <si>
    <t>Disposal of Fixed Assets</t>
  </si>
  <si>
    <t>Capital Expenditures Sales (Purchases) of LT Invest. - Net</t>
  </si>
  <si>
    <t xml:space="preserve">Acquisition of Business </t>
  </si>
  <si>
    <t xml:space="preserve">Other Investing Activities </t>
  </si>
  <si>
    <t xml:space="preserve">Divestiture of Business </t>
  </si>
  <si>
    <t>Proceeds from Short-Term Marketable Sec.</t>
  </si>
  <si>
    <t>Purchases of Short-Term Marketable Sec.</t>
  </si>
  <si>
    <t xml:space="preserve">Dividends Paid </t>
  </si>
  <si>
    <t>Increase in LT borrowings</t>
  </si>
  <si>
    <t>Decrease in LT borrowings</t>
  </si>
  <si>
    <t>Exercise of Stock Options</t>
  </si>
  <si>
    <t>Increase in borrowings</t>
  </si>
  <si>
    <t>Decrease in borrowings</t>
  </si>
  <si>
    <t>Net (decrease) increase in cash and cash equivalents</t>
  </si>
  <si>
    <t>Purchase of Treasury Stock</t>
  </si>
  <si>
    <t>Taxes</t>
  </si>
  <si>
    <t xml:space="preserve">How is the company's ability generate positive future net cash flows?                                                                                                                                                                                                                                                                        To achieve its business and financial objectives, Colgate Palmolive Company focuses the organization on initiatives to drive and fund growth. Colgate Palmolive Company seeks to capture significant opportunities for growth by identifying and meeting consumer needs within its core categories, through its focus on innovation and the deployment of valuable consumer and shopper insights in the development of successful new products regionally, which can then be rolled out on a global basis. To enhance these efforts, Colgate Palmolive Company has developed key initiatives to build strong relationships with consumers, dental, veterinary and skin care professionals and traditional, investors and e-commerce retailers. In addition, the Company has enhanced its digital marketing capabilities and intends to broaden its e-commerce offerings, including direct-to-consumer and subscription services. Growth opportunities are greater in those areas of the world in which economic development and rising consumer incomes expand the size and number of markets for Colgate Palmolive's products. </t>
  </si>
  <si>
    <t xml:space="preserve">Specifically, how has cash items from operating activities changed? Does the changes raises any concerns?                                                                                                                                                                                          Continuing operations is the net income category found in the income statement that accounts for Colgate Palmolives regular, daily business activities, referring to the tasks required to make a product or service and deliver it to a customer. To succeed over the long term, a business must consistently generate earnings from operations, and a multi-step income statement reports income from continuing operations separately from non-operating income. So, I think it doesn't raise any concern.                                                                                                                                                                                                     </t>
  </si>
  <si>
    <t xml:space="preserve">How is the company's ability to meet its obligations? 
Colgate Palmolive company tries to maintaining the strong reputation with consumers and our trade partners globally is critical to selling our branded products. Accordingly, the company devotes significant time and resources to programs designed to protect and preserve their reputation, such as our Ethics and Compliance, Sustainability, Brand Protection and Product Safety, Regulatory and Quality initiatives. Negative publicity about their  brands, their products, their supply chains, their ingredients or their employees, whether or not deserved, could jeopardize their reputation. Such negative publicity could relate to, among other things, health concerns, threatened or pending litigation or regulatory proceedings, environmental impacts (including packaging, energy and water use and waste management) or other sustainability or policy issues. In addition, the widespread use of digital and social media by consumers has greatly increased the accessibility of information and the speed of its dissemination. Negative publicity, posts or comments on social media about their brands, their products or their employees, whether true or untrue, could damage their brands and their reputation. The success of their brands could also suffer if their marketing initiatives do not have the desired impact on a brand’s image or its ability to attract consumers. 
Additionally, due to the scale and scope of their businesses, they must rely on relationships with third parties, including their suppliers, distributors, contractors, joint venture partners and other external business partners, for certain functions. While they have policies and procedures for managing these relationships, they inherently involve a lesser degree of control over business operations, governance and compliance, thereby potentially increasing their reputational and legal risk.
</t>
  </si>
  <si>
    <t xml:space="preserve">Based on the current state of the cashflow statement, does the company has a need for external financing?                                                                                                                                                                                                    For the current statement of the cashflow statement, Colgate Palmolive company only needs increasing their investing activities.                                                                                                                                                                      </t>
  </si>
  <si>
    <t>Has there been an obserable trend in the company's cash flow from operating activities, investing activities, and financing activities?                                                                                                                                                      The operating activities in cash flow statement are almost constantly positives.Moreover, the investing cash flow are negative. But, it doesn't mean that it shows a bad financial condition. If Colgate Company decides to invest in long-term fixed assets, it will appear as a decrease in cash within that company's cash flow from investing activities. And, Cash from the operating activities is more than enough cash to pay for the investment in fixed assets. So, it is considered that this condition is not a major problem. Additionally, the financing activities are negative, it is still considered that the net cash flow total is negative for the period, the transactions would be viewed as positive by investors and the market because the operating net cash flow is still covered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</si>
</sst>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10" x14ac:knownFonts="1">
    <font>
      <sz val="10"/>
      <color rgb="FF000000"/>
      <name val="Arial"/>
    </font>
    <font>
      <b/>
      <sz val="11"/>
      <name val="Arial"/>
      <family val="2"/>
    </font>
    <font>
      <b/>
      <sz val="10"/>
      <name val="Arial"/>
      <family val="2"/>
    </font>
    <font>
      <b/>
      <sz val="9"/>
      <color rgb="FF000000"/>
      <name val="Arial"/>
      <family val="2"/>
    </font>
    <font>
      <sz val="10"/>
      <color rgb="FF000000"/>
      <name val="Arial"/>
      <family val="2"/>
    </font>
    <font>
      <sz val="15"/>
      <color rgb="FF000000"/>
      <name val="Arial"/>
      <family val="2"/>
    </font>
    <font>
      <b/>
      <sz val="10"/>
      <color rgb="FF000000"/>
      <name val="Arial"/>
      <family val="2"/>
    </font>
    <font>
      <b/>
      <u/>
      <sz val="10"/>
      <color rgb="FF000000"/>
      <name val="Arial"/>
      <family val="2"/>
    </font>
    <font>
      <sz val="11"/>
      <color theme="0"/>
      <name val="Arial"/>
      <family val="2"/>
    </font>
    <font>
      <sz val="10"/>
      <color rgb="FF000000"/>
      <name val="Arial"/>
    </font>
  </fonts>
  <fills count="5">
    <fill>
      <patternFill patternType="none"/>
    </fill>
    <fill>
      <patternFill patternType="gray125"/>
    </fill>
    <fill>
      <patternFill patternType="solid">
        <fgColor rgb="FFFFFF99"/>
        <bgColor rgb="FFFFFF99"/>
      </patternFill>
    </fill>
    <fill>
      <patternFill patternType="solid">
        <fgColor rgb="FFFFFF00"/>
        <bgColor indexed="64"/>
      </patternFill>
    </fill>
    <fill>
      <patternFill patternType="solid">
        <fgColor theme="4" tint="-0.49998474074526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44" fontId="9" fillId="0" borderId="0" applyFont="0" applyFill="0" applyBorder="0" applyAlignment="0" applyProtection="0"/>
  </cellStyleXfs>
  <cellXfs count="43">
    <xf numFmtId="0" fontId="0" fillId="0" borderId="0" xfId="0"/>
    <xf numFmtId="0" fontId="1" fillId="0" borderId="1" xfId="0" applyFont="1" applyBorder="1"/>
    <xf numFmtId="0" fontId="1" fillId="2" borderId="1" xfId="0" applyFont="1" applyFill="1" applyBorder="1" applyAlignment="1">
      <alignment vertical="top" wrapText="1"/>
    </xf>
    <xf numFmtId="0" fontId="2" fillId="0" borderId="0" xfId="0" applyFont="1"/>
    <xf numFmtId="0" fontId="4" fillId="0" borderId="0" xfId="0" applyFont="1"/>
    <xf numFmtId="0" fontId="6" fillId="3" borderId="3" xfId="0" applyFont="1" applyFill="1" applyBorder="1"/>
    <xf numFmtId="0" fontId="7" fillId="0" borderId="0" xfId="0" applyFont="1"/>
    <xf numFmtId="0" fontId="6" fillId="0" borderId="1" xfId="0" applyFont="1" applyBorder="1"/>
    <xf numFmtId="0" fontId="4" fillId="0" borderId="1" xfId="0" applyFont="1" applyBorder="1"/>
    <xf numFmtId="0" fontId="8" fillId="4" borderId="1" xfId="0" applyFont="1" applyFill="1" applyBorder="1"/>
    <xf numFmtId="0" fontId="6" fillId="3" borderId="1" xfId="0" applyFont="1" applyFill="1" applyBorder="1"/>
    <xf numFmtId="8" fontId="4" fillId="0" borderId="1" xfId="0" applyNumberFormat="1" applyFont="1" applyBorder="1"/>
    <xf numFmtId="0" fontId="4" fillId="3" borderId="1" xfId="0" applyFont="1" applyFill="1" applyBorder="1"/>
    <xf numFmtId="0" fontId="4" fillId="0" borderId="1" xfId="0" applyFont="1" applyBorder="1" applyAlignment="1">
      <alignment horizontal="left" indent="1"/>
    </xf>
    <xf numFmtId="0" fontId="8" fillId="4" borderId="1" xfId="0" applyFont="1" applyFill="1" applyBorder="1" applyAlignment="1">
      <alignment horizontal="right"/>
    </xf>
    <xf numFmtId="44" fontId="4" fillId="0" borderId="1" xfId="1" applyFont="1" applyBorder="1"/>
    <xf numFmtId="0" fontId="4" fillId="0" borderId="1" xfId="0" applyFont="1" applyBorder="1" applyAlignment="1">
      <alignment vertical="top"/>
    </xf>
    <xf numFmtId="44" fontId="4" fillId="0" borderId="0" xfId="1" applyFont="1"/>
    <xf numFmtId="44" fontId="6" fillId="3" borderId="1" xfId="0" applyNumberFormat="1" applyFont="1" applyFill="1" applyBorder="1"/>
    <xf numFmtId="44" fontId="4" fillId="0" borderId="1" xfId="1" applyFont="1" applyBorder="1" applyAlignment="1">
      <alignment horizontal="left" vertical="top"/>
    </xf>
    <xf numFmtId="8" fontId="4" fillId="0" borderId="1" xfId="0" applyNumberFormat="1" applyFont="1" applyBorder="1" applyAlignment="1">
      <alignment horizontal="left" vertical="top"/>
    </xf>
    <xf numFmtId="44" fontId="4" fillId="0" borderId="12" xfId="1" applyFont="1" applyFill="1" applyBorder="1"/>
    <xf numFmtId="44" fontId="4" fillId="3" borderId="1" xfId="1" applyFont="1" applyFill="1" applyBorder="1"/>
    <xf numFmtId="44" fontId="4" fillId="3" borderId="1" xfId="1" applyFont="1" applyFill="1" applyBorder="1" applyAlignment="1">
      <alignment horizontal="left" vertical="top"/>
    </xf>
    <xf numFmtId="0" fontId="4" fillId="0" borderId="0" xfId="0" applyFont="1" applyFill="1"/>
    <xf numFmtId="44" fontId="4" fillId="0" borderId="1" xfId="1" applyFont="1" applyFill="1" applyBorder="1"/>
    <xf numFmtId="44" fontId="4" fillId="0" borderId="1" xfId="1" applyFont="1" applyFill="1" applyBorder="1" applyAlignment="1">
      <alignment horizontal="left" vertical="top"/>
    </xf>
    <xf numFmtId="44" fontId="6" fillId="3" borderId="1" xfId="1" applyFont="1" applyFill="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2" xfId="0" applyFont="1" applyBorder="1" applyAlignment="1">
      <alignment horizontal="left" vertical="top" wrapText="1"/>
    </xf>
    <xf numFmtId="0" fontId="6" fillId="0" borderId="0" xfId="0" applyFont="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3" fillId="3" borderId="2" xfId="0" applyFont="1" applyFill="1" applyBorder="1" applyAlignment="1">
      <alignment horizontal="center" wrapText="1"/>
    </xf>
    <xf numFmtId="0" fontId="3" fillId="3" borderId="0" xfId="0" applyFont="1" applyFill="1" applyAlignment="1">
      <alignment horizontal="center" wrapText="1"/>
    </xf>
    <xf numFmtId="0" fontId="5" fillId="3" borderId="0" xfId="0" applyFont="1" applyFill="1" applyAlignment="1">
      <alignment horizontal="center" vertical="center"/>
    </xf>
    <xf numFmtId="0" fontId="4" fillId="3" borderId="10" xfId="0" applyFont="1" applyFill="1" applyBorder="1" applyAlignment="1">
      <alignment horizontal="center"/>
    </xf>
    <xf numFmtId="0" fontId="4" fillId="3" borderId="11"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83D63-307C-4C9E-8D30-209D4C1212FD}">
  <dimension ref="A1:U85"/>
  <sheetViews>
    <sheetView tabSelected="1" topLeftCell="K28" zoomScale="85" zoomScaleNormal="51" workbookViewId="0">
      <selection activeCell="L43" sqref="L43:U52"/>
    </sheetView>
  </sheetViews>
  <sheetFormatPr defaultColWidth="8.5546875" defaultRowHeight="13.2" x14ac:dyDescent="0.25"/>
  <cols>
    <col min="1" max="1" width="28.21875" style="4" customWidth="1"/>
    <col min="2" max="2" width="44.5546875" style="4" customWidth="1"/>
    <col min="3" max="3" width="55.77734375" style="4" customWidth="1"/>
    <col min="4" max="9" width="11.77734375" style="4" customWidth="1"/>
    <col min="10" max="10" width="19.33203125" style="4" customWidth="1"/>
    <col min="11" max="11" width="8.44140625" style="4" customWidth="1"/>
    <col min="12" max="21" width="20.44140625" style="4" customWidth="1"/>
    <col min="22" max="16384" width="8.5546875" style="4"/>
  </cols>
  <sheetData>
    <row r="1" spans="1:21" ht="13.95" customHeight="1" x14ac:dyDescent="0.25">
      <c r="A1" s="1" t="s">
        <v>0</v>
      </c>
      <c r="B1" s="2" t="s">
        <v>18</v>
      </c>
      <c r="C1" s="3"/>
      <c r="D1" s="38" t="s">
        <v>1</v>
      </c>
      <c r="E1" s="39"/>
      <c r="F1" s="39"/>
      <c r="G1" s="39"/>
      <c r="H1" s="39"/>
      <c r="I1" s="39"/>
      <c r="J1" s="39"/>
      <c r="K1" s="39"/>
    </row>
    <row r="2" spans="1:21" ht="13.8" x14ac:dyDescent="0.25">
      <c r="A2" s="1" t="s">
        <v>2</v>
      </c>
      <c r="B2" s="2" t="s">
        <v>19</v>
      </c>
      <c r="C2" s="3"/>
      <c r="D2" s="38"/>
      <c r="E2" s="39"/>
      <c r="F2" s="39"/>
      <c r="G2" s="39"/>
      <c r="H2" s="39"/>
      <c r="I2" s="39"/>
      <c r="J2" s="39"/>
      <c r="K2" s="39"/>
    </row>
    <row r="4" spans="1:21" x14ac:dyDescent="0.25">
      <c r="B4" s="40" t="s">
        <v>3</v>
      </c>
      <c r="C4" s="40"/>
      <c r="D4" s="40"/>
      <c r="E4" s="40"/>
      <c r="F4" s="40"/>
      <c r="G4" s="40"/>
      <c r="H4" s="40"/>
      <c r="I4" s="40"/>
      <c r="J4" s="40"/>
      <c r="K4" s="40"/>
    </row>
    <row r="5" spans="1:21" x14ac:dyDescent="0.25">
      <c r="B5" s="40"/>
      <c r="C5" s="40"/>
      <c r="D5" s="40"/>
      <c r="E5" s="40"/>
      <c r="F5" s="40"/>
      <c r="G5" s="40"/>
      <c r="H5" s="40"/>
      <c r="I5" s="40"/>
      <c r="J5" s="40"/>
      <c r="K5" s="40"/>
    </row>
    <row r="6" spans="1:21" ht="12.75" customHeight="1" x14ac:dyDescent="0.25">
      <c r="B6" s="40"/>
      <c r="C6" s="40"/>
      <c r="D6" s="40"/>
      <c r="E6" s="40"/>
      <c r="F6" s="40"/>
      <c r="G6" s="40"/>
      <c r="H6" s="40"/>
      <c r="I6" s="40"/>
      <c r="J6" s="40"/>
      <c r="K6" s="40"/>
    </row>
    <row r="7" spans="1:21" ht="12.75" customHeight="1" x14ac:dyDescent="0.25"/>
    <row r="8" spans="1:21" ht="12.75" customHeight="1" x14ac:dyDescent="0.25"/>
    <row r="9" spans="1:21" x14ac:dyDescent="0.25">
      <c r="B9" s="5" t="s">
        <v>4</v>
      </c>
      <c r="L9" s="6" t="s">
        <v>5</v>
      </c>
    </row>
    <row r="10" spans="1:21" ht="13.8" x14ac:dyDescent="0.25">
      <c r="B10" s="12" t="s">
        <v>6</v>
      </c>
      <c r="C10" s="12"/>
      <c r="D10" s="9">
        <v>2013</v>
      </c>
      <c r="E10" s="9">
        <v>2014</v>
      </c>
      <c r="F10" s="9">
        <v>2015</v>
      </c>
      <c r="G10" s="9">
        <v>2016</v>
      </c>
      <c r="H10" s="9">
        <v>2017</v>
      </c>
      <c r="I10" s="14">
        <v>2018</v>
      </c>
      <c r="J10" s="14" t="s">
        <v>20</v>
      </c>
    </row>
    <row r="11" spans="1:21" x14ac:dyDescent="0.25">
      <c r="B11" s="8"/>
      <c r="C11" s="8" t="s">
        <v>21</v>
      </c>
      <c r="D11" s="15">
        <v>2410</v>
      </c>
      <c r="E11" s="15">
        <v>2339</v>
      </c>
      <c r="F11" s="15">
        <v>1548</v>
      </c>
      <c r="G11" s="15">
        <v>2586</v>
      </c>
      <c r="H11" s="15">
        <v>2174</v>
      </c>
      <c r="I11" s="15">
        <v>2558</v>
      </c>
      <c r="J11" s="19">
        <f>(SUM(D11:I11))/6</f>
        <v>2269.1666666666665</v>
      </c>
      <c r="L11" s="28" t="s">
        <v>55</v>
      </c>
      <c r="M11" s="28"/>
      <c r="N11" s="28"/>
      <c r="O11" s="28"/>
      <c r="P11" s="28"/>
      <c r="Q11" s="28"/>
      <c r="R11" s="28"/>
      <c r="S11" s="29"/>
      <c r="T11" s="30"/>
      <c r="U11" s="31"/>
    </row>
    <row r="12" spans="1:21" x14ac:dyDescent="0.25">
      <c r="B12" s="8"/>
      <c r="C12" s="8" t="s">
        <v>7</v>
      </c>
      <c r="D12" s="15">
        <v>439</v>
      </c>
      <c r="E12" s="15">
        <v>442</v>
      </c>
      <c r="F12" s="15">
        <v>449</v>
      </c>
      <c r="G12" s="15">
        <v>443</v>
      </c>
      <c r="H12" s="15">
        <v>475</v>
      </c>
      <c r="I12" s="15">
        <v>511</v>
      </c>
      <c r="J12" s="19">
        <f t="shared" ref="J12:J27" si="0">(SUM(D12:I12))/6</f>
        <v>459.83333333333331</v>
      </c>
      <c r="L12" s="28"/>
      <c r="M12" s="28"/>
      <c r="N12" s="28"/>
      <c r="O12" s="28"/>
      <c r="P12" s="28"/>
      <c r="Q12" s="28"/>
      <c r="R12" s="28"/>
      <c r="S12" s="32"/>
      <c r="T12" s="33"/>
      <c r="U12" s="34"/>
    </row>
    <row r="13" spans="1:21" x14ac:dyDescent="0.25">
      <c r="B13" s="8"/>
      <c r="C13" s="8" t="s">
        <v>22</v>
      </c>
      <c r="D13" s="15">
        <v>71</v>
      </c>
      <c r="E13" s="15">
        <v>18</v>
      </c>
      <c r="F13" s="15">
        <v>-51</v>
      </c>
      <c r="G13" s="15">
        <v>56</v>
      </c>
      <c r="H13" s="15">
        <v>108</v>
      </c>
      <c r="I13" s="15">
        <v>27</v>
      </c>
      <c r="J13" s="19">
        <f t="shared" si="0"/>
        <v>38.166666666666664</v>
      </c>
      <c r="L13" s="28"/>
      <c r="M13" s="28"/>
      <c r="N13" s="28"/>
      <c r="O13" s="28"/>
      <c r="P13" s="28"/>
      <c r="Q13" s="28"/>
      <c r="R13" s="28"/>
      <c r="S13" s="32"/>
      <c r="T13" s="33"/>
      <c r="U13" s="34"/>
    </row>
    <row r="14" spans="1:21" x14ac:dyDescent="0.25">
      <c r="B14" s="8"/>
      <c r="C14" s="8" t="s">
        <v>23</v>
      </c>
      <c r="D14" s="15">
        <v>182</v>
      </c>
      <c r="E14" s="15">
        <v>64</v>
      </c>
      <c r="F14" s="15">
        <v>69</v>
      </c>
      <c r="G14" s="15">
        <v>-9</v>
      </c>
      <c r="H14" s="15">
        <v>91</v>
      </c>
      <c r="I14" s="15">
        <v>-7</v>
      </c>
      <c r="J14" s="19">
        <f t="shared" si="0"/>
        <v>65</v>
      </c>
      <c r="L14" s="28"/>
      <c r="M14" s="28"/>
      <c r="N14" s="28"/>
      <c r="O14" s="28"/>
      <c r="P14" s="28"/>
      <c r="Q14" s="28"/>
      <c r="R14" s="28"/>
      <c r="S14" s="32"/>
      <c r="T14" s="33"/>
      <c r="U14" s="34"/>
    </row>
    <row r="15" spans="1:21" x14ac:dyDescent="0.25">
      <c r="B15" s="8"/>
      <c r="C15" s="8" t="s">
        <v>24</v>
      </c>
      <c r="D15" s="15">
        <v>0</v>
      </c>
      <c r="E15" s="15">
        <v>0</v>
      </c>
      <c r="F15" s="15">
        <v>0</v>
      </c>
      <c r="G15" s="15">
        <v>-97</v>
      </c>
      <c r="H15" s="15">
        <v>0</v>
      </c>
      <c r="I15" s="15">
        <v>0</v>
      </c>
      <c r="J15" s="19">
        <f t="shared" si="0"/>
        <v>-16.166666666666668</v>
      </c>
      <c r="L15" s="28"/>
      <c r="M15" s="28"/>
      <c r="N15" s="28"/>
      <c r="O15" s="28"/>
      <c r="P15" s="28"/>
      <c r="Q15" s="28"/>
      <c r="R15" s="28"/>
      <c r="S15" s="32"/>
      <c r="T15" s="33"/>
      <c r="U15" s="34"/>
    </row>
    <row r="16" spans="1:21" x14ac:dyDescent="0.25">
      <c r="B16" s="8"/>
      <c r="C16" s="8" t="s">
        <v>25</v>
      </c>
      <c r="D16" s="15">
        <v>128</v>
      </c>
      <c r="E16" s="15">
        <v>131</v>
      </c>
      <c r="F16" s="15">
        <v>125</v>
      </c>
      <c r="G16" s="15">
        <v>123</v>
      </c>
      <c r="H16" s="15">
        <v>127</v>
      </c>
      <c r="I16" s="15">
        <v>109</v>
      </c>
      <c r="J16" s="19">
        <f t="shared" si="0"/>
        <v>123.83333333333333</v>
      </c>
      <c r="L16" s="28"/>
      <c r="M16" s="28"/>
      <c r="N16" s="28"/>
      <c r="O16" s="28"/>
      <c r="P16" s="28"/>
      <c r="Q16" s="28"/>
      <c r="R16" s="28"/>
      <c r="S16" s="32"/>
      <c r="T16" s="33"/>
      <c r="U16" s="34"/>
    </row>
    <row r="17" spans="2:21" x14ac:dyDescent="0.25">
      <c r="B17" s="8"/>
      <c r="C17" s="8" t="s">
        <v>26</v>
      </c>
      <c r="D17" s="15">
        <v>71</v>
      </c>
      <c r="E17" s="15">
        <v>393</v>
      </c>
      <c r="F17" s="15">
        <v>931</v>
      </c>
      <c r="G17" s="15">
        <v>0</v>
      </c>
      <c r="H17" s="15">
        <v>275</v>
      </c>
      <c r="I17" s="15">
        <v>80</v>
      </c>
      <c r="J17" s="19">
        <f t="shared" si="0"/>
        <v>291.66666666666669</v>
      </c>
      <c r="L17" s="28"/>
      <c r="M17" s="28"/>
      <c r="N17" s="28"/>
      <c r="O17" s="28"/>
      <c r="P17" s="28"/>
      <c r="Q17" s="28"/>
      <c r="R17" s="28"/>
      <c r="S17" s="32"/>
      <c r="T17" s="33"/>
      <c r="U17" s="34"/>
    </row>
    <row r="18" spans="2:21" x14ac:dyDescent="0.25">
      <c r="B18" s="8"/>
      <c r="C18" s="8" t="s">
        <v>27</v>
      </c>
      <c r="D18" s="15">
        <v>-97</v>
      </c>
      <c r="E18" s="15">
        <v>-60</v>
      </c>
      <c r="F18" s="15">
        <v>-13</v>
      </c>
      <c r="G18" s="15">
        <v>-4</v>
      </c>
      <c r="H18" s="15">
        <v>-8</v>
      </c>
      <c r="I18" s="15">
        <v>-58</v>
      </c>
      <c r="J18" s="19">
        <f t="shared" si="0"/>
        <v>-40</v>
      </c>
      <c r="L18" s="28"/>
      <c r="M18" s="28"/>
      <c r="N18" s="28"/>
      <c r="O18" s="28"/>
      <c r="P18" s="28"/>
      <c r="Q18" s="28"/>
      <c r="R18" s="28"/>
      <c r="S18" s="35"/>
      <c r="T18" s="36"/>
      <c r="U18" s="37"/>
    </row>
    <row r="19" spans="2:21" x14ac:dyDescent="0.25">
      <c r="B19" s="8"/>
      <c r="C19" s="8" t="s">
        <v>28</v>
      </c>
      <c r="D19" s="15">
        <v>-37</v>
      </c>
      <c r="E19" s="15">
        <v>-109</v>
      </c>
      <c r="F19" s="15">
        <v>-75</v>
      </c>
      <c r="G19" s="15">
        <v>-17</v>
      </c>
      <c r="H19" s="15">
        <v>-15</v>
      </c>
      <c r="I19" s="15">
        <v>-79</v>
      </c>
      <c r="J19" s="19">
        <f t="shared" si="0"/>
        <v>-55.333333333333336</v>
      </c>
      <c r="L19" s="28" t="s">
        <v>52</v>
      </c>
      <c r="M19" s="28"/>
      <c r="N19" s="28"/>
      <c r="O19" s="28"/>
      <c r="P19" s="28"/>
      <c r="Q19" s="28"/>
      <c r="R19" s="28"/>
      <c r="S19" s="29"/>
      <c r="T19" s="30"/>
      <c r="U19" s="31"/>
    </row>
    <row r="20" spans="2:21" x14ac:dyDescent="0.25">
      <c r="B20" s="8"/>
      <c r="C20" s="8" t="s">
        <v>29</v>
      </c>
      <c r="D20" s="15">
        <v>24</v>
      </c>
      <c r="E20" s="15">
        <v>57</v>
      </c>
      <c r="F20" s="15">
        <v>-67</v>
      </c>
      <c r="G20" s="15">
        <v>100</v>
      </c>
      <c r="H20" s="15">
        <v>-96</v>
      </c>
      <c r="I20" s="15">
        <v>18</v>
      </c>
      <c r="J20" s="19">
        <f t="shared" si="0"/>
        <v>6</v>
      </c>
      <c r="L20" s="28"/>
      <c r="M20" s="28"/>
      <c r="N20" s="28"/>
      <c r="O20" s="28"/>
      <c r="P20" s="28"/>
      <c r="Q20" s="28"/>
      <c r="R20" s="28"/>
      <c r="S20" s="32"/>
      <c r="T20" s="33"/>
      <c r="U20" s="34"/>
    </row>
    <row r="21" spans="2:21" x14ac:dyDescent="0.25">
      <c r="B21" s="8"/>
      <c r="C21" s="8" t="s">
        <v>30</v>
      </c>
      <c r="D21" s="15">
        <v>0</v>
      </c>
      <c r="E21" s="15">
        <v>-2</v>
      </c>
      <c r="F21" s="15">
        <v>0</v>
      </c>
      <c r="G21" s="15">
        <v>-53</v>
      </c>
      <c r="H21" s="15">
        <v>-81</v>
      </c>
      <c r="I21" s="15">
        <v>-67</v>
      </c>
      <c r="J21" s="19">
        <f t="shared" si="0"/>
        <v>-33.833333333333336</v>
      </c>
      <c r="L21" s="28"/>
      <c r="M21" s="28"/>
      <c r="N21" s="28"/>
      <c r="O21" s="28"/>
      <c r="P21" s="28"/>
      <c r="Q21" s="28"/>
      <c r="R21" s="28"/>
      <c r="S21" s="32"/>
      <c r="T21" s="33"/>
      <c r="U21" s="34"/>
    </row>
    <row r="22" spans="2:21" x14ac:dyDescent="0.25">
      <c r="B22" s="8"/>
      <c r="C22" s="8"/>
      <c r="D22" s="17"/>
      <c r="E22" s="17"/>
      <c r="F22" s="17"/>
      <c r="G22" s="17"/>
      <c r="H22" s="17"/>
      <c r="I22" s="17"/>
      <c r="J22" s="19">
        <f t="shared" si="0"/>
        <v>0</v>
      </c>
      <c r="L22" s="28"/>
      <c r="M22" s="28"/>
      <c r="N22" s="28"/>
      <c r="O22" s="28"/>
      <c r="P22" s="28"/>
      <c r="Q22" s="28"/>
      <c r="R22" s="28"/>
      <c r="S22" s="32"/>
      <c r="T22" s="33"/>
      <c r="U22" s="34"/>
    </row>
    <row r="23" spans="2:21" x14ac:dyDescent="0.25">
      <c r="B23" s="41" t="s">
        <v>31</v>
      </c>
      <c r="C23" s="42"/>
      <c r="D23" s="15">
        <f t="shared" ref="D23:I23" si="1">SUM(D11:D21)</f>
        <v>3191</v>
      </c>
      <c r="E23" s="15">
        <f t="shared" si="1"/>
        <v>3273</v>
      </c>
      <c r="F23" s="15">
        <f t="shared" si="1"/>
        <v>2916</v>
      </c>
      <c r="G23" s="15">
        <f t="shared" si="1"/>
        <v>3128</v>
      </c>
      <c r="H23" s="15">
        <f t="shared" si="1"/>
        <v>3050</v>
      </c>
      <c r="I23" s="15">
        <f t="shared" si="1"/>
        <v>3092</v>
      </c>
      <c r="J23" s="19">
        <f t="shared" si="0"/>
        <v>3108.3333333333335</v>
      </c>
      <c r="L23" s="28"/>
      <c r="M23" s="28"/>
      <c r="N23" s="28"/>
      <c r="O23" s="28"/>
      <c r="P23" s="28"/>
      <c r="Q23" s="28"/>
      <c r="R23" s="28"/>
      <c r="S23" s="32"/>
      <c r="T23" s="33"/>
      <c r="U23" s="34"/>
    </row>
    <row r="24" spans="2:21" x14ac:dyDescent="0.25">
      <c r="B24" s="8"/>
      <c r="C24" s="8" t="s">
        <v>32</v>
      </c>
      <c r="D24" s="15">
        <v>13</v>
      </c>
      <c r="E24" s="15">
        <v>25</v>
      </c>
      <c r="F24" s="15">
        <v>33</v>
      </c>
      <c r="G24" s="15">
        <v>13</v>
      </c>
      <c r="H24" s="15">
        <v>4</v>
      </c>
      <c r="I24" s="15">
        <v>-36</v>
      </c>
      <c r="J24" s="19">
        <f t="shared" si="0"/>
        <v>8.6666666666666661</v>
      </c>
      <c r="L24" s="28"/>
      <c r="M24" s="28"/>
      <c r="N24" s="28"/>
      <c r="O24" s="28"/>
      <c r="P24" s="28"/>
      <c r="Q24" s="28"/>
      <c r="R24" s="28"/>
      <c r="S24" s="32"/>
      <c r="T24" s="33"/>
      <c r="U24" s="34"/>
    </row>
    <row r="25" spans="2:21" x14ac:dyDescent="0.25">
      <c r="B25" s="8"/>
      <c r="C25" s="8" t="s">
        <v>33</v>
      </c>
      <c r="D25" s="15">
        <v>0</v>
      </c>
      <c r="E25" s="15"/>
      <c r="F25" s="15"/>
      <c r="G25" s="15"/>
      <c r="H25" s="15"/>
      <c r="I25" s="15"/>
      <c r="J25" s="19">
        <f t="shared" si="0"/>
        <v>0</v>
      </c>
      <c r="L25" s="28"/>
      <c r="M25" s="28"/>
      <c r="N25" s="28"/>
      <c r="O25" s="28"/>
      <c r="P25" s="28"/>
      <c r="Q25" s="28"/>
      <c r="R25" s="28"/>
      <c r="S25" s="32"/>
      <c r="T25" s="33"/>
      <c r="U25" s="34"/>
    </row>
    <row r="26" spans="2:21" x14ac:dyDescent="0.25">
      <c r="B26" s="8"/>
      <c r="C26" s="16" t="s">
        <v>34</v>
      </c>
      <c r="D26" s="15">
        <v>0</v>
      </c>
      <c r="E26" s="15"/>
      <c r="F26" s="15"/>
      <c r="G26" s="15"/>
      <c r="H26" s="15"/>
      <c r="I26" s="15"/>
      <c r="J26" s="19">
        <f t="shared" si="0"/>
        <v>0</v>
      </c>
      <c r="L26" s="28"/>
      <c r="M26" s="28"/>
      <c r="N26" s="28"/>
      <c r="O26" s="28"/>
      <c r="P26" s="28"/>
      <c r="Q26" s="28"/>
      <c r="R26" s="28"/>
      <c r="S26" s="35"/>
      <c r="T26" s="36"/>
      <c r="U26" s="37"/>
    </row>
    <row r="27" spans="2:21" x14ac:dyDescent="0.25">
      <c r="B27" s="8"/>
      <c r="C27" s="10" t="s">
        <v>8</v>
      </c>
      <c r="D27" s="18">
        <f>SUM(D23:D26)</f>
        <v>3204</v>
      </c>
      <c r="E27" s="18">
        <f t="shared" ref="E27:I27" si="2">SUM(E23:E26)</f>
        <v>3298</v>
      </c>
      <c r="F27" s="18">
        <f t="shared" si="2"/>
        <v>2949</v>
      </c>
      <c r="G27" s="18">
        <f t="shared" si="2"/>
        <v>3141</v>
      </c>
      <c r="H27" s="18">
        <f t="shared" si="2"/>
        <v>3054</v>
      </c>
      <c r="I27" s="18">
        <f t="shared" si="2"/>
        <v>3056</v>
      </c>
      <c r="J27" s="27">
        <f t="shared" si="0"/>
        <v>3117</v>
      </c>
      <c r="L27" s="28" t="s">
        <v>51</v>
      </c>
      <c r="M27" s="28"/>
      <c r="N27" s="28"/>
      <c r="O27" s="28"/>
      <c r="P27" s="28"/>
      <c r="Q27" s="28"/>
      <c r="R27" s="28"/>
      <c r="S27" s="29"/>
      <c r="T27" s="30"/>
      <c r="U27" s="31"/>
    </row>
    <row r="28" spans="2:21" x14ac:dyDescent="0.25">
      <c r="B28" s="8"/>
      <c r="C28" s="8"/>
      <c r="D28" s="11"/>
      <c r="E28" s="11"/>
      <c r="F28" s="11"/>
      <c r="G28" s="11"/>
      <c r="H28" s="11"/>
      <c r="I28" s="11"/>
      <c r="J28" s="20"/>
      <c r="L28" s="28"/>
      <c r="M28" s="28"/>
      <c r="N28" s="28"/>
      <c r="O28" s="28"/>
      <c r="P28" s="28"/>
      <c r="Q28" s="28"/>
      <c r="R28" s="28"/>
      <c r="S28" s="32"/>
      <c r="T28" s="33"/>
      <c r="U28" s="34"/>
    </row>
    <row r="29" spans="2:21" x14ac:dyDescent="0.25">
      <c r="B29" s="10" t="s">
        <v>9</v>
      </c>
      <c r="C29" s="8"/>
      <c r="D29" s="11"/>
      <c r="E29" s="11"/>
      <c r="F29" s="11"/>
      <c r="G29" s="11"/>
      <c r="H29" s="11"/>
      <c r="I29" s="11"/>
      <c r="J29" s="20"/>
      <c r="L29" s="28"/>
      <c r="M29" s="28"/>
      <c r="N29" s="28"/>
      <c r="O29" s="28"/>
      <c r="P29" s="28"/>
      <c r="Q29" s="28"/>
      <c r="R29" s="28"/>
      <c r="S29" s="32"/>
      <c r="T29" s="33"/>
      <c r="U29" s="34"/>
    </row>
    <row r="30" spans="2:21" x14ac:dyDescent="0.25">
      <c r="B30" s="8"/>
      <c r="C30" s="8" t="s">
        <v>35</v>
      </c>
      <c r="D30" s="15">
        <v>15</v>
      </c>
      <c r="E30" s="15">
        <v>24</v>
      </c>
      <c r="F30" s="15">
        <v>9</v>
      </c>
      <c r="G30" s="15">
        <v>60</v>
      </c>
      <c r="H30" s="15">
        <v>44</v>
      </c>
      <c r="I30" s="15">
        <v>1</v>
      </c>
      <c r="J30" s="19">
        <f t="shared" ref="J30:J54" si="3">(SUM(D30:I30))/6</f>
        <v>25.5</v>
      </c>
      <c r="L30" s="28"/>
      <c r="M30" s="28"/>
      <c r="N30" s="28"/>
      <c r="O30" s="28"/>
      <c r="P30" s="28"/>
      <c r="Q30" s="28"/>
      <c r="R30" s="28"/>
      <c r="S30" s="32"/>
      <c r="T30" s="33"/>
      <c r="U30" s="34"/>
    </row>
    <row r="31" spans="2:21" x14ac:dyDescent="0.25">
      <c r="B31" s="8"/>
      <c r="C31" s="8" t="s">
        <v>36</v>
      </c>
      <c r="D31" s="15">
        <v>-670</v>
      </c>
      <c r="E31" s="15">
        <v>-757</v>
      </c>
      <c r="F31" s="15">
        <v>-691</v>
      </c>
      <c r="G31" s="15">
        <v>-593</v>
      </c>
      <c r="H31" s="15">
        <v>-553</v>
      </c>
      <c r="I31" s="15">
        <v>-436</v>
      </c>
      <c r="J31" s="19">
        <f t="shared" si="3"/>
        <v>-616.66666666666663</v>
      </c>
      <c r="L31" s="28"/>
      <c r="M31" s="28"/>
      <c r="N31" s="28"/>
      <c r="O31" s="28"/>
      <c r="P31" s="28"/>
      <c r="Q31" s="28"/>
      <c r="R31" s="28"/>
      <c r="S31" s="32"/>
      <c r="T31" s="33"/>
      <c r="U31" s="34"/>
    </row>
    <row r="32" spans="2:21" x14ac:dyDescent="0.25">
      <c r="B32" s="8"/>
      <c r="C32" s="8" t="s">
        <v>37</v>
      </c>
      <c r="D32" s="15">
        <v>-3</v>
      </c>
      <c r="E32" s="15">
        <v>-87</v>
      </c>
      <c r="F32" s="15">
        <v>-13</v>
      </c>
      <c r="G32" s="15">
        <v>-5</v>
      </c>
      <c r="H32" s="15">
        <v>0</v>
      </c>
      <c r="I32" s="15">
        <v>-728</v>
      </c>
      <c r="J32" s="19">
        <f t="shared" si="3"/>
        <v>-139.33333333333334</v>
      </c>
      <c r="L32" s="28"/>
      <c r="M32" s="28"/>
      <c r="N32" s="28"/>
      <c r="O32" s="28"/>
      <c r="P32" s="28"/>
      <c r="Q32" s="28"/>
      <c r="R32" s="28"/>
      <c r="S32" s="32"/>
      <c r="T32" s="33"/>
      <c r="U32" s="34"/>
    </row>
    <row r="33" spans="2:21" x14ac:dyDescent="0.25">
      <c r="B33" s="8"/>
      <c r="C33" s="8" t="s">
        <v>38</v>
      </c>
      <c r="D33" s="15">
        <v>6</v>
      </c>
      <c r="E33" s="15">
        <v>18</v>
      </c>
      <c r="F33" s="15">
        <v>-68</v>
      </c>
      <c r="G33" s="15">
        <v>-3</v>
      </c>
      <c r="H33" s="15">
        <v>-6</v>
      </c>
      <c r="I33" s="15">
        <v>6</v>
      </c>
      <c r="J33" s="19">
        <f t="shared" si="3"/>
        <v>-7.833333333333333</v>
      </c>
      <c r="L33" s="28"/>
      <c r="M33" s="28"/>
      <c r="N33" s="28"/>
      <c r="O33" s="28"/>
      <c r="P33" s="28"/>
      <c r="Q33" s="28"/>
      <c r="R33" s="28"/>
      <c r="S33" s="32"/>
      <c r="T33" s="33"/>
      <c r="U33" s="34"/>
    </row>
    <row r="34" spans="2:21" x14ac:dyDescent="0.25">
      <c r="B34" s="8"/>
      <c r="C34" s="8" t="s">
        <v>39</v>
      </c>
      <c r="D34" s="21">
        <v>0</v>
      </c>
      <c r="E34" s="15">
        <v>0</v>
      </c>
      <c r="F34" s="15">
        <v>221</v>
      </c>
      <c r="G34" s="15">
        <v>0</v>
      </c>
      <c r="H34" s="15">
        <v>0</v>
      </c>
      <c r="I34" s="15">
        <v>0</v>
      </c>
      <c r="J34" s="19">
        <f t="shared" si="3"/>
        <v>36.833333333333336</v>
      </c>
      <c r="L34" s="28"/>
      <c r="M34" s="28"/>
      <c r="N34" s="28"/>
      <c r="O34" s="28"/>
      <c r="P34" s="28"/>
      <c r="Q34" s="28"/>
      <c r="R34" s="28"/>
      <c r="S34" s="35"/>
      <c r="T34" s="36"/>
      <c r="U34" s="37"/>
    </row>
    <row r="35" spans="2:21" x14ac:dyDescent="0.25">
      <c r="B35" s="8"/>
      <c r="C35" s="8" t="s">
        <v>40</v>
      </c>
      <c r="D35" s="15">
        <v>267</v>
      </c>
      <c r="E35" s="15">
        <v>283</v>
      </c>
      <c r="F35" s="15">
        <v>599</v>
      </c>
      <c r="G35" s="15">
        <v>378</v>
      </c>
      <c r="H35" s="15">
        <v>391</v>
      </c>
      <c r="I35" s="15">
        <v>156</v>
      </c>
      <c r="J35" s="19">
        <f t="shared" si="3"/>
        <v>345.66666666666669</v>
      </c>
      <c r="L35" s="28" t="s">
        <v>53</v>
      </c>
      <c r="M35" s="28"/>
      <c r="N35" s="28"/>
      <c r="O35" s="28"/>
      <c r="P35" s="28"/>
      <c r="Q35" s="28"/>
      <c r="R35" s="28"/>
      <c r="S35" s="29"/>
      <c r="T35" s="30"/>
      <c r="U35" s="31"/>
    </row>
    <row r="36" spans="2:21" x14ac:dyDescent="0.25">
      <c r="B36" s="8"/>
      <c r="C36" s="8" t="s">
        <v>41</v>
      </c>
      <c r="D36" s="15">
        <v>-505</v>
      </c>
      <c r="E36" s="15">
        <v>-340</v>
      </c>
      <c r="F36" s="15">
        <v>-742</v>
      </c>
      <c r="G36" s="15">
        <v>-336</v>
      </c>
      <c r="H36" s="15">
        <v>-347</v>
      </c>
      <c r="I36" s="15">
        <v>-169</v>
      </c>
      <c r="J36" s="19">
        <f t="shared" si="3"/>
        <v>-406.5</v>
      </c>
      <c r="L36" s="28"/>
      <c r="M36" s="28"/>
      <c r="N36" s="28"/>
      <c r="O36" s="28"/>
      <c r="P36" s="28"/>
      <c r="Q36" s="28"/>
      <c r="R36" s="28"/>
      <c r="S36" s="32"/>
      <c r="T36" s="33"/>
      <c r="U36" s="34"/>
    </row>
    <row r="37" spans="2:21" x14ac:dyDescent="0.25">
      <c r="B37" s="8"/>
      <c r="C37" s="8"/>
      <c r="D37" s="15"/>
      <c r="E37" s="15"/>
      <c r="F37" s="15"/>
      <c r="G37" s="15"/>
      <c r="H37" s="15"/>
      <c r="I37" s="15"/>
      <c r="J37" s="19">
        <f t="shared" si="3"/>
        <v>0</v>
      </c>
      <c r="L37" s="28"/>
      <c r="M37" s="28"/>
      <c r="N37" s="28"/>
      <c r="O37" s="28"/>
      <c r="P37" s="28"/>
      <c r="Q37" s="28"/>
      <c r="R37" s="28"/>
      <c r="S37" s="32"/>
      <c r="T37" s="33"/>
      <c r="U37" s="34"/>
    </row>
    <row r="38" spans="2:21" x14ac:dyDescent="0.25">
      <c r="B38" s="8"/>
      <c r="C38" s="10" t="s">
        <v>10</v>
      </c>
      <c r="D38" s="15">
        <f>SUM(D30:D36)</f>
        <v>-890</v>
      </c>
      <c r="E38" s="15">
        <f t="shared" ref="E38:I38" si="4">SUM(E30:E36)</f>
        <v>-859</v>
      </c>
      <c r="F38" s="15">
        <f t="shared" si="4"/>
        <v>-685</v>
      </c>
      <c r="G38" s="15">
        <f t="shared" si="4"/>
        <v>-499</v>
      </c>
      <c r="H38" s="15">
        <f t="shared" si="4"/>
        <v>-471</v>
      </c>
      <c r="I38" s="15">
        <f t="shared" si="4"/>
        <v>-1170</v>
      </c>
      <c r="J38" s="19">
        <f t="shared" si="3"/>
        <v>-762.33333333333337</v>
      </c>
      <c r="L38" s="28"/>
      <c r="M38" s="28"/>
      <c r="N38" s="28"/>
      <c r="O38" s="28"/>
      <c r="P38" s="28"/>
      <c r="Q38" s="28"/>
      <c r="R38" s="28"/>
      <c r="S38" s="32"/>
      <c r="T38" s="33"/>
      <c r="U38" s="34"/>
    </row>
    <row r="39" spans="2:21" x14ac:dyDescent="0.25">
      <c r="B39" s="8"/>
      <c r="C39" s="8"/>
      <c r="D39" s="11"/>
      <c r="E39" s="11"/>
      <c r="F39" s="11"/>
      <c r="G39" s="11"/>
      <c r="H39" s="11"/>
      <c r="I39" s="11"/>
      <c r="J39" s="19">
        <f t="shared" si="3"/>
        <v>0</v>
      </c>
      <c r="L39" s="28"/>
      <c r="M39" s="28"/>
      <c r="N39" s="28"/>
      <c r="O39" s="28"/>
      <c r="P39" s="28"/>
      <c r="Q39" s="28"/>
      <c r="R39" s="28"/>
      <c r="S39" s="32"/>
      <c r="T39" s="33"/>
      <c r="U39" s="34"/>
    </row>
    <row r="40" spans="2:21" x14ac:dyDescent="0.25">
      <c r="B40" s="10" t="s">
        <v>11</v>
      </c>
      <c r="C40" s="8"/>
      <c r="D40" s="11"/>
      <c r="E40" s="11"/>
      <c r="F40" s="11"/>
      <c r="G40" s="11"/>
      <c r="H40" s="11"/>
      <c r="I40" s="11"/>
      <c r="J40" s="19">
        <f t="shared" si="3"/>
        <v>0</v>
      </c>
      <c r="L40" s="28"/>
      <c r="M40" s="28"/>
      <c r="N40" s="28"/>
      <c r="O40" s="28"/>
      <c r="P40" s="28"/>
      <c r="Q40" s="28"/>
      <c r="R40" s="28"/>
      <c r="S40" s="32"/>
      <c r="T40" s="33"/>
      <c r="U40" s="34"/>
    </row>
    <row r="41" spans="2:21" x14ac:dyDescent="0.25">
      <c r="B41" s="8"/>
      <c r="C41" s="8" t="s">
        <v>42</v>
      </c>
      <c r="D41" s="15">
        <v>-1382</v>
      </c>
      <c r="E41" s="15">
        <v>-1446</v>
      </c>
      <c r="F41" s="15">
        <v>-1493</v>
      </c>
      <c r="G41" s="15">
        <v>-1508</v>
      </c>
      <c r="H41" s="15">
        <v>-1529</v>
      </c>
      <c r="I41" s="15">
        <v>-1591</v>
      </c>
      <c r="J41" s="19">
        <f t="shared" si="3"/>
        <v>-1491.5</v>
      </c>
      <c r="L41" s="28"/>
      <c r="M41" s="28"/>
      <c r="N41" s="28"/>
      <c r="O41" s="28"/>
      <c r="P41" s="28"/>
      <c r="Q41" s="28"/>
      <c r="R41" s="28"/>
      <c r="S41" s="32"/>
      <c r="T41" s="33"/>
      <c r="U41" s="34"/>
    </row>
    <row r="42" spans="2:21" x14ac:dyDescent="0.25">
      <c r="B42" s="8"/>
      <c r="C42" s="8" t="s">
        <v>43</v>
      </c>
      <c r="D42" s="15">
        <v>0</v>
      </c>
      <c r="E42" s="15">
        <v>0</v>
      </c>
      <c r="F42" s="15">
        <v>0</v>
      </c>
      <c r="G42" s="15">
        <v>0</v>
      </c>
      <c r="H42" s="15">
        <v>0</v>
      </c>
      <c r="I42" s="15">
        <v>0</v>
      </c>
      <c r="J42" s="19">
        <f t="shared" si="3"/>
        <v>0</v>
      </c>
      <c r="L42" s="28"/>
      <c r="M42" s="28"/>
      <c r="N42" s="28"/>
      <c r="O42" s="28"/>
      <c r="P42" s="28"/>
      <c r="Q42" s="28"/>
      <c r="R42" s="28"/>
      <c r="S42" s="35"/>
      <c r="T42" s="36"/>
      <c r="U42" s="37"/>
    </row>
    <row r="43" spans="2:21" x14ac:dyDescent="0.25">
      <c r="B43" s="8"/>
      <c r="C43" s="8" t="s">
        <v>44</v>
      </c>
      <c r="D43" s="15">
        <v>0</v>
      </c>
      <c r="E43" s="15">
        <v>0</v>
      </c>
      <c r="F43" s="15">
        <v>0</v>
      </c>
      <c r="G43" s="15">
        <v>0</v>
      </c>
      <c r="H43" s="15">
        <v>0</v>
      </c>
      <c r="I43" s="15">
        <v>0</v>
      </c>
      <c r="J43" s="19">
        <f t="shared" si="3"/>
        <v>0</v>
      </c>
      <c r="L43" s="28" t="s">
        <v>54</v>
      </c>
      <c r="M43" s="28"/>
      <c r="N43" s="28"/>
      <c r="O43" s="28"/>
      <c r="P43" s="28"/>
      <c r="Q43" s="28"/>
      <c r="R43" s="28"/>
      <c r="S43" s="29"/>
      <c r="T43" s="30"/>
      <c r="U43" s="31"/>
    </row>
    <row r="44" spans="2:21" x14ac:dyDescent="0.25">
      <c r="B44" s="8"/>
      <c r="C44" s="8" t="s">
        <v>49</v>
      </c>
      <c r="D44" s="15">
        <v>-1521</v>
      </c>
      <c r="E44" s="15">
        <v>-1530</v>
      </c>
      <c r="F44" s="15">
        <v>-1551</v>
      </c>
      <c r="G44" s="15">
        <v>-1335</v>
      </c>
      <c r="H44" s="15">
        <v>-1399</v>
      </c>
      <c r="I44" s="15">
        <v>-1238</v>
      </c>
      <c r="J44" s="19">
        <f t="shared" si="3"/>
        <v>-1429</v>
      </c>
      <c r="L44" s="28"/>
      <c r="M44" s="28"/>
      <c r="N44" s="28"/>
      <c r="O44" s="28"/>
      <c r="P44" s="28"/>
      <c r="Q44" s="28"/>
      <c r="R44" s="28"/>
      <c r="S44" s="32"/>
      <c r="T44" s="33"/>
      <c r="U44" s="34"/>
    </row>
    <row r="45" spans="2:21" x14ac:dyDescent="0.25">
      <c r="B45" s="8"/>
      <c r="C45" s="8" t="s">
        <v>45</v>
      </c>
      <c r="D45" s="15">
        <v>339</v>
      </c>
      <c r="E45" s="15">
        <v>371</v>
      </c>
      <c r="F45" s="15">
        <v>347</v>
      </c>
      <c r="G45" s="15">
        <v>446</v>
      </c>
      <c r="H45" s="15">
        <v>507</v>
      </c>
      <c r="I45" s="15">
        <v>329</v>
      </c>
      <c r="J45" s="19">
        <f t="shared" si="3"/>
        <v>389.83333333333331</v>
      </c>
      <c r="L45" s="28"/>
      <c r="M45" s="28"/>
      <c r="N45" s="28"/>
      <c r="O45" s="28"/>
      <c r="P45" s="28"/>
      <c r="Q45" s="28"/>
      <c r="R45" s="28"/>
      <c r="S45" s="32"/>
      <c r="T45" s="33"/>
      <c r="U45" s="34"/>
    </row>
    <row r="46" spans="2:21" x14ac:dyDescent="0.25">
      <c r="B46" s="8"/>
      <c r="C46" s="8" t="s">
        <v>46</v>
      </c>
      <c r="D46" s="15">
        <v>-7554</v>
      </c>
      <c r="E46" s="15">
        <v>-8525</v>
      </c>
      <c r="F46" s="15">
        <v>-9181</v>
      </c>
      <c r="G46" s="15">
        <v>-7274</v>
      </c>
      <c r="H46" s="15">
        <v>-4808</v>
      </c>
      <c r="I46" s="15">
        <v>-7355</v>
      </c>
      <c r="J46" s="19">
        <f t="shared" si="3"/>
        <v>-7449.5</v>
      </c>
      <c r="L46" s="28"/>
      <c r="M46" s="28"/>
      <c r="N46" s="28"/>
      <c r="O46" s="28"/>
      <c r="P46" s="28"/>
      <c r="Q46" s="28"/>
      <c r="R46" s="28"/>
      <c r="S46" s="32"/>
      <c r="T46" s="33"/>
      <c r="U46" s="34"/>
    </row>
    <row r="47" spans="2:21" x14ac:dyDescent="0.25">
      <c r="B47" s="8"/>
      <c r="C47" s="8" t="s">
        <v>47</v>
      </c>
      <c r="D47" s="15">
        <v>7976</v>
      </c>
      <c r="E47" s="15">
        <v>8960</v>
      </c>
      <c r="F47" s="15">
        <v>9602</v>
      </c>
      <c r="G47" s="15">
        <v>7438</v>
      </c>
      <c r="H47" s="15">
        <v>4779</v>
      </c>
      <c r="I47" s="15">
        <v>7176</v>
      </c>
      <c r="J47" s="19">
        <f t="shared" si="3"/>
        <v>7655.166666666667</v>
      </c>
      <c r="L47" s="28"/>
      <c r="M47" s="28"/>
      <c r="N47" s="28"/>
      <c r="O47" s="28"/>
      <c r="P47" s="28"/>
      <c r="Q47" s="28"/>
      <c r="R47" s="28"/>
      <c r="S47" s="32"/>
      <c r="T47" s="33"/>
      <c r="U47" s="34"/>
    </row>
    <row r="48" spans="2:21" x14ac:dyDescent="0.25">
      <c r="B48" s="8"/>
      <c r="C48" s="10" t="s">
        <v>12</v>
      </c>
      <c r="D48" s="22">
        <f>SUM(D41:D47)</f>
        <v>-2142</v>
      </c>
      <c r="E48" s="22">
        <f t="shared" ref="E48:I48" si="5">SUM(E41:E47)</f>
        <v>-2170</v>
      </c>
      <c r="F48" s="22">
        <f>SUM(F41:F47)</f>
        <v>-2276</v>
      </c>
      <c r="G48" s="22">
        <f t="shared" si="5"/>
        <v>-2233</v>
      </c>
      <c r="H48" s="22">
        <f t="shared" si="5"/>
        <v>-2450</v>
      </c>
      <c r="I48" s="22">
        <f t="shared" si="5"/>
        <v>-2679</v>
      </c>
      <c r="J48" s="23">
        <f t="shared" si="3"/>
        <v>-2325</v>
      </c>
      <c r="L48" s="28"/>
      <c r="M48" s="28"/>
      <c r="N48" s="28"/>
      <c r="O48" s="28"/>
      <c r="P48" s="28"/>
      <c r="Q48" s="28"/>
      <c r="R48" s="28"/>
      <c r="S48" s="32"/>
      <c r="T48" s="33"/>
      <c r="U48" s="34"/>
    </row>
    <row r="49" spans="2:21" s="24" customFormat="1" x14ac:dyDescent="0.25">
      <c r="B49" s="8"/>
      <c r="C49" s="7"/>
      <c r="D49" s="25"/>
      <c r="E49" s="25"/>
      <c r="F49" s="25"/>
      <c r="G49" s="25"/>
      <c r="H49" s="25"/>
      <c r="I49" s="25"/>
      <c r="J49" s="26"/>
      <c r="L49" s="28"/>
      <c r="M49" s="28"/>
      <c r="N49" s="28"/>
      <c r="O49" s="28"/>
      <c r="P49" s="28"/>
      <c r="Q49" s="28"/>
      <c r="R49" s="28"/>
      <c r="S49" s="32"/>
      <c r="T49" s="33"/>
      <c r="U49" s="34"/>
    </row>
    <row r="50" spans="2:21" x14ac:dyDescent="0.25">
      <c r="B50" s="8"/>
      <c r="C50" s="12" t="s">
        <v>13</v>
      </c>
      <c r="D50" s="15">
        <v>-94</v>
      </c>
      <c r="E50" s="15">
        <v>-142</v>
      </c>
      <c r="F50" s="15">
        <v>-107</v>
      </c>
      <c r="G50" s="15">
        <v>-64</v>
      </c>
      <c r="H50" s="15">
        <v>87</v>
      </c>
      <c r="I50" s="15">
        <v>-16</v>
      </c>
      <c r="J50" s="19">
        <f t="shared" si="3"/>
        <v>-56</v>
      </c>
      <c r="L50" s="28"/>
      <c r="M50" s="28"/>
      <c r="N50" s="28"/>
      <c r="O50" s="28"/>
      <c r="P50" s="28"/>
      <c r="Q50" s="28"/>
      <c r="R50" s="28"/>
      <c r="S50" s="32"/>
      <c r="T50" s="33"/>
      <c r="U50" s="34"/>
    </row>
    <row r="51" spans="2:21" x14ac:dyDescent="0.25">
      <c r="B51" s="8"/>
      <c r="C51" s="8"/>
      <c r="D51" s="15"/>
      <c r="E51" s="15"/>
      <c r="F51" s="15"/>
      <c r="G51" s="15"/>
      <c r="H51" s="15"/>
      <c r="I51" s="15"/>
      <c r="J51" s="19"/>
      <c r="L51" s="28"/>
      <c r="M51" s="28"/>
      <c r="N51" s="28"/>
      <c r="O51" s="28"/>
      <c r="P51" s="28"/>
      <c r="Q51" s="28"/>
      <c r="R51" s="28"/>
      <c r="S51" s="32"/>
      <c r="T51" s="33"/>
      <c r="U51" s="34"/>
    </row>
    <row r="52" spans="2:21" x14ac:dyDescent="0.25">
      <c r="B52" s="8"/>
      <c r="C52" s="10" t="s">
        <v>48</v>
      </c>
      <c r="D52" s="15">
        <v>78</v>
      </c>
      <c r="E52" s="15">
        <v>127</v>
      </c>
      <c r="F52" s="15">
        <v>-119</v>
      </c>
      <c r="G52" s="15">
        <v>345</v>
      </c>
      <c r="H52" s="15">
        <v>220</v>
      </c>
      <c r="I52" s="15">
        <v>-809</v>
      </c>
      <c r="J52" s="19">
        <f t="shared" si="3"/>
        <v>-26.333333333333332</v>
      </c>
      <c r="L52" s="28"/>
      <c r="M52" s="28"/>
      <c r="N52" s="28"/>
      <c r="O52" s="28"/>
      <c r="P52" s="28"/>
      <c r="Q52" s="28"/>
      <c r="R52" s="28"/>
      <c r="S52" s="35"/>
      <c r="T52" s="36"/>
      <c r="U52" s="37"/>
    </row>
    <row r="53" spans="2:21" x14ac:dyDescent="0.25">
      <c r="B53" s="8"/>
      <c r="C53" s="8"/>
      <c r="D53" s="15"/>
      <c r="E53" s="15"/>
      <c r="F53" s="15"/>
      <c r="G53" s="15"/>
      <c r="H53" s="15"/>
      <c r="I53" s="15"/>
      <c r="J53" s="19"/>
    </row>
    <row r="54" spans="2:21" x14ac:dyDescent="0.25">
      <c r="B54" s="8"/>
      <c r="C54" s="12" t="s">
        <v>14</v>
      </c>
      <c r="D54" s="15">
        <v>884</v>
      </c>
      <c r="E54" s="15">
        <v>962</v>
      </c>
      <c r="F54" s="15">
        <v>1089</v>
      </c>
      <c r="G54" s="15">
        <v>970</v>
      </c>
      <c r="H54" s="15">
        <v>1315</v>
      </c>
      <c r="I54" s="15">
        <v>1535</v>
      </c>
      <c r="J54" s="19">
        <f t="shared" si="3"/>
        <v>1125.8333333333333</v>
      </c>
    </row>
    <row r="55" spans="2:21" x14ac:dyDescent="0.25">
      <c r="B55" s="8"/>
      <c r="C55" s="8"/>
      <c r="D55" s="15"/>
      <c r="E55" s="15"/>
      <c r="F55" s="15"/>
      <c r="G55" s="15"/>
      <c r="H55" s="15"/>
      <c r="I55" s="15"/>
      <c r="J55" s="19"/>
    </row>
    <row r="56" spans="2:21" x14ac:dyDescent="0.25">
      <c r="B56" s="10" t="s">
        <v>15</v>
      </c>
      <c r="C56" s="10" t="s">
        <v>15</v>
      </c>
      <c r="D56" s="15">
        <f>D52+D54</f>
        <v>962</v>
      </c>
      <c r="E56" s="15">
        <f t="shared" ref="E56:I56" si="6">E52+E54</f>
        <v>1089</v>
      </c>
      <c r="F56" s="15">
        <f t="shared" si="6"/>
        <v>970</v>
      </c>
      <c r="G56" s="15">
        <f t="shared" si="6"/>
        <v>1315</v>
      </c>
      <c r="H56" s="15">
        <f t="shared" si="6"/>
        <v>1535</v>
      </c>
      <c r="I56" s="15">
        <f t="shared" si="6"/>
        <v>726</v>
      </c>
      <c r="J56" s="19">
        <f t="shared" ref="J56" si="7">(SUM(D56:I56))/6</f>
        <v>1099.5</v>
      </c>
    </row>
    <row r="57" spans="2:21" x14ac:dyDescent="0.25">
      <c r="B57" s="8"/>
      <c r="C57" s="8"/>
      <c r="D57" s="15"/>
      <c r="E57" s="15"/>
      <c r="F57" s="15"/>
      <c r="G57" s="15"/>
      <c r="H57" s="15"/>
      <c r="I57" s="15"/>
      <c r="J57" s="19"/>
    </row>
    <row r="58" spans="2:21" x14ac:dyDescent="0.25">
      <c r="B58" s="8"/>
      <c r="C58" s="10" t="s">
        <v>16</v>
      </c>
      <c r="D58" s="15"/>
      <c r="E58" s="15"/>
      <c r="F58" s="15"/>
      <c r="G58" s="15"/>
      <c r="H58" s="15"/>
      <c r="I58" s="15"/>
      <c r="J58" s="19"/>
    </row>
    <row r="59" spans="2:21" x14ac:dyDescent="0.25">
      <c r="B59" s="8"/>
      <c r="C59" s="13" t="s">
        <v>50</v>
      </c>
      <c r="D59" s="11">
        <v>1087</v>
      </c>
      <c r="E59" s="11">
        <v>1009</v>
      </c>
      <c r="F59" s="11">
        <v>1259</v>
      </c>
      <c r="G59" s="11">
        <v>932</v>
      </c>
      <c r="H59" s="11">
        <v>1037</v>
      </c>
      <c r="I59" s="11">
        <v>847</v>
      </c>
      <c r="J59" s="19">
        <f t="shared" ref="J59:J60" si="8">(SUM(D59:I59))/6</f>
        <v>1028.5</v>
      </c>
    </row>
    <row r="60" spans="2:21" x14ac:dyDescent="0.25">
      <c r="B60" s="8"/>
      <c r="C60" s="13" t="s">
        <v>17</v>
      </c>
      <c r="D60" s="11">
        <v>118</v>
      </c>
      <c r="E60" s="11">
        <v>133</v>
      </c>
      <c r="F60" s="11">
        <v>131</v>
      </c>
      <c r="G60" s="11">
        <v>162</v>
      </c>
      <c r="H60" s="11">
        <v>150</v>
      </c>
      <c r="I60" s="11">
        <v>194</v>
      </c>
      <c r="J60" s="19">
        <f t="shared" si="8"/>
        <v>148</v>
      </c>
    </row>
    <row r="84" ht="12.75" customHeight="1" x14ac:dyDescent="0.25"/>
    <row r="85" ht="12.75" customHeight="1" x14ac:dyDescent="0.25"/>
  </sheetData>
  <mergeCells count="8">
    <mergeCell ref="L43:U52"/>
    <mergeCell ref="D1:K2"/>
    <mergeCell ref="B4:K6"/>
    <mergeCell ref="L11:U18"/>
    <mergeCell ref="L19:U26"/>
    <mergeCell ref="L27:U34"/>
    <mergeCell ref="L35:U42"/>
    <mergeCell ref="B23:C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Wk 7 Cash Flow Statement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Ash</dc:creator>
  <cp:lastModifiedBy>Tiffany Ash</cp:lastModifiedBy>
  <dcterms:created xsi:type="dcterms:W3CDTF">2019-10-02T23:31:58Z</dcterms:created>
  <dcterms:modified xsi:type="dcterms:W3CDTF">2019-10-12T02:38:36Z</dcterms:modified>
</cp:coreProperties>
</file>