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iffa\Downloads\"/>
    </mc:Choice>
  </mc:AlternateContent>
  <xr:revisionPtr revIDLastSave="0" documentId="13_ncr:1_{3600ACC3-D0CA-4D92-9955-4BD7C6A24262}" xr6:coauthVersionLast="46" xr6:coauthVersionMax="46" xr10:uidLastSave="{00000000-0000-0000-0000-000000000000}"/>
  <bookViews>
    <workbookView xWindow="-108" yWindow="-108" windowWidth="23256" windowHeight="14016" xr2:uid="{C3679E71-E1AF-4082-A4E2-BA9921377A35}"/>
  </bookViews>
  <sheets>
    <sheet name="Using Excel_#1-3" sheetId="1" r:id="rId1"/>
    <sheet name="CB_DATA_" sheetId="4" state="veryHidden" r:id="rId2"/>
  </sheets>
  <definedNames>
    <definedName name="CB_Block_00000000000000000000000000000001" localSheetId="1" hidden="1">"'637550840089018667"</definedName>
    <definedName name="CBWorkbookPriority" localSheetId="1" hidden="1">-2054618109427010</definedName>
    <definedName name="CBx_889be060b647441ca43f93fe12f50453" localSheetId="1" hidden="1">"'Using CB_#4-5'!$A$1"</definedName>
    <definedName name="CBx_8c00027948ee48edafa7532483f5dd27" localSheetId="1" hidden="1">"'CB_DATA_'!$A$1"</definedName>
    <definedName name="CBx_91e3464af091476096a8e569adb9ddbc" localSheetId="1" hidden="1">"'Sheet1'!$A$1"</definedName>
    <definedName name="CBx_Sheet_Guid" localSheetId="1" hidden="1">"'8c000279-48ee-48ed-afa7-532483f5dd27"</definedName>
    <definedName name="CBx_SheetRef" localSheetId="1" hidden="1">CB_DATA_!$A$14</definedName>
    <definedName name="CBx_StorageType" localSheetId="1" hidden="1">2</definedName>
    <definedName name="solver_adj" localSheetId="0" hidden="1">'Using Excel_#1-3'!$K$4:$K$6</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'Using Excel_#1-3'!$K$2</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4" l="1"/>
  <c r="B11" i="4"/>
  <c r="A11" i="4"/>
  <c r="G517" i="1" l="1"/>
  <c r="J20" i="1"/>
  <c r="L20" i="1"/>
  <c r="K13" i="1"/>
  <c r="L24" i="1"/>
  <c r="J24" i="1"/>
  <c r="C501" i="1"/>
  <c r="N501" i="1" s="1"/>
  <c r="C500" i="1"/>
  <c r="N500" i="1" s="1"/>
  <c r="C499" i="1"/>
  <c r="N499" i="1" s="1"/>
  <c r="C498" i="1"/>
  <c r="N498" i="1" s="1"/>
  <c r="C497" i="1"/>
  <c r="N497" i="1" s="1"/>
  <c r="C496" i="1"/>
  <c r="N496" i="1" s="1"/>
  <c r="C495" i="1"/>
  <c r="N495" i="1" s="1"/>
  <c r="C494" i="1"/>
  <c r="N494" i="1" s="1"/>
  <c r="C493" i="1"/>
  <c r="N493" i="1" s="1"/>
  <c r="C492" i="1"/>
  <c r="N492" i="1" s="1"/>
  <c r="C491" i="1"/>
  <c r="N491" i="1" s="1"/>
  <c r="C490" i="1"/>
  <c r="N490" i="1" s="1"/>
  <c r="C489" i="1"/>
  <c r="N489" i="1" s="1"/>
  <c r="C488" i="1"/>
  <c r="N488" i="1" s="1"/>
  <c r="C487" i="1"/>
  <c r="N487" i="1" s="1"/>
  <c r="C486" i="1"/>
  <c r="N486" i="1" s="1"/>
  <c r="C485" i="1"/>
  <c r="N485" i="1" s="1"/>
  <c r="C484" i="1"/>
  <c r="N484" i="1" s="1"/>
  <c r="C483" i="1"/>
  <c r="N483" i="1" s="1"/>
  <c r="C482" i="1"/>
  <c r="N482" i="1" s="1"/>
  <c r="C481" i="1"/>
  <c r="N481" i="1" s="1"/>
  <c r="C480" i="1"/>
  <c r="N480" i="1" s="1"/>
  <c r="C479" i="1"/>
  <c r="N479" i="1" s="1"/>
  <c r="C478" i="1"/>
  <c r="N478" i="1" s="1"/>
  <c r="C477" i="1"/>
  <c r="N477" i="1" s="1"/>
  <c r="C476" i="1"/>
  <c r="N476" i="1" s="1"/>
  <c r="C475" i="1"/>
  <c r="N475" i="1" s="1"/>
  <c r="C474" i="1"/>
  <c r="N474" i="1" s="1"/>
  <c r="C473" i="1"/>
  <c r="N473" i="1" s="1"/>
  <c r="C472" i="1"/>
  <c r="N472" i="1" s="1"/>
  <c r="C471" i="1"/>
  <c r="N471" i="1" s="1"/>
  <c r="C470" i="1"/>
  <c r="N470" i="1" s="1"/>
  <c r="C469" i="1"/>
  <c r="N469" i="1" s="1"/>
  <c r="C468" i="1"/>
  <c r="N468" i="1" s="1"/>
  <c r="C467" i="1"/>
  <c r="N467" i="1" s="1"/>
  <c r="C466" i="1"/>
  <c r="N466" i="1" s="1"/>
  <c r="C465" i="1"/>
  <c r="N465" i="1" s="1"/>
  <c r="C464" i="1"/>
  <c r="N464" i="1" s="1"/>
  <c r="C463" i="1"/>
  <c r="N463" i="1" s="1"/>
  <c r="C462" i="1"/>
  <c r="N462" i="1" s="1"/>
  <c r="C461" i="1"/>
  <c r="N461" i="1" s="1"/>
  <c r="C460" i="1"/>
  <c r="N460" i="1" s="1"/>
  <c r="C459" i="1"/>
  <c r="N459" i="1" s="1"/>
  <c r="C458" i="1"/>
  <c r="N458" i="1" s="1"/>
  <c r="C457" i="1"/>
  <c r="N457" i="1" s="1"/>
  <c r="C456" i="1"/>
  <c r="N456" i="1" s="1"/>
  <c r="C455" i="1"/>
  <c r="N455" i="1" s="1"/>
  <c r="C454" i="1"/>
  <c r="N454" i="1" s="1"/>
  <c r="C453" i="1"/>
  <c r="N453" i="1" s="1"/>
  <c r="C452" i="1"/>
  <c r="N452" i="1" s="1"/>
  <c r="C451" i="1"/>
  <c r="N451" i="1" s="1"/>
  <c r="C450" i="1"/>
  <c r="N450" i="1" s="1"/>
  <c r="C449" i="1"/>
  <c r="N449" i="1" s="1"/>
  <c r="C448" i="1"/>
  <c r="N448" i="1" s="1"/>
  <c r="C447" i="1"/>
  <c r="N447" i="1" s="1"/>
  <c r="C446" i="1"/>
  <c r="N446" i="1" s="1"/>
  <c r="C445" i="1"/>
  <c r="N445" i="1" s="1"/>
  <c r="C444" i="1"/>
  <c r="N444" i="1" s="1"/>
  <c r="C443" i="1"/>
  <c r="N443" i="1" s="1"/>
  <c r="C442" i="1"/>
  <c r="N442" i="1" s="1"/>
  <c r="C441" i="1"/>
  <c r="N441" i="1" s="1"/>
  <c r="C440" i="1"/>
  <c r="N440" i="1" s="1"/>
  <c r="C439" i="1"/>
  <c r="N439" i="1" s="1"/>
  <c r="C438" i="1"/>
  <c r="N438" i="1" s="1"/>
  <c r="C437" i="1"/>
  <c r="N437" i="1" s="1"/>
  <c r="C436" i="1"/>
  <c r="N436" i="1" s="1"/>
  <c r="C435" i="1"/>
  <c r="N435" i="1" s="1"/>
  <c r="C434" i="1"/>
  <c r="N434" i="1" s="1"/>
  <c r="C433" i="1"/>
  <c r="N433" i="1" s="1"/>
  <c r="C432" i="1"/>
  <c r="N432" i="1" s="1"/>
  <c r="C431" i="1"/>
  <c r="N431" i="1" s="1"/>
  <c r="C430" i="1"/>
  <c r="N430" i="1" s="1"/>
  <c r="C429" i="1"/>
  <c r="N429" i="1" s="1"/>
  <c r="C428" i="1"/>
  <c r="N428" i="1" s="1"/>
  <c r="C427" i="1"/>
  <c r="N427" i="1" s="1"/>
  <c r="C426" i="1"/>
  <c r="N426" i="1" s="1"/>
  <c r="C425" i="1"/>
  <c r="N425" i="1" s="1"/>
  <c r="C424" i="1"/>
  <c r="N424" i="1" s="1"/>
  <c r="C423" i="1"/>
  <c r="N423" i="1" s="1"/>
  <c r="C422" i="1"/>
  <c r="N422" i="1" s="1"/>
  <c r="C421" i="1"/>
  <c r="N421" i="1" s="1"/>
  <c r="C420" i="1"/>
  <c r="N420" i="1" s="1"/>
  <c r="C419" i="1"/>
  <c r="N419" i="1" s="1"/>
  <c r="C418" i="1"/>
  <c r="N418" i="1" s="1"/>
  <c r="C417" i="1"/>
  <c r="N417" i="1" s="1"/>
  <c r="C416" i="1"/>
  <c r="N416" i="1" s="1"/>
  <c r="C415" i="1"/>
  <c r="N415" i="1" s="1"/>
  <c r="C414" i="1"/>
  <c r="N414" i="1" s="1"/>
  <c r="C413" i="1"/>
  <c r="N413" i="1" s="1"/>
  <c r="C412" i="1"/>
  <c r="N412" i="1" s="1"/>
  <c r="C411" i="1"/>
  <c r="N411" i="1" s="1"/>
  <c r="C410" i="1"/>
  <c r="N410" i="1" s="1"/>
  <c r="C409" i="1"/>
  <c r="N409" i="1" s="1"/>
  <c r="C408" i="1"/>
  <c r="N408" i="1" s="1"/>
  <c r="C407" i="1"/>
  <c r="N407" i="1" s="1"/>
  <c r="C406" i="1"/>
  <c r="N406" i="1" s="1"/>
  <c r="C405" i="1"/>
  <c r="N405" i="1" s="1"/>
  <c r="C404" i="1"/>
  <c r="N404" i="1" s="1"/>
  <c r="C403" i="1"/>
  <c r="N403" i="1" s="1"/>
  <c r="C402" i="1"/>
  <c r="N402" i="1" s="1"/>
  <c r="C401" i="1"/>
  <c r="N401" i="1" s="1"/>
  <c r="C400" i="1"/>
  <c r="N400" i="1" s="1"/>
  <c r="C399" i="1"/>
  <c r="N399" i="1" s="1"/>
  <c r="C398" i="1"/>
  <c r="N398" i="1" s="1"/>
  <c r="C397" i="1"/>
  <c r="N397" i="1" s="1"/>
  <c r="C396" i="1"/>
  <c r="N396" i="1" s="1"/>
  <c r="C395" i="1"/>
  <c r="N395" i="1" s="1"/>
  <c r="C394" i="1"/>
  <c r="N394" i="1" s="1"/>
  <c r="C393" i="1"/>
  <c r="N393" i="1" s="1"/>
  <c r="C392" i="1"/>
  <c r="N392" i="1" s="1"/>
  <c r="C391" i="1"/>
  <c r="N391" i="1" s="1"/>
  <c r="C390" i="1"/>
  <c r="N390" i="1" s="1"/>
  <c r="C389" i="1"/>
  <c r="N389" i="1" s="1"/>
  <c r="C388" i="1"/>
  <c r="N388" i="1" s="1"/>
  <c r="C387" i="1"/>
  <c r="N387" i="1" s="1"/>
  <c r="C386" i="1"/>
  <c r="N386" i="1" s="1"/>
  <c r="C385" i="1"/>
  <c r="N385" i="1" s="1"/>
  <c r="C384" i="1"/>
  <c r="N384" i="1" s="1"/>
  <c r="C383" i="1"/>
  <c r="N383" i="1" s="1"/>
  <c r="C382" i="1"/>
  <c r="N382" i="1" s="1"/>
  <c r="C381" i="1"/>
  <c r="N381" i="1" s="1"/>
  <c r="C380" i="1"/>
  <c r="N380" i="1" s="1"/>
  <c r="C379" i="1"/>
  <c r="N379" i="1" s="1"/>
  <c r="C378" i="1"/>
  <c r="N378" i="1" s="1"/>
  <c r="C377" i="1"/>
  <c r="N377" i="1" s="1"/>
  <c r="C376" i="1"/>
  <c r="N376" i="1" s="1"/>
  <c r="C375" i="1"/>
  <c r="N375" i="1" s="1"/>
  <c r="C374" i="1"/>
  <c r="N374" i="1" s="1"/>
  <c r="C373" i="1"/>
  <c r="N373" i="1" s="1"/>
  <c r="C372" i="1"/>
  <c r="N372" i="1" s="1"/>
  <c r="C371" i="1"/>
  <c r="N371" i="1" s="1"/>
  <c r="C370" i="1"/>
  <c r="N370" i="1" s="1"/>
  <c r="C369" i="1"/>
  <c r="N369" i="1" s="1"/>
  <c r="C368" i="1"/>
  <c r="N368" i="1" s="1"/>
  <c r="C367" i="1"/>
  <c r="N367" i="1" s="1"/>
  <c r="C366" i="1"/>
  <c r="N366" i="1" s="1"/>
  <c r="C365" i="1"/>
  <c r="N365" i="1" s="1"/>
  <c r="C364" i="1"/>
  <c r="N364" i="1" s="1"/>
  <c r="C363" i="1"/>
  <c r="N363" i="1" s="1"/>
  <c r="C362" i="1"/>
  <c r="N362" i="1" s="1"/>
  <c r="C361" i="1"/>
  <c r="N361" i="1" s="1"/>
  <c r="C360" i="1"/>
  <c r="N360" i="1" s="1"/>
  <c r="C359" i="1"/>
  <c r="N359" i="1" s="1"/>
  <c r="C358" i="1"/>
  <c r="N358" i="1" s="1"/>
  <c r="C357" i="1"/>
  <c r="N357" i="1" s="1"/>
  <c r="C356" i="1"/>
  <c r="N356" i="1" s="1"/>
  <c r="C355" i="1"/>
  <c r="N355" i="1" s="1"/>
  <c r="C354" i="1"/>
  <c r="N354" i="1" s="1"/>
  <c r="C353" i="1"/>
  <c r="N353" i="1" s="1"/>
  <c r="C352" i="1"/>
  <c r="N352" i="1" s="1"/>
  <c r="C351" i="1"/>
  <c r="N351" i="1" s="1"/>
  <c r="C350" i="1"/>
  <c r="N350" i="1" s="1"/>
  <c r="C349" i="1"/>
  <c r="N349" i="1" s="1"/>
  <c r="C348" i="1"/>
  <c r="N348" i="1" s="1"/>
  <c r="C347" i="1"/>
  <c r="N347" i="1" s="1"/>
  <c r="C346" i="1"/>
  <c r="N346" i="1" s="1"/>
  <c r="C345" i="1"/>
  <c r="N345" i="1" s="1"/>
  <c r="C344" i="1"/>
  <c r="N344" i="1" s="1"/>
  <c r="C343" i="1"/>
  <c r="N343" i="1" s="1"/>
  <c r="C342" i="1"/>
  <c r="N342" i="1" s="1"/>
  <c r="C341" i="1"/>
  <c r="N341" i="1" s="1"/>
  <c r="C340" i="1"/>
  <c r="N340" i="1" s="1"/>
  <c r="C339" i="1"/>
  <c r="N339" i="1" s="1"/>
  <c r="C338" i="1"/>
  <c r="N338" i="1" s="1"/>
  <c r="C337" i="1"/>
  <c r="N337" i="1" s="1"/>
  <c r="C336" i="1"/>
  <c r="N336" i="1" s="1"/>
  <c r="C335" i="1"/>
  <c r="N335" i="1" s="1"/>
  <c r="C334" i="1"/>
  <c r="N334" i="1" s="1"/>
  <c r="C333" i="1"/>
  <c r="N333" i="1" s="1"/>
  <c r="C332" i="1"/>
  <c r="N332" i="1" s="1"/>
  <c r="C331" i="1"/>
  <c r="N331" i="1" s="1"/>
  <c r="C330" i="1"/>
  <c r="N330" i="1" s="1"/>
  <c r="C329" i="1"/>
  <c r="N329" i="1" s="1"/>
  <c r="C328" i="1"/>
  <c r="N328" i="1" s="1"/>
  <c r="C327" i="1"/>
  <c r="N327" i="1" s="1"/>
  <c r="C326" i="1"/>
  <c r="N326" i="1" s="1"/>
  <c r="C325" i="1"/>
  <c r="N325" i="1" s="1"/>
  <c r="C324" i="1"/>
  <c r="N324" i="1" s="1"/>
  <c r="C323" i="1"/>
  <c r="N323" i="1" s="1"/>
  <c r="C322" i="1"/>
  <c r="N322" i="1" s="1"/>
  <c r="C321" i="1"/>
  <c r="N321" i="1" s="1"/>
  <c r="C320" i="1"/>
  <c r="N320" i="1" s="1"/>
  <c r="C319" i="1"/>
  <c r="N319" i="1" s="1"/>
  <c r="C318" i="1"/>
  <c r="N318" i="1" s="1"/>
  <c r="C317" i="1"/>
  <c r="N317" i="1" s="1"/>
  <c r="C316" i="1"/>
  <c r="N316" i="1" s="1"/>
  <c r="C315" i="1"/>
  <c r="N315" i="1" s="1"/>
  <c r="C314" i="1"/>
  <c r="N314" i="1" s="1"/>
  <c r="C313" i="1"/>
  <c r="N313" i="1" s="1"/>
  <c r="C312" i="1"/>
  <c r="N312" i="1" s="1"/>
  <c r="C311" i="1"/>
  <c r="N311" i="1" s="1"/>
  <c r="C310" i="1"/>
  <c r="N310" i="1" s="1"/>
  <c r="C309" i="1"/>
  <c r="N309" i="1" s="1"/>
  <c r="C308" i="1"/>
  <c r="N308" i="1" s="1"/>
  <c r="C307" i="1"/>
  <c r="N307" i="1" s="1"/>
  <c r="C306" i="1"/>
  <c r="N306" i="1" s="1"/>
  <c r="C305" i="1"/>
  <c r="N305" i="1" s="1"/>
  <c r="C304" i="1"/>
  <c r="N304" i="1" s="1"/>
  <c r="C303" i="1"/>
  <c r="N303" i="1" s="1"/>
  <c r="C302" i="1"/>
  <c r="N302" i="1" s="1"/>
  <c r="C301" i="1"/>
  <c r="N301" i="1" s="1"/>
  <c r="C300" i="1"/>
  <c r="N300" i="1" s="1"/>
  <c r="C299" i="1"/>
  <c r="N299" i="1" s="1"/>
  <c r="C298" i="1"/>
  <c r="N298" i="1" s="1"/>
  <c r="C297" i="1"/>
  <c r="N297" i="1" s="1"/>
  <c r="C296" i="1"/>
  <c r="N296" i="1" s="1"/>
  <c r="C295" i="1"/>
  <c r="N295" i="1" s="1"/>
  <c r="C294" i="1"/>
  <c r="N294" i="1" s="1"/>
  <c r="C293" i="1"/>
  <c r="N293" i="1" s="1"/>
  <c r="C292" i="1"/>
  <c r="N292" i="1" s="1"/>
  <c r="C291" i="1"/>
  <c r="N291" i="1" s="1"/>
  <c r="C290" i="1"/>
  <c r="N290" i="1" s="1"/>
  <c r="C289" i="1"/>
  <c r="N289" i="1" s="1"/>
  <c r="C288" i="1"/>
  <c r="N288" i="1" s="1"/>
  <c r="C287" i="1"/>
  <c r="N287" i="1" s="1"/>
  <c r="C286" i="1"/>
  <c r="N286" i="1" s="1"/>
  <c r="C285" i="1"/>
  <c r="N285" i="1" s="1"/>
  <c r="C284" i="1"/>
  <c r="N284" i="1" s="1"/>
  <c r="C283" i="1"/>
  <c r="N283" i="1" s="1"/>
  <c r="C282" i="1"/>
  <c r="N282" i="1" s="1"/>
  <c r="C281" i="1"/>
  <c r="N281" i="1" s="1"/>
  <c r="C280" i="1"/>
  <c r="N280" i="1" s="1"/>
  <c r="C279" i="1"/>
  <c r="N279" i="1" s="1"/>
  <c r="C278" i="1"/>
  <c r="N278" i="1" s="1"/>
  <c r="C277" i="1"/>
  <c r="N277" i="1" s="1"/>
  <c r="C276" i="1"/>
  <c r="N276" i="1" s="1"/>
  <c r="C275" i="1"/>
  <c r="N275" i="1" s="1"/>
  <c r="C274" i="1"/>
  <c r="N274" i="1" s="1"/>
  <c r="C273" i="1"/>
  <c r="N273" i="1" s="1"/>
  <c r="C272" i="1"/>
  <c r="N272" i="1" s="1"/>
  <c r="C271" i="1"/>
  <c r="N271" i="1" s="1"/>
  <c r="C270" i="1"/>
  <c r="N270" i="1" s="1"/>
  <c r="C269" i="1"/>
  <c r="N269" i="1" s="1"/>
  <c r="C268" i="1"/>
  <c r="N268" i="1" s="1"/>
  <c r="C267" i="1"/>
  <c r="N267" i="1" s="1"/>
  <c r="C266" i="1"/>
  <c r="N266" i="1" s="1"/>
  <c r="C265" i="1"/>
  <c r="N265" i="1" s="1"/>
  <c r="C264" i="1"/>
  <c r="N264" i="1" s="1"/>
  <c r="C263" i="1"/>
  <c r="N263" i="1" s="1"/>
  <c r="C262" i="1"/>
  <c r="N262" i="1" s="1"/>
  <c r="C261" i="1"/>
  <c r="N261" i="1" s="1"/>
  <c r="C260" i="1"/>
  <c r="N260" i="1" s="1"/>
  <c r="C259" i="1"/>
  <c r="N259" i="1" s="1"/>
  <c r="C258" i="1"/>
  <c r="N258" i="1" s="1"/>
  <c r="C257" i="1"/>
  <c r="N257" i="1" s="1"/>
  <c r="C256" i="1"/>
  <c r="N256" i="1" s="1"/>
  <c r="C255" i="1"/>
  <c r="N255" i="1" s="1"/>
  <c r="C254" i="1"/>
  <c r="N254" i="1" s="1"/>
  <c r="C253" i="1"/>
  <c r="N253" i="1" s="1"/>
  <c r="C252" i="1"/>
  <c r="N252" i="1" s="1"/>
  <c r="C251" i="1"/>
  <c r="N251" i="1" s="1"/>
  <c r="C250" i="1"/>
  <c r="N250" i="1" s="1"/>
  <c r="C249" i="1"/>
  <c r="N249" i="1" s="1"/>
  <c r="C248" i="1"/>
  <c r="N248" i="1" s="1"/>
  <c r="C247" i="1"/>
  <c r="N247" i="1" s="1"/>
  <c r="C246" i="1"/>
  <c r="N246" i="1" s="1"/>
  <c r="C245" i="1"/>
  <c r="N245" i="1" s="1"/>
  <c r="C244" i="1"/>
  <c r="N244" i="1" s="1"/>
  <c r="C243" i="1"/>
  <c r="N243" i="1" s="1"/>
  <c r="C242" i="1"/>
  <c r="N242" i="1" s="1"/>
  <c r="C241" i="1"/>
  <c r="N241" i="1" s="1"/>
  <c r="C240" i="1"/>
  <c r="N240" i="1" s="1"/>
  <c r="C239" i="1"/>
  <c r="N239" i="1" s="1"/>
  <c r="C238" i="1"/>
  <c r="N238" i="1" s="1"/>
  <c r="C237" i="1"/>
  <c r="N237" i="1" s="1"/>
  <c r="C236" i="1"/>
  <c r="N236" i="1" s="1"/>
  <c r="C235" i="1"/>
  <c r="N235" i="1" s="1"/>
  <c r="C234" i="1"/>
  <c r="N234" i="1" s="1"/>
  <c r="C233" i="1"/>
  <c r="N233" i="1" s="1"/>
  <c r="C232" i="1"/>
  <c r="N232" i="1" s="1"/>
  <c r="C231" i="1"/>
  <c r="N231" i="1" s="1"/>
  <c r="C230" i="1"/>
  <c r="N230" i="1" s="1"/>
  <c r="C229" i="1"/>
  <c r="N229" i="1" s="1"/>
  <c r="C228" i="1"/>
  <c r="N228" i="1" s="1"/>
  <c r="C227" i="1"/>
  <c r="N227" i="1" s="1"/>
  <c r="C226" i="1"/>
  <c r="N226" i="1" s="1"/>
  <c r="C225" i="1"/>
  <c r="N225" i="1" s="1"/>
  <c r="C224" i="1"/>
  <c r="N224" i="1" s="1"/>
  <c r="C223" i="1"/>
  <c r="N223" i="1" s="1"/>
  <c r="C222" i="1"/>
  <c r="N222" i="1" s="1"/>
  <c r="C221" i="1"/>
  <c r="N221" i="1" s="1"/>
  <c r="C220" i="1"/>
  <c r="N220" i="1" s="1"/>
  <c r="C219" i="1"/>
  <c r="N219" i="1" s="1"/>
  <c r="C218" i="1"/>
  <c r="N218" i="1" s="1"/>
  <c r="C217" i="1"/>
  <c r="N217" i="1" s="1"/>
  <c r="C216" i="1"/>
  <c r="N216" i="1" s="1"/>
  <c r="C215" i="1"/>
  <c r="N215" i="1" s="1"/>
  <c r="C214" i="1"/>
  <c r="N214" i="1" s="1"/>
  <c r="C213" i="1"/>
  <c r="N213" i="1" s="1"/>
  <c r="C212" i="1"/>
  <c r="N212" i="1" s="1"/>
  <c r="C211" i="1"/>
  <c r="N211" i="1" s="1"/>
  <c r="C210" i="1"/>
  <c r="N210" i="1" s="1"/>
  <c r="C209" i="1"/>
  <c r="N209" i="1" s="1"/>
  <c r="C208" i="1"/>
  <c r="N208" i="1" s="1"/>
  <c r="C207" i="1"/>
  <c r="N207" i="1" s="1"/>
  <c r="C206" i="1"/>
  <c r="N206" i="1" s="1"/>
  <c r="C205" i="1"/>
  <c r="N205" i="1" s="1"/>
  <c r="C204" i="1"/>
  <c r="N204" i="1" s="1"/>
  <c r="C203" i="1"/>
  <c r="N203" i="1" s="1"/>
  <c r="C202" i="1"/>
  <c r="N202" i="1" s="1"/>
  <c r="C201" i="1"/>
  <c r="N201" i="1" s="1"/>
  <c r="C200" i="1"/>
  <c r="N200" i="1" s="1"/>
  <c r="C199" i="1"/>
  <c r="N199" i="1" s="1"/>
  <c r="C198" i="1"/>
  <c r="N198" i="1" s="1"/>
  <c r="C197" i="1"/>
  <c r="N197" i="1" s="1"/>
  <c r="C196" i="1"/>
  <c r="N196" i="1" s="1"/>
  <c r="C195" i="1"/>
  <c r="N195" i="1" s="1"/>
  <c r="C194" i="1"/>
  <c r="N194" i="1" s="1"/>
  <c r="C193" i="1"/>
  <c r="N193" i="1" s="1"/>
  <c r="C192" i="1"/>
  <c r="N192" i="1" s="1"/>
  <c r="C191" i="1"/>
  <c r="N191" i="1" s="1"/>
  <c r="C190" i="1"/>
  <c r="N190" i="1" s="1"/>
  <c r="C189" i="1"/>
  <c r="N189" i="1" s="1"/>
  <c r="C188" i="1"/>
  <c r="N188" i="1" s="1"/>
  <c r="C187" i="1"/>
  <c r="N187" i="1" s="1"/>
  <c r="C186" i="1"/>
  <c r="N186" i="1" s="1"/>
  <c r="C185" i="1"/>
  <c r="N185" i="1" s="1"/>
  <c r="C184" i="1"/>
  <c r="N184" i="1" s="1"/>
  <c r="C183" i="1"/>
  <c r="N183" i="1" s="1"/>
  <c r="C182" i="1"/>
  <c r="N182" i="1" s="1"/>
  <c r="C181" i="1"/>
  <c r="N181" i="1" s="1"/>
  <c r="C180" i="1"/>
  <c r="N180" i="1" s="1"/>
  <c r="C179" i="1"/>
  <c r="N179" i="1" s="1"/>
  <c r="C178" i="1"/>
  <c r="N178" i="1" s="1"/>
  <c r="C177" i="1"/>
  <c r="N177" i="1" s="1"/>
  <c r="C176" i="1"/>
  <c r="N176" i="1" s="1"/>
  <c r="C175" i="1"/>
  <c r="N175" i="1" s="1"/>
  <c r="C174" i="1"/>
  <c r="N174" i="1" s="1"/>
  <c r="C173" i="1"/>
  <c r="N173" i="1" s="1"/>
  <c r="C172" i="1"/>
  <c r="N172" i="1" s="1"/>
  <c r="C171" i="1"/>
  <c r="N171" i="1" s="1"/>
  <c r="C170" i="1"/>
  <c r="N170" i="1" s="1"/>
  <c r="C169" i="1"/>
  <c r="N169" i="1" s="1"/>
  <c r="C168" i="1"/>
  <c r="N168" i="1" s="1"/>
  <c r="C167" i="1"/>
  <c r="N167" i="1" s="1"/>
  <c r="C166" i="1"/>
  <c r="N166" i="1" s="1"/>
  <c r="C165" i="1"/>
  <c r="N165" i="1" s="1"/>
  <c r="C164" i="1"/>
  <c r="N164" i="1" s="1"/>
  <c r="C163" i="1"/>
  <c r="N163" i="1" s="1"/>
  <c r="C162" i="1"/>
  <c r="N162" i="1" s="1"/>
  <c r="C161" i="1"/>
  <c r="N161" i="1" s="1"/>
  <c r="C160" i="1"/>
  <c r="N160" i="1" s="1"/>
  <c r="C159" i="1"/>
  <c r="N159" i="1" s="1"/>
  <c r="C158" i="1"/>
  <c r="N158" i="1" s="1"/>
  <c r="C157" i="1"/>
  <c r="N157" i="1" s="1"/>
  <c r="C156" i="1"/>
  <c r="N156" i="1" s="1"/>
  <c r="C155" i="1"/>
  <c r="N155" i="1" s="1"/>
  <c r="C154" i="1"/>
  <c r="N154" i="1" s="1"/>
  <c r="C153" i="1"/>
  <c r="N153" i="1" s="1"/>
  <c r="C152" i="1"/>
  <c r="N152" i="1" s="1"/>
  <c r="C151" i="1"/>
  <c r="N151" i="1" s="1"/>
  <c r="C150" i="1"/>
  <c r="N150" i="1" s="1"/>
  <c r="C149" i="1"/>
  <c r="N149" i="1" s="1"/>
  <c r="C148" i="1"/>
  <c r="N148" i="1" s="1"/>
  <c r="C147" i="1"/>
  <c r="N147" i="1" s="1"/>
  <c r="C146" i="1"/>
  <c r="N146" i="1" s="1"/>
  <c r="C145" i="1"/>
  <c r="N145" i="1" s="1"/>
  <c r="C144" i="1"/>
  <c r="N144" i="1" s="1"/>
  <c r="C143" i="1"/>
  <c r="N143" i="1" s="1"/>
  <c r="C142" i="1"/>
  <c r="N142" i="1" s="1"/>
  <c r="C141" i="1"/>
  <c r="N141" i="1" s="1"/>
  <c r="C140" i="1"/>
  <c r="N140" i="1" s="1"/>
  <c r="C139" i="1"/>
  <c r="N139" i="1" s="1"/>
  <c r="C138" i="1"/>
  <c r="N138" i="1" s="1"/>
  <c r="C137" i="1"/>
  <c r="N137" i="1" s="1"/>
  <c r="C136" i="1"/>
  <c r="N136" i="1" s="1"/>
  <c r="C135" i="1"/>
  <c r="N135" i="1" s="1"/>
  <c r="C134" i="1"/>
  <c r="N134" i="1" s="1"/>
  <c r="C133" i="1"/>
  <c r="N133" i="1" s="1"/>
  <c r="C132" i="1"/>
  <c r="N132" i="1" s="1"/>
  <c r="C131" i="1"/>
  <c r="N131" i="1" s="1"/>
  <c r="C130" i="1"/>
  <c r="N130" i="1" s="1"/>
  <c r="C129" i="1"/>
  <c r="N129" i="1" s="1"/>
  <c r="C128" i="1"/>
  <c r="N128" i="1" s="1"/>
  <c r="C127" i="1"/>
  <c r="N127" i="1" s="1"/>
  <c r="C126" i="1"/>
  <c r="N126" i="1" s="1"/>
  <c r="C125" i="1"/>
  <c r="N125" i="1" s="1"/>
  <c r="C124" i="1"/>
  <c r="N124" i="1" s="1"/>
  <c r="C123" i="1"/>
  <c r="N123" i="1" s="1"/>
  <c r="C122" i="1"/>
  <c r="N122" i="1" s="1"/>
  <c r="C121" i="1"/>
  <c r="N121" i="1" s="1"/>
  <c r="C120" i="1"/>
  <c r="N120" i="1" s="1"/>
  <c r="C119" i="1"/>
  <c r="N119" i="1" s="1"/>
  <c r="C118" i="1"/>
  <c r="N118" i="1" s="1"/>
  <c r="C117" i="1"/>
  <c r="N117" i="1" s="1"/>
  <c r="C116" i="1"/>
  <c r="N116" i="1" s="1"/>
  <c r="C115" i="1"/>
  <c r="N115" i="1" s="1"/>
  <c r="C114" i="1"/>
  <c r="N114" i="1" s="1"/>
  <c r="C113" i="1"/>
  <c r="N113" i="1" s="1"/>
  <c r="C112" i="1"/>
  <c r="N112" i="1" s="1"/>
  <c r="C111" i="1"/>
  <c r="N111" i="1" s="1"/>
  <c r="C110" i="1"/>
  <c r="N110" i="1" s="1"/>
  <c r="C109" i="1"/>
  <c r="N109" i="1" s="1"/>
  <c r="C108" i="1"/>
  <c r="N108" i="1" s="1"/>
  <c r="C107" i="1"/>
  <c r="N107" i="1" s="1"/>
  <c r="C106" i="1"/>
  <c r="N106" i="1" s="1"/>
  <c r="C105" i="1"/>
  <c r="N105" i="1" s="1"/>
  <c r="C104" i="1"/>
  <c r="N104" i="1" s="1"/>
  <c r="C103" i="1"/>
  <c r="N103" i="1" s="1"/>
  <c r="C102" i="1"/>
  <c r="N102" i="1" s="1"/>
  <c r="C101" i="1"/>
  <c r="N101" i="1" s="1"/>
  <c r="C100" i="1"/>
  <c r="N100" i="1" s="1"/>
  <c r="C99" i="1"/>
  <c r="N99" i="1" s="1"/>
  <c r="C98" i="1"/>
  <c r="N98" i="1" s="1"/>
  <c r="C97" i="1"/>
  <c r="N97" i="1" s="1"/>
  <c r="C96" i="1"/>
  <c r="N96" i="1" s="1"/>
  <c r="C95" i="1"/>
  <c r="N95" i="1" s="1"/>
  <c r="C94" i="1"/>
  <c r="N94" i="1" s="1"/>
  <c r="C93" i="1"/>
  <c r="N93" i="1" s="1"/>
  <c r="C92" i="1"/>
  <c r="N92" i="1" s="1"/>
  <c r="C91" i="1"/>
  <c r="N91" i="1" s="1"/>
  <c r="C90" i="1"/>
  <c r="N90" i="1" s="1"/>
  <c r="C89" i="1"/>
  <c r="N89" i="1" s="1"/>
  <c r="C88" i="1"/>
  <c r="N88" i="1" s="1"/>
  <c r="C87" i="1"/>
  <c r="N87" i="1" s="1"/>
  <c r="C86" i="1"/>
  <c r="N86" i="1" s="1"/>
  <c r="C85" i="1"/>
  <c r="N85" i="1" s="1"/>
  <c r="C84" i="1"/>
  <c r="N84" i="1" s="1"/>
  <c r="C83" i="1"/>
  <c r="N83" i="1" s="1"/>
  <c r="C82" i="1"/>
  <c r="N82" i="1" s="1"/>
  <c r="C81" i="1"/>
  <c r="N81" i="1" s="1"/>
  <c r="C80" i="1"/>
  <c r="N80" i="1" s="1"/>
  <c r="C79" i="1"/>
  <c r="N79" i="1" s="1"/>
  <c r="C78" i="1"/>
  <c r="N78" i="1" s="1"/>
  <c r="C77" i="1"/>
  <c r="N77" i="1" s="1"/>
  <c r="C76" i="1"/>
  <c r="N76" i="1" s="1"/>
  <c r="C75" i="1"/>
  <c r="N75" i="1" s="1"/>
  <c r="C74" i="1"/>
  <c r="N74" i="1" s="1"/>
  <c r="C73" i="1"/>
  <c r="N73" i="1" s="1"/>
  <c r="C72" i="1"/>
  <c r="N72" i="1" s="1"/>
  <c r="C71" i="1"/>
  <c r="N71" i="1" s="1"/>
  <c r="C70" i="1"/>
  <c r="N70" i="1" s="1"/>
  <c r="C69" i="1"/>
  <c r="N69" i="1" s="1"/>
  <c r="C68" i="1"/>
  <c r="N68" i="1" s="1"/>
  <c r="C67" i="1"/>
  <c r="N67" i="1" s="1"/>
  <c r="C66" i="1"/>
  <c r="N66" i="1" s="1"/>
  <c r="C65" i="1"/>
  <c r="N65" i="1" s="1"/>
  <c r="C64" i="1"/>
  <c r="N64" i="1" s="1"/>
  <c r="C63" i="1"/>
  <c r="N63" i="1" s="1"/>
  <c r="C62" i="1"/>
  <c r="N62" i="1" s="1"/>
  <c r="C61" i="1"/>
  <c r="N61" i="1" s="1"/>
  <c r="C60" i="1"/>
  <c r="N60" i="1" s="1"/>
  <c r="C59" i="1"/>
  <c r="N59" i="1" s="1"/>
  <c r="C58" i="1"/>
  <c r="N58" i="1" s="1"/>
  <c r="C57" i="1"/>
  <c r="N57" i="1" s="1"/>
  <c r="C56" i="1"/>
  <c r="N56" i="1" s="1"/>
  <c r="C55" i="1"/>
  <c r="N55" i="1" s="1"/>
  <c r="C54" i="1"/>
  <c r="N54" i="1" s="1"/>
  <c r="C53" i="1"/>
  <c r="N53" i="1" s="1"/>
  <c r="C52" i="1"/>
  <c r="N52" i="1" s="1"/>
  <c r="C51" i="1"/>
  <c r="N51" i="1" s="1"/>
  <c r="C50" i="1"/>
  <c r="N50" i="1" s="1"/>
  <c r="C49" i="1"/>
  <c r="N49" i="1" s="1"/>
  <c r="C48" i="1"/>
  <c r="N48" i="1" s="1"/>
  <c r="C47" i="1"/>
  <c r="N47" i="1" s="1"/>
  <c r="C46" i="1"/>
  <c r="N46" i="1" s="1"/>
  <c r="C45" i="1"/>
  <c r="N45" i="1" s="1"/>
  <c r="C44" i="1"/>
  <c r="N44" i="1" s="1"/>
  <c r="C43" i="1"/>
  <c r="N43" i="1" s="1"/>
  <c r="C42" i="1"/>
  <c r="N42" i="1" s="1"/>
  <c r="C41" i="1"/>
  <c r="N41" i="1" s="1"/>
  <c r="C40" i="1"/>
  <c r="N40" i="1" s="1"/>
  <c r="C39" i="1"/>
  <c r="N39" i="1" s="1"/>
  <c r="C38" i="1"/>
  <c r="N38" i="1" s="1"/>
  <c r="C37" i="1"/>
  <c r="N37" i="1" s="1"/>
  <c r="C36" i="1"/>
  <c r="N36" i="1" s="1"/>
  <c r="C35" i="1"/>
  <c r="N35" i="1" s="1"/>
  <c r="C34" i="1"/>
  <c r="N34" i="1" s="1"/>
  <c r="C33" i="1"/>
  <c r="N33" i="1" s="1"/>
  <c r="C32" i="1"/>
  <c r="N32" i="1" s="1"/>
  <c r="C31" i="1"/>
  <c r="N31" i="1" s="1"/>
  <c r="C30" i="1"/>
  <c r="N30" i="1" s="1"/>
  <c r="C29" i="1"/>
  <c r="N29" i="1" s="1"/>
  <c r="C28" i="1"/>
  <c r="N28" i="1" s="1"/>
  <c r="C27" i="1"/>
  <c r="N27" i="1" s="1"/>
  <c r="C26" i="1"/>
  <c r="N26" i="1" s="1"/>
  <c r="C25" i="1"/>
  <c r="N25" i="1" s="1"/>
  <c r="C24" i="1"/>
  <c r="N24" i="1" s="1"/>
  <c r="C23" i="1"/>
  <c r="N23" i="1" s="1"/>
  <c r="C22" i="1"/>
  <c r="N22" i="1" s="1"/>
  <c r="C21" i="1"/>
  <c r="N21" i="1" s="1"/>
  <c r="C20" i="1"/>
  <c r="N20" i="1" s="1"/>
  <c r="C19" i="1"/>
  <c r="N19" i="1" s="1"/>
  <c r="C18" i="1"/>
  <c r="N18" i="1" s="1"/>
  <c r="C17" i="1"/>
  <c r="N17" i="1" s="1"/>
  <c r="C16" i="1"/>
  <c r="N16" i="1" s="1"/>
  <c r="C15" i="1"/>
  <c r="N15" i="1" s="1"/>
  <c r="C14" i="1"/>
  <c r="N14" i="1" s="1"/>
  <c r="C13" i="1"/>
  <c r="N13" i="1" s="1"/>
  <c r="C12" i="1"/>
  <c r="N12" i="1" s="1"/>
  <c r="K9" i="1"/>
  <c r="C11" i="1"/>
  <c r="N11" i="1" s="1"/>
  <c r="K8" i="1"/>
  <c r="C10" i="1"/>
  <c r="N10" i="1" s="1"/>
  <c r="K7" i="1"/>
  <c r="C9" i="1"/>
  <c r="N9" i="1" s="1"/>
  <c r="C8" i="1"/>
  <c r="N8" i="1" s="1"/>
  <c r="C7" i="1"/>
  <c r="N7" i="1" s="1"/>
  <c r="C6" i="1"/>
  <c r="N6" i="1" s="1"/>
  <c r="C5" i="1"/>
  <c r="N5" i="1" s="1"/>
  <c r="C4" i="1"/>
  <c r="N4" i="1" s="1"/>
  <c r="C3" i="1"/>
  <c r="D510" i="1" l="1"/>
  <c r="O510" i="1" s="1"/>
  <c r="D511" i="1"/>
  <c r="O511" i="1" s="1"/>
  <c r="D508" i="1"/>
  <c r="O508" i="1" s="1"/>
  <c r="D507" i="1"/>
  <c r="O507" i="1" s="1"/>
  <c r="D505" i="1"/>
  <c r="O505" i="1" s="1"/>
  <c r="D503" i="1"/>
  <c r="O503" i="1" s="1"/>
  <c r="D512" i="1"/>
  <c r="D509" i="1"/>
  <c r="O509" i="1" s="1"/>
  <c r="D506" i="1"/>
  <c r="O506" i="1" s="1"/>
  <c r="D504" i="1"/>
  <c r="O504" i="1" s="1"/>
  <c r="D502" i="1"/>
  <c r="O502" i="1" s="1"/>
  <c r="D500" i="1"/>
  <c r="O500" i="1" s="1"/>
  <c r="D499" i="1"/>
  <c r="O499" i="1" s="1"/>
  <c r="D501" i="1"/>
  <c r="O501" i="1" s="1"/>
  <c r="D498" i="1"/>
  <c r="O498" i="1" s="1"/>
  <c r="D497" i="1"/>
  <c r="O497" i="1" s="1"/>
  <c r="D496" i="1"/>
  <c r="O496" i="1" s="1"/>
  <c r="D495" i="1"/>
  <c r="O495" i="1" s="1"/>
  <c r="D494" i="1"/>
  <c r="O494" i="1" s="1"/>
  <c r="D493" i="1"/>
  <c r="O493" i="1" s="1"/>
  <c r="D492" i="1"/>
  <c r="O492" i="1" s="1"/>
  <c r="D491" i="1"/>
  <c r="O491" i="1" s="1"/>
  <c r="D490" i="1"/>
  <c r="O490" i="1" s="1"/>
  <c r="D489" i="1"/>
  <c r="O489" i="1" s="1"/>
  <c r="D488" i="1"/>
  <c r="O488" i="1" s="1"/>
  <c r="D487" i="1"/>
  <c r="O487" i="1" s="1"/>
  <c r="D486" i="1"/>
  <c r="O486" i="1" s="1"/>
  <c r="D485" i="1"/>
  <c r="O485" i="1" s="1"/>
  <c r="D484" i="1"/>
  <c r="O484" i="1" s="1"/>
  <c r="D483" i="1"/>
  <c r="O483" i="1" s="1"/>
  <c r="D482" i="1"/>
  <c r="O482" i="1" s="1"/>
  <c r="D481" i="1"/>
  <c r="O481" i="1" s="1"/>
  <c r="D480" i="1"/>
  <c r="O480" i="1" s="1"/>
  <c r="D479" i="1"/>
  <c r="O479" i="1" s="1"/>
  <c r="D478" i="1"/>
  <c r="O478" i="1" s="1"/>
  <c r="D477" i="1"/>
  <c r="O477" i="1" s="1"/>
  <c r="D476" i="1"/>
  <c r="O476" i="1" s="1"/>
  <c r="D475" i="1"/>
  <c r="O475" i="1" s="1"/>
  <c r="D474" i="1"/>
  <c r="O474" i="1" s="1"/>
  <c r="D473" i="1"/>
  <c r="O473" i="1" s="1"/>
  <c r="D472" i="1"/>
  <c r="O472" i="1" s="1"/>
  <c r="D471" i="1"/>
  <c r="O471" i="1" s="1"/>
  <c r="D470" i="1"/>
  <c r="O470" i="1" s="1"/>
  <c r="D469" i="1"/>
  <c r="O469" i="1" s="1"/>
  <c r="D468" i="1"/>
  <c r="O468" i="1" s="1"/>
  <c r="D467" i="1"/>
  <c r="O467" i="1" s="1"/>
  <c r="D466" i="1"/>
  <c r="O466" i="1" s="1"/>
  <c r="D465" i="1"/>
  <c r="O465" i="1" s="1"/>
  <c r="D464" i="1"/>
  <c r="O464" i="1" s="1"/>
  <c r="D463" i="1"/>
  <c r="O463" i="1" s="1"/>
  <c r="D462" i="1"/>
  <c r="O462" i="1" s="1"/>
  <c r="D461" i="1"/>
  <c r="O461" i="1" s="1"/>
  <c r="D460" i="1"/>
  <c r="O460" i="1" s="1"/>
  <c r="D459" i="1"/>
  <c r="O459" i="1" s="1"/>
  <c r="D458" i="1"/>
  <c r="O458" i="1" s="1"/>
  <c r="D457" i="1"/>
  <c r="O457" i="1" s="1"/>
  <c r="D456" i="1"/>
  <c r="O456" i="1" s="1"/>
  <c r="D455" i="1"/>
  <c r="O455" i="1" s="1"/>
  <c r="D454" i="1"/>
  <c r="O454" i="1" s="1"/>
  <c r="D453" i="1"/>
  <c r="O453" i="1" s="1"/>
  <c r="D452" i="1"/>
  <c r="O452" i="1" s="1"/>
  <c r="D451" i="1"/>
  <c r="O451" i="1" s="1"/>
  <c r="D450" i="1"/>
  <c r="O450" i="1" s="1"/>
  <c r="D449" i="1"/>
  <c r="O449" i="1" s="1"/>
  <c r="D448" i="1"/>
  <c r="O448" i="1" s="1"/>
  <c r="D447" i="1"/>
  <c r="O447" i="1" s="1"/>
  <c r="D446" i="1"/>
  <c r="O446" i="1" s="1"/>
  <c r="D445" i="1"/>
  <c r="O445" i="1" s="1"/>
  <c r="D444" i="1"/>
  <c r="O444" i="1" s="1"/>
  <c r="D443" i="1"/>
  <c r="O443" i="1" s="1"/>
  <c r="D442" i="1"/>
  <c r="O442" i="1" s="1"/>
  <c r="D441" i="1"/>
  <c r="O441" i="1" s="1"/>
  <c r="D440" i="1"/>
  <c r="O440" i="1" s="1"/>
  <c r="D439" i="1"/>
  <c r="O439" i="1" s="1"/>
  <c r="D438" i="1"/>
  <c r="O438" i="1" s="1"/>
  <c r="D437" i="1"/>
  <c r="O437" i="1" s="1"/>
  <c r="D436" i="1"/>
  <c r="O436" i="1" s="1"/>
  <c r="D435" i="1"/>
  <c r="O435" i="1" s="1"/>
  <c r="D434" i="1"/>
  <c r="O434" i="1" s="1"/>
  <c r="D433" i="1"/>
  <c r="O433" i="1" s="1"/>
  <c r="D432" i="1"/>
  <c r="O432" i="1" s="1"/>
  <c r="D431" i="1"/>
  <c r="O431" i="1" s="1"/>
  <c r="D430" i="1"/>
  <c r="O430" i="1" s="1"/>
  <c r="D429" i="1"/>
  <c r="O429" i="1" s="1"/>
  <c r="D428" i="1"/>
  <c r="O428" i="1" s="1"/>
  <c r="D427" i="1"/>
  <c r="O427" i="1" s="1"/>
  <c r="D426" i="1"/>
  <c r="O426" i="1" s="1"/>
  <c r="D425" i="1"/>
  <c r="O425" i="1" s="1"/>
  <c r="D424" i="1"/>
  <c r="O424" i="1" s="1"/>
  <c r="D423" i="1"/>
  <c r="O423" i="1" s="1"/>
  <c r="D422" i="1"/>
  <c r="O422" i="1" s="1"/>
  <c r="D421" i="1"/>
  <c r="O421" i="1" s="1"/>
  <c r="D420" i="1"/>
  <c r="O420" i="1" s="1"/>
  <c r="D419" i="1"/>
  <c r="O419" i="1" s="1"/>
  <c r="D418" i="1"/>
  <c r="O418" i="1" s="1"/>
  <c r="D417" i="1"/>
  <c r="O417" i="1" s="1"/>
  <c r="D416" i="1"/>
  <c r="O416" i="1" s="1"/>
  <c r="D415" i="1"/>
  <c r="O415" i="1" s="1"/>
  <c r="D414" i="1"/>
  <c r="O414" i="1" s="1"/>
  <c r="D413" i="1"/>
  <c r="O413" i="1" s="1"/>
  <c r="D412" i="1"/>
  <c r="O412" i="1" s="1"/>
  <c r="D411" i="1"/>
  <c r="O411" i="1" s="1"/>
  <c r="D410" i="1"/>
  <c r="O410" i="1" s="1"/>
  <c r="D409" i="1"/>
  <c r="O409" i="1" s="1"/>
  <c r="D408" i="1"/>
  <c r="O408" i="1" s="1"/>
  <c r="D407" i="1"/>
  <c r="O407" i="1" s="1"/>
  <c r="D406" i="1"/>
  <c r="O406" i="1" s="1"/>
  <c r="D405" i="1"/>
  <c r="O405" i="1" s="1"/>
  <c r="D404" i="1"/>
  <c r="O404" i="1" s="1"/>
  <c r="D403" i="1"/>
  <c r="O403" i="1" s="1"/>
  <c r="D402" i="1"/>
  <c r="O402" i="1" s="1"/>
  <c r="D401" i="1"/>
  <c r="O401" i="1" s="1"/>
  <c r="D400" i="1"/>
  <c r="O400" i="1" s="1"/>
  <c r="D398" i="1"/>
  <c r="O398" i="1" s="1"/>
  <c r="D396" i="1"/>
  <c r="O396" i="1" s="1"/>
  <c r="D394" i="1"/>
  <c r="O394" i="1" s="1"/>
  <c r="D392" i="1"/>
  <c r="O392" i="1" s="1"/>
  <c r="D390" i="1"/>
  <c r="O390" i="1" s="1"/>
  <c r="D388" i="1"/>
  <c r="O388" i="1" s="1"/>
  <c r="D393" i="1"/>
  <c r="O393" i="1" s="1"/>
  <c r="D387" i="1"/>
  <c r="O387" i="1" s="1"/>
  <c r="D383" i="1"/>
  <c r="O383" i="1" s="1"/>
  <c r="D379" i="1"/>
  <c r="O379" i="1" s="1"/>
  <c r="D375" i="1"/>
  <c r="O375" i="1" s="1"/>
  <c r="D371" i="1"/>
  <c r="O371" i="1" s="1"/>
  <c r="D367" i="1"/>
  <c r="O367" i="1" s="1"/>
  <c r="D363" i="1"/>
  <c r="O363" i="1" s="1"/>
  <c r="D359" i="1"/>
  <c r="O359" i="1" s="1"/>
  <c r="D355" i="1"/>
  <c r="O355" i="1" s="1"/>
  <c r="D351" i="1"/>
  <c r="O351" i="1" s="1"/>
  <c r="D347" i="1"/>
  <c r="O347" i="1" s="1"/>
  <c r="D343" i="1"/>
  <c r="O343" i="1" s="1"/>
  <c r="D339" i="1"/>
  <c r="O339" i="1" s="1"/>
  <c r="D335" i="1"/>
  <c r="O335" i="1" s="1"/>
  <c r="D331" i="1"/>
  <c r="O331" i="1" s="1"/>
  <c r="D327" i="1"/>
  <c r="O327" i="1" s="1"/>
  <c r="D323" i="1"/>
  <c r="O323" i="1" s="1"/>
  <c r="D319" i="1"/>
  <c r="O319" i="1" s="1"/>
  <c r="D315" i="1"/>
  <c r="O315" i="1" s="1"/>
  <c r="D311" i="1"/>
  <c r="O311" i="1" s="1"/>
  <c r="D307" i="1"/>
  <c r="O307" i="1" s="1"/>
  <c r="D303" i="1"/>
  <c r="O303" i="1" s="1"/>
  <c r="D299" i="1"/>
  <c r="O299" i="1" s="1"/>
  <c r="D295" i="1"/>
  <c r="O295" i="1" s="1"/>
  <c r="D291" i="1"/>
  <c r="O291" i="1" s="1"/>
  <c r="D287" i="1"/>
  <c r="O287" i="1" s="1"/>
  <c r="D283" i="1"/>
  <c r="O283" i="1" s="1"/>
  <c r="D279" i="1"/>
  <c r="O279" i="1" s="1"/>
  <c r="D275" i="1"/>
  <c r="O275" i="1" s="1"/>
  <c r="D271" i="1"/>
  <c r="O271" i="1" s="1"/>
  <c r="D267" i="1"/>
  <c r="O267" i="1" s="1"/>
  <c r="D263" i="1"/>
  <c r="O263" i="1" s="1"/>
  <c r="D259" i="1"/>
  <c r="O259" i="1" s="1"/>
  <c r="D255" i="1"/>
  <c r="O255" i="1" s="1"/>
  <c r="D251" i="1"/>
  <c r="O251" i="1" s="1"/>
  <c r="D247" i="1"/>
  <c r="O247" i="1" s="1"/>
  <c r="D243" i="1"/>
  <c r="O243" i="1" s="1"/>
  <c r="D239" i="1"/>
  <c r="O239" i="1" s="1"/>
  <c r="D235" i="1"/>
  <c r="O235" i="1" s="1"/>
  <c r="D231" i="1"/>
  <c r="O231" i="1" s="1"/>
  <c r="D227" i="1"/>
  <c r="O227" i="1" s="1"/>
  <c r="D224" i="1"/>
  <c r="O224" i="1" s="1"/>
  <c r="D223" i="1"/>
  <c r="O223" i="1" s="1"/>
  <c r="D222" i="1"/>
  <c r="O222" i="1" s="1"/>
  <c r="D221" i="1"/>
  <c r="O221" i="1" s="1"/>
  <c r="D220" i="1"/>
  <c r="O220" i="1" s="1"/>
  <c r="D219" i="1"/>
  <c r="O219" i="1" s="1"/>
  <c r="D218" i="1"/>
  <c r="O218" i="1" s="1"/>
  <c r="D217" i="1"/>
  <c r="O217" i="1" s="1"/>
  <c r="D216" i="1"/>
  <c r="O216" i="1" s="1"/>
  <c r="D215" i="1"/>
  <c r="O215" i="1" s="1"/>
  <c r="D214" i="1"/>
  <c r="O214" i="1" s="1"/>
  <c r="D213" i="1"/>
  <c r="O213" i="1" s="1"/>
  <c r="D212" i="1"/>
  <c r="O212" i="1" s="1"/>
  <c r="D211" i="1"/>
  <c r="O211" i="1" s="1"/>
  <c r="D210" i="1"/>
  <c r="O210" i="1" s="1"/>
  <c r="D209" i="1"/>
  <c r="O209" i="1" s="1"/>
  <c r="D208" i="1"/>
  <c r="O208" i="1" s="1"/>
  <c r="D207" i="1"/>
  <c r="O207" i="1" s="1"/>
  <c r="D206" i="1"/>
  <c r="O206" i="1" s="1"/>
  <c r="D205" i="1"/>
  <c r="O205" i="1" s="1"/>
  <c r="D204" i="1"/>
  <c r="O204" i="1" s="1"/>
  <c r="D203" i="1"/>
  <c r="O203" i="1" s="1"/>
  <c r="D202" i="1"/>
  <c r="O202" i="1" s="1"/>
  <c r="D201" i="1"/>
  <c r="O201" i="1" s="1"/>
  <c r="D200" i="1"/>
  <c r="O200" i="1" s="1"/>
  <c r="D199" i="1"/>
  <c r="O199" i="1" s="1"/>
  <c r="D198" i="1"/>
  <c r="O198" i="1" s="1"/>
  <c r="D197" i="1"/>
  <c r="O197" i="1" s="1"/>
  <c r="D196" i="1"/>
  <c r="O196" i="1" s="1"/>
  <c r="D195" i="1"/>
  <c r="O195" i="1" s="1"/>
  <c r="D194" i="1"/>
  <c r="O194" i="1" s="1"/>
  <c r="D193" i="1"/>
  <c r="O193" i="1" s="1"/>
  <c r="D192" i="1"/>
  <c r="O192" i="1" s="1"/>
  <c r="D191" i="1"/>
  <c r="O191" i="1" s="1"/>
  <c r="D190" i="1"/>
  <c r="O190" i="1" s="1"/>
  <c r="D189" i="1"/>
  <c r="O189" i="1" s="1"/>
  <c r="D188" i="1"/>
  <c r="O188" i="1" s="1"/>
  <c r="D187" i="1"/>
  <c r="O187" i="1" s="1"/>
  <c r="D186" i="1"/>
  <c r="O186" i="1" s="1"/>
  <c r="D185" i="1"/>
  <c r="O185" i="1" s="1"/>
  <c r="D184" i="1"/>
  <c r="O184" i="1" s="1"/>
  <c r="D183" i="1"/>
  <c r="O183" i="1" s="1"/>
  <c r="D182" i="1"/>
  <c r="O182" i="1" s="1"/>
  <c r="D181" i="1"/>
  <c r="O181" i="1" s="1"/>
  <c r="D180" i="1"/>
  <c r="O180" i="1" s="1"/>
  <c r="D179" i="1"/>
  <c r="O179" i="1" s="1"/>
  <c r="D178" i="1"/>
  <c r="O178" i="1" s="1"/>
  <c r="D177" i="1"/>
  <c r="O177" i="1" s="1"/>
  <c r="D176" i="1"/>
  <c r="O176" i="1" s="1"/>
  <c r="D175" i="1"/>
  <c r="O175" i="1" s="1"/>
  <c r="D174" i="1"/>
  <c r="O174" i="1" s="1"/>
  <c r="D173" i="1"/>
  <c r="O173" i="1" s="1"/>
  <c r="D172" i="1"/>
  <c r="O172" i="1" s="1"/>
  <c r="D171" i="1"/>
  <c r="O171" i="1" s="1"/>
  <c r="D170" i="1"/>
  <c r="O170" i="1" s="1"/>
  <c r="D169" i="1"/>
  <c r="O169" i="1" s="1"/>
  <c r="D168" i="1"/>
  <c r="O168" i="1" s="1"/>
  <c r="D167" i="1"/>
  <c r="O167" i="1" s="1"/>
  <c r="D166" i="1"/>
  <c r="O166" i="1" s="1"/>
  <c r="D165" i="1"/>
  <c r="O165" i="1" s="1"/>
  <c r="D164" i="1"/>
  <c r="O164" i="1" s="1"/>
  <c r="D163" i="1"/>
  <c r="O163" i="1" s="1"/>
  <c r="D162" i="1"/>
  <c r="O162" i="1" s="1"/>
  <c r="D161" i="1"/>
  <c r="O161" i="1" s="1"/>
  <c r="D160" i="1"/>
  <c r="O160" i="1" s="1"/>
  <c r="D159" i="1"/>
  <c r="O159" i="1" s="1"/>
  <c r="D158" i="1"/>
  <c r="O158" i="1" s="1"/>
  <c r="D157" i="1"/>
  <c r="O157" i="1" s="1"/>
  <c r="D156" i="1"/>
  <c r="O156" i="1" s="1"/>
  <c r="D155" i="1"/>
  <c r="O155" i="1" s="1"/>
  <c r="D154" i="1"/>
  <c r="O154" i="1" s="1"/>
  <c r="D153" i="1"/>
  <c r="O153" i="1" s="1"/>
  <c r="D152" i="1"/>
  <c r="O152" i="1" s="1"/>
  <c r="D151" i="1"/>
  <c r="O151" i="1" s="1"/>
  <c r="D150" i="1"/>
  <c r="O150" i="1" s="1"/>
  <c r="D149" i="1"/>
  <c r="O149" i="1" s="1"/>
  <c r="D148" i="1"/>
  <c r="O148" i="1" s="1"/>
  <c r="D147" i="1"/>
  <c r="O147" i="1" s="1"/>
  <c r="D146" i="1"/>
  <c r="O146" i="1" s="1"/>
  <c r="D145" i="1"/>
  <c r="O145" i="1" s="1"/>
  <c r="D144" i="1"/>
  <c r="O144" i="1" s="1"/>
  <c r="D143" i="1"/>
  <c r="O143" i="1" s="1"/>
  <c r="D142" i="1"/>
  <c r="O142" i="1" s="1"/>
  <c r="D141" i="1"/>
  <c r="O141" i="1" s="1"/>
  <c r="D140" i="1"/>
  <c r="O140" i="1" s="1"/>
  <c r="D139" i="1"/>
  <c r="O139" i="1" s="1"/>
  <c r="D138" i="1"/>
  <c r="O138" i="1" s="1"/>
  <c r="D137" i="1"/>
  <c r="O137" i="1" s="1"/>
  <c r="D136" i="1"/>
  <c r="O136" i="1" s="1"/>
  <c r="D135" i="1"/>
  <c r="O135" i="1" s="1"/>
  <c r="D134" i="1"/>
  <c r="O134" i="1" s="1"/>
  <c r="D133" i="1"/>
  <c r="O133" i="1" s="1"/>
  <c r="D132" i="1"/>
  <c r="O132" i="1" s="1"/>
  <c r="D131" i="1"/>
  <c r="O131" i="1" s="1"/>
  <c r="D130" i="1"/>
  <c r="O130" i="1" s="1"/>
  <c r="D129" i="1"/>
  <c r="O129" i="1" s="1"/>
  <c r="D128" i="1"/>
  <c r="O128" i="1" s="1"/>
  <c r="D127" i="1"/>
  <c r="O127" i="1" s="1"/>
  <c r="D126" i="1"/>
  <c r="O126" i="1" s="1"/>
  <c r="D125" i="1"/>
  <c r="O125" i="1" s="1"/>
  <c r="D124" i="1"/>
  <c r="O124" i="1" s="1"/>
  <c r="D123" i="1"/>
  <c r="O123" i="1" s="1"/>
  <c r="D122" i="1"/>
  <c r="O122" i="1" s="1"/>
  <c r="D121" i="1"/>
  <c r="O121" i="1" s="1"/>
  <c r="D120" i="1"/>
  <c r="O120" i="1" s="1"/>
  <c r="D119" i="1"/>
  <c r="O119" i="1" s="1"/>
  <c r="D118" i="1"/>
  <c r="O118" i="1" s="1"/>
  <c r="D117" i="1"/>
  <c r="O117" i="1" s="1"/>
  <c r="D116" i="1"/>
  <c r="O116" i="1" s="1"/>
  <c r="D115" i="1"/>
  <c r="O115" i="1" s="1"/>
  <c r="D114" i="1"/>
  <c r="O114" i="1" s="1"/>
  <c r="D113" i="1"/>
  <c r="O113" i="1" s="1"/>
  <c r="D112" i="1"/>
  <c r="O112" i="1" s="1"/>
  <c r="D111" i="1"/>
  <c r="O111" i="1" s="1"/>
  <c r="D110" i="1"/>
  <c r="O110" i="1" s="1"/>
  <c r="D109" i="1"/>
  <c r="O109" i="1" s="1"/>
  <c r="D108" i="1"/>
  <c r="O108" i="1" s="1"/>
  <c r="D107" i="1"/>
  <c r="O107" i="1" s="1"/>
  <c r="D106" i="1"/>
  <c r="O106" i="1" s="1"/>
  <c r="D105" i="1"/>
  <c r="O105" i="1" s="1"/>
  <c r="D104" i="1"/>
  <c r="O104" i="1" s="1"/>
  <c r="D103" i="1"/>
  <c r="O103" i="1" s="1"/>
  <c r="D102" i="1"/>
  <c r="O102" i="1" s="1"/>
  <c r="D101" i="1"/>
  <c r="O101" i="1" s="1"/>
  <c r="D100" i="1"/>
  <c r="O100" i="1" s="1"/>
  <c r="D99" i="1"/>
  <c r="O99" i="1" s="1"/>
  <c r="D98" i="1"/>
  <c r="O98" i="1" s="1"/>
  <c r="D97" i="1"/>
  <c r="O97" i="1" s="1"/>
  <c r="D96" i="1"/>
  <c r="O96" i="1" s="1"/>
  <c r="D95" i="1"/>
  <c r="O95" i="1" s="1"/>
  <c r="D94" i="1"/>
  <c r="O94" i="1" s="1"/>
  <c r="D93" i="1"/>
  <c r="O93" i="1" s="1"/>
  <c r="D92" i="1"/>
  <c r="O92" i="1" s="1"/>
  <c r="D91" i="1"/>
  <c r="O91" i="1" s="1"/>
  <c r="D90" i="1"/>
  <c r="O90" i="1" s="1"/>
  <c r="D89" i="1"/>
  <c r="O89" i="1" s="1"/>
  <c r="D88" i="1"/>
  <c r="O88" i="1" s="1"/>
  <c r="D87" i="1"/>
  <c r="O87" i="1" s="1"/>
  <c r="D86" i="1"/>
  <c r="O86" i="1" s="1"/>
  <c r="D85" i="1"/>
  <c r="O85" i="1" s="1"/>
  <c r="D399" i="1"/>
  <c r="O399" i="1" s="1"/>
  <c r="D391" i="1"/>
  <c r="O391" i="1" s="1"/>
  <c r="D384" i="1"/>
  <c r="O384" i="1" s="1"/>
  <c r="D380" i="1"/>
  <c r="O380" i="1" s="1"/>
  <c r="D376" i="1"/>
  <c r="O376" i="1" s="1"/>
  <c r="D372" i="1"/>
  <c r="O372" i="1" s="1"/>
  <c r="D368" i="1"/>
  <c r="O368" i="1" s="1"/>
  <c r="D364" i="1"/>
  <c r="O364" i="1" s="1"/>
  <c r="D360" i="1"/>
  <c r="O360" i="1" s="1"/>
  <c r="D356" i="1"/>
  <c r="O356" i="1" s="1"/>
  <c r="D352" i="1"/>
  <c r="O352" i="1" s="1"/>
  <c r="D348" i="1"/>
  <c r="O348" i="1" s="1"/>
  <c r="D344" i="1"/>
  <c r="O344" i="1" s="1"/>
  <c r="D340" i="1"/>
  <c r="O340" i="1" s="1"/>
  <c r="D336" i="1"/>
  <c r="O336" i="1" s="1"/>
  <c r="D332" i="1"/>
  <c r="O332" i="1" s="1"/>
  <c r="D328" i="1"/>
  <c r="O328" i="1" s="1"/>
  <c r="D324" i="1"/>
  <c r="O324" i="1" s="1"/>
  <c r="D320" i="1"/>
  <c r="O320" i="1" s="1"/>
  <c r="D316" i="1"/>
  <c r="O316" i="1" s="1"/>
  <c r="D312" i="1"/>
  <c r="O312" i="1" s="1"/>
  <c r="D308" i="1"/>
  <c r="O308" i="1" s="1"/>
  <c r="D304" i="1"/>
  <c r="O304" i="1" s="1"/>
  <c r="D300" i="1"/>
  <c r="O300" i="1" s="1"/>
  <c r="D296" i="1"/>
  <c r="O296" i="1" s="1"/>
  <c r="D292" i="1"/>
  <c r="O292" i="1" s="1"/>
  <c r="D288" i="1"/>
  <c r="O288" i="1" s="1"/>
  <c r="D284" i="1"/>
  <c r="O284" i="1" s="1"/>
  <c r="D278" i="1"/>
  <c r="O278" i="1" s="1"/>
  <c r="D274" i="1"/>
  <c r="O274" i="1" s="1"/>
  <c r="D270" i="1"/>
  <c r="O270" i="1" s="1"/>
  <c r="D266" i="1"/>
  <c r="O266" i="1" s="1"/>
  <c r="D262" i="1"/>
  <c r="O262" i="1" s="1"/>
  <c r="D258" i="1"/>
  <c r="O258" i="1" s="1"/>
  <c r="D254" i="1"/>
  <c r="O254" i="1" s="1"/>
  <c r="D250" i="1"/>
  <c r="O250" i="1" s="1"/>
  <c r="D246" i="1"/>
  <c r="O246" i="1" s="1"/>
  <c r="D242" i="1"/>
  <c r="O242" i="1" s="1"/>
  <c r="D238" i="1"/>
  <c r="O238" i="1" s="1"/>
  <c r="D234" i="1"/>
  <c r="O234" i="1" s="1"/>
  <c r="D230" i="1"/>
  <c r="O230" i="1" s="1"/>
  <c r="D226" i="1"/>
  <c r="O226" i="1" s="1"/>
  <c r="D24" i="1"/>
  <c r="O24" i="1" s="1"/>
  <c r="D11" i="1"/>
  <c r="O11" i="1" s="1"/>
  <c r="D397" i="1"/>
  <c r="O397" i="1" s="1"/>
  <c r="D389" i="1"/>
  <c r="O389" i="1" s="1"/>
  <c r="D385" i="1"/>
  <c r="O385" i="1" s="1"/>
  <c r="D381" i="1"/>
  <c r="O381" i="1" s="1"/>
  <c r="D377" i="1"/>
  <c r="O377" i="1" s="1"/>
  <c r="D373" i="1"/>
  <c r="O373" i="1" s="1"/>
  <c r="D369" i="1"/>
  <c r="O369" i="1" s="1"/>
  <c r="D365" i="1"/>
  <c r="O365" i="1" s="1"/>
  <c r="D361" i="1"/>
  <c r="O361" i="1" s="1"/>
  <c r="D357" i="1"/>
  <c r="O357" i="1" s="1"/>
  <c r="D353" i="1"/>
  <c r="O353" i="1" s="1"/>
  <c r="D349" i="1"/>
  <c r="O349" i="1" s="1"/>
  <c r="D345" i="1"/>
  <c r="O345" i="1" s="1"/>
  <c r="D341" i="1"/>
  <c r="O341" i="1" s="1"/>
  <c r="D337" i="1"/>
  <c r="O337" i="1" s="1"/>
  <c r="D333" i="1"/>
  <c r="O333" i="1" s="1"/>
  <c r="D329" i="1"/>
  <c r="O329" i="1" s="1"/>
  <c r="D325" i="1"/>
  <c r="O325" i="1" s="1"/>
  <c r="D321" i="1"/>
  <c r="O321" i="1" s="1"/>
  <c r="D317" i="1"/>
  <c r="O317" i="1" s="1"/>
  <c r="D313" i="1"/>
  <c r="O313" i="1" s="1"/>
  <c r="D309" i="1"/>
  <c r="O309" i="1" s="1"/>
  <c r="D305" i="1"/>
  <c r="O305" i="1" s="1"/>
  <c r="D301" i="1"/>
  <c r="O301" i="1" s="1"/>
  <c r="D297" i="1"/>
  <c r="O297" i="1" s="1"/>
  <c r="D293" i="1"/>
  <c r="O293" i="1" s="1"/>
  <c r="D289" i="1"/>
  <c r="O289" i="1" s="1"/>
  <c r="D285" i="1"/>
  <c r="O285" i="1" s="1"/>
  <c r="D281" i="1"/>
  <c r="O281" i="1" s="1"/>
  <c r="D277" i="1"/>
  <c r="O277" i="1" s="1"/>
  <c r="D273" i="1"/>
  <c r="O273" i="1" s="1"/>
  <c r="D269" i="1"/>
  <c r="O269" i="1" s="1"/>
  <c r="D265" i="1"/>
  <c r="O265" i="1" s="1"/>
  <c r="D261" i="1"/>
  <c r="O261" i="1" s="1"/>
  <c r="D257" i="1"/>
  <c r="O257" i="1" s="1"/>
  <c r="D253" i="1"/>
  <c r="O253" i="1" s="1"/>
  <c r="D249" i="1"/>
  <c r="O249" i="1" s="1"/>
  <c r="D245" i="1"/>
  <c r="O245" i="1" s="1"/>
  <c r="D241" i="1"/>
  <c r="O241" i="1" s="1"/>
  <c r="D237" i="1"/>
  <c r="O237" i="1" s="1"/>
  <c r="D233" i="1"/>
  <c r="O233" i="1" s="1"/>
  <c r="D229" i="1"/>
  <c r="O229" i="1" s="1"/>
  <c r="D225" i="1"/>
  <c r="O225" i="1" s="1"/>
  <c r="D280" i="1"/>
  <c r="O280" i="1" s="1"/>
  <c r="D4" i="1"/>
  <c r="O4" i="1" s="1"/>
  <c r="D7" i="1"/>
  <c r="O7" i="1" s="1"/>
  <c r="D13" i="1"/>
  <c r="O13" i="1" s="1"/>
  <c r="D17" i="1"/>
  <c r="O17" i="1" s="1"/>
  <c r="D19" i="1"/>
  <c r="O19" i="1" s="1"/>
  <c r="D21" i="1"/>
  <c r="O21" i="1" s="1"/>
  <c r="D23" i="1"/>
  <c r="O23" i="1" s="1"/>
  <c r="D25" i="1"/>
  <c r="O25" i="1" s="1"/>
  <c r="D27" i="1"/>
  <c r="O27" i="1" s="1"/>
  <c r="D29" i="1"/>
  <c r="O29" i="1" s="1"/>
  <c r="D31" i="1"/>
  <c r="O31" i="1" s="1"/>
  <c r="D33" i="1"/>
  <c r="O33" i="1" s="1"/>
  <c r="D35" i="1"/>
  <c r="O35" i="1" s="1"/>
  <c r="D37" i="1"/>
  <c r="O37" i="1" s="1"/>
  <c r="D39" i="1"/>
  <c r="O39" i="1" s="1"/>
  <c r="D41" i="1"/>
  <c r="O41" i="1" s="1"/>
  <c r="D43" i="1"/>
  <c r="O43" i="1" s="1"/>
  <c r="D45" i="1"/>
  <c r="O45" i="1" s="1"/>
  <c r="D47" i="1"/>
  <c r="O47" i="1" s="1"/>
  <c r="D49" i="1"/>
  <c r="O49" i="1" s="1"/>
  <c r="D51" i="1"/>
  <c r="O51" i="1" s="1"/>
  <c r="D53" i="1"/>
  <c r="O53" i="1" s="1"/>
  <c r="D55" i="1"/>
  <c r="O55" i="1" s="1"/>
  <c r="D57" i="1"/>
  <c r="O57" i="1" s="1"/>
  <c r="D59" i="1"/>
  <c r="O59" i="1" s="1"/>
  <c r="D61" i="1"/>
  <c r="O61" i="1" s="1"/>
  <c r="D63" i="1"/>
  <c r="O63" i="1" s="1"/>
  <c r="D65" i="1"/>
  <c r="O65" i="1" s="1"/>
  <c r="D67" i="1"/>
  <c r="O67" i="1" s="1"/>
  <c r="D69" i="1"/>
  <c r="O69" i="1" s="1"/>
  <c r="D71" i="1"/>
  <c r="O71" i="1" s="1"/>
  <c r="D73" i="1"/>
  <c r="O73" i="1" s="1"/>
  <c r="D75" i="1"/>
  <c r="O75" i="1" s="1"/>
  <c r="D77" i="1"/>
  <c r="O77" i="1" s="1"/>
  <c r="D79" i="1"/>
  <c r="O79" i="1" s="1"/>
  <c r="D81" i="1"/>
  <c r="O81" i="1" s="1"/>
  <c r="D83" i="1"/>
  <c r="O83" i="1" s="1"/>
  <c r="D276" i="1"/>
  <c r="O276" i="1" s="1"/>
  <c r="D286" i="1"/>
  <c r="O286" i="1" s="1"/>
  <c r="D294" i="1"/>
  <c r="O294" i="1" s="1"/>
  <c r="D302" i="1"/>
  <c r="O302" i="1" s="1"/>
  <c r="D310" i="1"/>
  <c r="O310" i="1" s="1"/>
  <c r="D318" i="1"/>
  <c r="O318" i="1" s="1"/>
  <c r="D326" i="1"/>
  <c r="O326" i="1" s="1"/>
  <c r="D334" i="1"/>
  <c r="O334" i="1" s="1"/>
  <c r="D342" i="1"/>
  <c r="O342" i="1" s="1"/>
  <c r="D350" i="1"/>
  <c r="O350" i="1" s="1"/>
  <c r="D358" i="1"/>
  <c r="O358" i="1" s="1"/>
  <c r="D366" i="1"/>
  <c r="O366" i="1" s="1"/>
  <c r="D374" i="1"/>
  <c r="O374" i="1" s="1"/>
  <c r="D382" i="1"/>
  <c r="O382" i="1" s="1"/>
  <c r="D15" i="1"/>
  <c r="O15" i="1" s="1"/>
  <c r="E4" i="1"/>
  <c r="D8" i="1"/>
  <c r="O8" i="1" s="1"/>
  <c r="D272" i="1"/>
  <c r="O272" i="1" s="1"/>
  <c r="D395" i="1"/>
  <c r="O395" i="1" s="1"/>
  <c r="G4" i="1"/>
  <c r="D6" i="1"/>
  <c r="O6" i="1" s="1"/>
  <c r="D10" i="1"/>
  <c r="O10" i="1" s="1"/>
  <c r="D5" i="1"/>
  <c r="O5" i="1" s="1"/>
  <c r="D9" i="1"/>
  <c r="O9" i="1" s="1"/>
  <c r="D12" i="1"/>
  <c r="O12" i="1" s="1"/>
  <c r="D14" i="1"/>
  <c r="O14" i="1" s="1"/>
  <c r="D16" i="1"/>
  <c r="O16" i="1" s="1"/>
  <c r="D18" i="1"/>
  <c r="O18" i="1" s="1"/>
  <c r="D20" i="1"/>
  <c r="O20" i="1" s="1"/>
  <c r="D22" i="1"/>
  <c r="O22" i="1" s="1"/>
  <c r="D26" i="1"/>
  <c r="O26" i="1" s="1"/>
  <c r="D28" i="1"/>
  <c r="O28" i="1" s="1"/>
  <c r="D30" i="1"/>
  <c r="O30" i="1" s="1"/>
  <c r="D32" i="1"/>
  <c r="O32" i="1" s="1"/>
  <c r="D34" i="1"/>
  <c r="O34" i="1" s="1"/>
  <c r="D36" i="1"/>
  <c r="O36" i="1" s="1"/>
  <c r="D38" i="1"/>
  <c r="O38" i="1" s="1"/>
  <c r="D40" i="1"/>
  <c r="O40" i="1" s="1"/>
  <c r="D42" i="1"/>
  <c r="O42" i="1" s="1"/>
  <c r="D44" i="1"/>
  <c r="O44" i="1" s="1"/>
  <c r="D46" i="1"/>
  <c r="O46" i="1" s="1"/>
  <c r="D48" i="1"/>
  <c r="O48" i="1" s="1"/>
  <c r="D50" i="1"/>
  <c r="O50" i="1" s="1"/>
  <c r="D52" i="1"/>
  <c r="O52" i="1" s="1"/>
  <c r="D54" i="1"/>
  <c r="O54" i="1" s="1"/>
  <c r="D56" i="1"/>
  <c r="O56" i="1" s="1"/>
  <c r="D58" i="1"/>
  <c r="O58" i="1" s="1"/>
  <c r="D60" i="1"/>
  <c r="O60" i="1" s="1"/>
  <c r="D62" i="1"/>
  <c r="O62" i="1" s="1"/>
  <c r="D64" i="1"/>
  <c r="O64" i="1" s="1"/>
  <c r="D66" i="1"/>
  <c r="O66" i="1" s="1"/>
  <c r="D68" i="1"/>
  <c r="O68" i="1" s="1"/>
  <c r="D70" i="1"/>
  <c r="O70" i="1" s="1"/>
  <c r="D72" i="1"/>
  <c r="O72" i="1" s="1"/>
  <c r="D74" i="1"/>
  <c r="O74" i="1" s="1"/>
  <c r="D76" i="1"/>
  <c r="O76" i="1" s="1"/>
  <c r="D78" i="1"/>
  <c r="O78" i="1" s="1"/>
  <c r="D80" i="1"/>
  <c r="O80" i="1" s="1"/>
  <c r="D82" i="1"/>
  <c r="O82" i="1" s="1"/>
  <c r="D84" i="1"/>
  <c r="O84" i="1" s="1"/>
  <c r="D228" i="1"/>
  <c r="O228" i="1" s="1"/>
  <c r="D232" i="1"/>
  <c r="O232" i="1" s="1"/>
  <c r="D236" i="1"/>
  <c r="O236" i="1" s="1"/>
  <c r="D240" i="1"/>
  <c r="O240" i="1" s="1"/>
  <c r="D244" i="1"/>
  <c r="O244" i="1" s="1"/>
  <c r="D248" i="1"/>
  <c r="O248" i="1" s="1"/>
  <c r="D252" i="1"/>
  <c r="O252" i="1" s="1"/>
  <c r="D256" i="1"/>
  <c r="O256" i="1" s="1"/>
  <c r="D260" i="1"/>
  <c r="O260" i="1" s="1"/>
  <c r="D264" i="1"/>
  <c r="O264" i="1" s="1"/>
  <c r="D268" i="1"/>
  <c r="O268" i="1" s="1"/>
  <c r="D282" i="1"/>
  <c r="O282" i="1" s="1"/>
  <c r="D290" i="1"/>
  <c r="O290" i="1" s="1"/>
  <c r="D298" i="1"/>
  <c r="O298" i="1" s="1"/>
  <c r="D306" i="1"/>
  <c r="O306" i="1" s="1"/>
  <c r="D314" i="1"/>
  <c r="O314" i="1" s="1"/>
  <c r="D322" i="1"/>
  <c r="O322" i="1" s="1"/>
  <c r="D330" i="1"/>
  <c r="O330" i="1" s="1"/>
  <c r="D338" i="1"/>
  <c r="O338" i="1" s="1"/>
  <c r="D346" i="1"/>
  <c r="O346" i="1" s="1"/>
  <c r="D354" i="1"/>
  <c r="O354" i="1" s="1"/>
  <c r="D362" i="1"/>
  <c r="O362" i="1" s="1"/>
  <c r="D370" i="1"/>
  <c r="O370" i="1" s="1"/>
  <c r="D378" i="1"/>
  <c r="O378" i="1" s="1"/>
  <c r="D386" i="1"/>
  <c r="O386" i="1" s="1"/>
  <c r="K15" i="1"/>
  <c r="O512" i="1" l="1"/>
  <c r="D514" i="1"/>
  <c r="P4" i="1"/>
  <c r="F4" i="1"/>
  <c r="E5" i="1"/>
  <c r="Q4" i="1"/>
  <c r="H4" i="1"/>
  <c r="G5" i="1"/>
  <c r="F5" i="1" l="1"/>
  <c r="E6" i="1"/>
  <c r="P5" i="1"/>
  <c r="H5" i="1"/>
  <c r="Q5" i="1"/>
  <c r="G6" i="1"/>
  <c r="H6" i="1" l="1"/>
  <c r="Q6" i="1"/>
  <c r="G7" i="1"/>
  <c r="F6" i="1"/>
  <c r="E7" i="1"/>
  <c r="P6" i="1"/>
  <c r="F7" i="1" l="1"/>
  <c r="E8" i="1"/>
  <c r="P7" i="1"/>
  <c r="Q7" i="1"/>
  <c r="G8" i="1"/>
  <c r="H7" i="1"/>
  <c r="F8" i="1" l="1"/>
  <c r="P8" i="1"/>
  <c r="E9" i="1"/>
  <c r="H8" i="1"/>
  <c r="Q8" i="1"/>
  <c r="G9" i="1"/>
  <c r="E10" i="1" l="1"/>
  <c r="F9" i="1"/>
  <c r="P9" i="1"/>
  <c r="Q9" i="1"/>
  <c r="H9" i="1"/>
  <c r="G10" i="1"/>
  <c r="F10" i="1" l="1"/>
  <c r="E11" i="1"/>
  <c r="P10" i="1"/>
  <c r="Q10" i="1"/>
  <c r="H10" i="1"/>
  <c r="G11" i="1"/>
  <c r="H11" i="1" l="1"/>
  <c r="Q11" i="1"/>
  <c r="G12" i="1"/>
  <c r="P11" i="1"/>
  <c r="F11" i="1"/>
  <c r="E12" i="1"/>
  <c r="H12" i="1" l="1"/>
  <c r="Q12" i="1"/>
  <c r="G13" i="1"/>
  <c r="P12" i="1"/>
  <c r="E13" i="1"/>
  <c r="F12" i="1"/>
  <c r="P13" i="1" l="1"/>
  <c r="F13" i="1"/>
  <c r="E14" i="1"/>
  <c r="Q13" i="1"/>
  <c r="H13" i="1"/>
  <c r="G14" i="1"/>
  <c r="H14" i="1" l="1"/>
  <c r="Q14" i="1"/>
  <c r="G15" i="1"/>
  <c r="F14" i="1"/>
  <c r="E15" i="1"/>
  <c r="P14" i="1"/>
  <c r="E16" i="1" l="1"/>
  <c r="F15" i="1"/>
  <c r="P15" i="1"/>
  <c r="Q15" i="1"/>
  <c r="H15" i="1"/>
  <c r="G16" i="1"/>
  <c r="H16" i="1" l="1"/>
  <c r="Q16" i="1"/>
  <c r="G17" i="1"/>
  <c r="E17" i="1"/>
  <c r="P16" i="1"/>
  <c r="F16" i="1"/>
  <c r="E18" i="1" l="1"/>
  <c r="F17" i="1"/>
  <c r="P17" i="1"/>
  <c r="Q17" i="1"/>
  <c r="H17" i="1"/>
  <c r="G18" i="1"/>
  <c r="H18" i="1" l="1"/>
  <c r="Q18" i="1"/>
  <c r="G19" i="1"/>
  <c r="E19" i="1"/>
  <c r="P18" i="1"/>
  <c r="F18" i="1"/>
  <c r="E20" i="1" l="1"/>
  <c r="P19" i="1"/>
  <c r="F19" i="1"/>
  <c r="Q19" i="1"/>
  <c r="H19" i="1"/>
  <c r="G20" i="1"/>
  <c r="H20" i="1" l="1"/>
  <c r="Q20" i="1"/>
  <c r="G21" i="1"/>
  <c r="E21" i="1"/>
  <c r="F20" i="1"/>
  <c r="P20" i="1"/>
  <c r="E22" i="1" l="1"/>
  <c r="P21" i="1"/>
  <c r="F21" i="1"/>
  <c r="Q21" i="1"/>
  <c r="H21" i="1"/>
  <c r="G22" i="1"/>
  <c r="H22" i="1" l="1"/>
  <c r="Q22" i="1"/>
  <c r="G23" i="1"/>
  <c r="E23" i="1"/>
  <c r="P22" i="1"/>
  <c r="F22" i="1"/>
  <c r="E24" i="1" l="1"/>
  <c r="P23" i="1"/>
  <c r="F23" i="1"/>
  <c r="Q23" i="1"/>
  <c r="H23" i="1"/>
  <c r="G24" i="1"/>
  <c r="H24" i="1" l="1"/>
  <c r="Q24" i="1"/>
  <c r="G25" i="1"/>
  <c r="P24" i="1"/>
  <c r="E25" i="1"/>
  <c r="F24" i="1"/>
  <c r="Q25" i="1" l="1"/>
  <c r="H25" i="1"/>
  <c r="G26" i="1"/>
  <c r="P25" i="1"/>
  <c r="F25" i="1"/>
  <c r="E26" i="1"/>
  <c r="H26" i="1" l="1"/>
  <c r="Q26" i="1"/>
  <c r="G27" i="1"/>
  <c r="P26" i="1"/>
  <c r="E27" i="1"/>
  <c r="F26" i="1"/>
  <c r="Q27" i="1" l="1"/>
  <c r="H27" i="1"/>
  <c r="G28" i="1"/>
  <c r="P27" i="1"/>
  <c r="F27" i="1"/>
  <c r="E28" i="1"/>
  <c r="P28" i="1" l="1"/>
  <c r="E29" i="1"/>
  <c r="F28" i="1"/>
  <c r="H28" i="1"/>
  <c r="Q28" i="1"/>
  <c r="G29" i="1"/>
  <c r="P29" i="1" l="1"/>
  <c r="F29" i="1"/>
  <c r="E30" i="1"/>
  <c r="Q29" i="1"/>
  <c r="H29" i="1"/>
  <c r="G30" i="1"/>
  <c r="P30" i="1" l="1"/>
  <c r="E31" i="1"/>
  <c r="F30" i="1"/>
  <c r="H30" i="1"/>
  <c r="Q30" i="1"/>
  <c r="G31" i="1"/>
  <c r="P31" i="1" l="1"/>
  <c r="F31" i="1"/>
  <c r="E32" i="1"/>
  <c r="Q31" i="1"/>
  <c r="H31" i="1"/>
  <c r="G32" i="1"/>
  <c r="P32" i="1" l="1"/>
  <c r="E33" i="1"/>
  <c r="F32" i="1"/>
  <c r="H32" i="1"/>
  <c r="Q32" i="1"/>
  <c r="G33" i="1"/>
  <c r="P33" i="1" l="1"/>
  <c r="F33" i="1"/>
  <c r="E34" i="1"/>
  <c r="Q33" i="1"/>
  <c r="H33" i="1"/>
  <c r="G34" i="1"/>
  <c r="P34" i="1" l="1"/>
  <c r="E35" i="1"/>
  <c r="F34" i="1"/>
  <c r="H34" i="1"/>
  <c r="Q34" i="1"/>
  <c r="G35" i="1"/>
  <c r="P35" i="1" l="1"/>
  <c r="F35" i="1"/>
  <c r="E36" i="1"/>
  <c r="Q35" i="1"/>
  <c r="H35" i="1"/>
  <c r="G36" i="1"/>
  <c r="P36" i="1" l="1"/>
  <c r="E37" i="1"/>
  <c r="F36" i="1"/>
  <c r="H36" i="1"/>
  <c r="Q36" i="1"/>
  <c r="G37" i="1"/>
  <c r="Q37" i="1" l="1"/>
  <c r="H37" i="1"/>
  <c r="G38" i="1"/>
  <c r="P37" i="1"/>
  <c r="F37" i="1"/>
  <c r="E38" i="1"/>
  <c r="P38" i="1" l="1"/>
  <c r="E39" i="1"/>
  <c r="F38" i="1"/>
  <c r="H38" i="1"/>
  <c r="Q38" i="1"/>
  <c r="G39" i="1"/>
  <c r="Q39" i="1" l="1"/>
  <c r="H39" i="1"/>
  <c r="G40" i="1"/>
  <c r="P39" i="1"/>
  <c r="F39" i="1"/>
  <c r="E40" i="1"/>
  <c r="P40" i="1" l="1"/>
  <c r="E41" i="1"/>
  <c r="F40" i="1"/>
  <c r="H40" i="1"/>
  <c r="Q40" i="1"/>
  <c r="G41" i="1"/>
  <c r="P41" i="1" l="1"/>
  <c r="F41" i="1"/>
  <c r="E42" i="1"/>
  <c r="Q41" i="1"/>
  <c r="H41" i="1"/>
  <c r="G42" i="1"/>
  <c r="H42" i="1" l="1"/>
  <c r="Q42" i="1"/>
  <c r="G43" i="1"/>
  <c r="P42" i="1"/>
  <c r="E43" i="1"/>
  <c r="F42" i="1"/>
  <c r="P43" i="1" l="1"/>
  <c r="F43" i="1"/>
  <c r="E44" i="1"/>
  <c r="Q43" i="1"/>
  <c r="H43" i="1"/>
  <c r="G44" i="1"/>
  <c r="H44" i="1" l="1"/>
  <c r="Q44" i="1"/>
  <c r="G45" i="1"/>
  <c r="P44" i="1"/>
  <c r="E45" i="1"/>
  <c r="F44" i="1"/>
  <c r="P45" i="1" l="1"/>
  <c r="F45" i="1"/>
  <c r="E46" i="1"/>
  <c r="Q45" i="1"/>
  <c r="H45" i="1"/>
  <c r="G46" i="1"/>
  <c r="H46" i="1" l="1"/>
  <c r="Q46" i="1"/>
  <c r="G47" i="1"/>
  <c r="P46" i="1"/>
  <c r="E47" i="1"/>
  <c r="F46" i="1"/>
  <c r="Q47" i="1" l="1"/>
  <c r="H47" i="1"/>
  <c r="G48" i="1"/>
  <c r="P47" i="1"/>
  <c r="F47" i="1"/>
  <c r="E48" i="1"/>
  <c r="H48" i="1" l="1"/>
  <c r="Q48" i="1"/>
  <c r="G49" i="1"/>
  <c r="P48" i="1"/>
  <c r="E49" i="1"/>
  <c r="F48" i="1"/>
  <c r="Q49" i="1" l="1"/>
  <c r="H49" i="1"/>
  <c r="G50" i="1"/>
  <c r="P49" i="1"/>
  <c r="F49" i="1"/>
  <c r="E50" i="1"/>
  <c r="H50" i="1" l="1"/>
  <c r="Q50" i="1"/>
  <c r="G51" i="1"/>
  <c r="P50" i="1"/>
  <c r="E51" i="1"/>
  <c r="F50" i="1"/>
  <c r="Q51" i="1" l="1"/>
  <c r="H51" i="1"/>
  <c r="G52" i="1"/>
  <c r="P51" i="1"/>
  <c r="F51" i="1"/>
  <c r="E52" i="1"/>
  <c r="H52" i="1" l="1"/>
  <c r="Q52" i="1"/>
  <c r="G53" i="1"/>
  <c r="P52" i="1"/>
  <c r="E53" i="1"/>
  <c r="F52" i="1"/>
  <c r="Q53" i="1" l="1"/>
  <c r="H53" i="1"/>
  <c r="G54" i="1"/>
  <c r="P53" i="1"/>
  <c r="F53" i="1"/>
  <c r="E54" i="1"/>
  <c r="H54" i="1" l="1"/>
  <c r="Q54" i="1"/>
  <c r="G55" i="1"/>
  <c r="P54" i="1"/>
  <c r="E55" i="1"/>
  <c r="F54" i="1"/>
  <c r="Q55" i="1" l="1"/>
  <c r="H55" i="1"/>
  <c r="G56" i="1"/>
  <c r="P55" i="1"/>
  <c r="F55" i="1"/>
  <c r="E56" i="1"/>
  <c r="H56" i="1" l="1"/>
  <c r="Q56" i="1"/>
  <c r="G57" i="1"/>
  <c r="P56" i="1"/>
  <c r="E57" i="1"/>
  <c r="F56" i="1"/>
  <c r="Q57" i="1" l="1"/>
  <c r="H57" i="1"/>
  <c r="G58" i="1"/>
  <c r="P57" i="1"/>
  <c r="F57" i="1"/>
  <c r="E58" i="1"/>
  <c r="H58" i="1" l="1"/>
  <c r="Q58" i="1"/>
  <c r="G59" i="1"/>
  <c r="P58" i="1"/>
  <c r="E59" i="1"/>
  <c r="F58" i="1"/>
  <c r="Q59" i="1" l="1"/>
  <c r="H59" i="1"/>
  <c r="G60" i="1"/>
  <c r="P59" i="1"/>
  <c r="F59" i="1"/>
  <c r="E60" i="1"/>
  <c r="H60" i="1" l="1"/>
  <c r="Q60" i="1"/>
  <c r="G61" i="1"/>
  <c r="P60" i="1"/>
  <c r="E61" i="1"/>
  <c r="F60" i="1"/>
  <c r="Q61" i="1" l="1"/>
  <c r="H61" i="1"/>
  <c r="G62" i="1"/>
  <c r="P61" i="1"/>
  <c r="F61" i="1"/>
  <c r="E62" i="1"/>
  <c r="H62" i="1" l="1"/>
  <c r="Q62" i="1"/>
  <c r="G63" i="1"/>
  <c r="P62" i="1"/>
  <c r="E63" i="1"/>
  <c r="F62" i="1"/>
  <c r="Q63" i="1" l="1"/>
  <c r="H63" i="1"/>
  <c r="G64" i="1"/>
  <c r="P63" i="1"/>
  <c r="F63" i="1"/>
  <c r="E64" i="1"/>
  <c r="H64" i="1" l="1"/>
  <c r="Q64" i="1"/>
  <c r="G65" i="1"/>
  <c r="P64" i="1"/>
  <c r="E65" i="1"/>
  <c r="F64" i="1"/>
  <c r="Q65" i="1" l="1"/>
  <c r="H65" i="1"/>
  <c r="G66" i="1"/>
  <c r="P65" i="1"/>
  <c r="F65" i="1"/>
  <c r="E66" i="1"/>
  <c r="H66" i="1" l="1"/>
  <c r="Q66" i="1"/>
  <c r="G67" i="1"/>
  <c r="P66" i="1"/>
  <c r="E67" i="1"/>
  <c r="F66" i="1"/>
  <c r="Q67" i="1" l="1"/>
  <c r="H67" i="1"/>
  <c r="G68" i="1"/>
  <c r="P67" i="1"/>
  <c r="F67" i="1"/>
  <c r="E68" i="1"/>
  <c r="P68" i="1" l="1"/>
  <c r="E69" i="1"/>
  <c r="F68" i="1"/>
  <c r="H68" i="1"/>
  <c r="Q68" i="1"/>
  <c r="G69" i="1"/>
  <c r="Q69" i="1" l="1"/>
  <c r="H69" i="1"/>
  <c r="G70" i="1"/>
  <c r="P69" i="1"/>
  <c r="F69" i="1"/>
  <c r="E70" i="1"/>
  <c r="H70" i="1" l="1"/>
  <c r="Q70" i="1"/>
  <c r="G71" i="1"/>
  <c r="P70" i="1"/>
  <c r="E71" i="1"/>
  <c r="F70" i="1"/>
  <c r="Q71" i="1" l="1"/>
  <c r="H71" i="1"/>
  <c r="G72" i="1"/>
  <c r="P71" i="1"/>
  <c r="F71" i="1"/>
  <c r="E72" i="1"/>
  <c r="H72" i="1" l="1"/>
  <c r="Q72" i="1"/>
  <c r="G73" i="1"/>
  <c r="P72" i="1"/>
  <c r="E73" i="1"/>
  <c r="F72" i="1"/>
  <c r="Q73" i="1" l="1"/>
  <c r="H73" i="1"/>
  <c r="G74" i="1"/>
  <c r="P73" i="1"/>
  <c r="F73" i="1"/>
  <c r="E74" i="1"/>
  <c r="H74" i="1" l="1"/>
  <c r="Q74" i="1"/>
  <c r="G75" i="1"/>
  <c r="P74" i="1"/>
  <c r="E75" i="1"/>
  <c r="F74" i="1"/>
  <c r="Q75" i="1" l="1"/>
  <c r="H75" i="1"/>
  <c r="G76" i="1"/>
  <c r="P75" i="1"/>
  <c r="F75" i="1"/>
  <c r="E76" i="1"/>
  <c r="H76" i="1" l="1"/>
  <c r="Q76" i="1"/>
  <c r="G77" i="1"/>
  <c r="P76" i="1"/>
  <c r="E77" i="1"/>
  <c r="F76" i="1"/>
  <c r="Q77" i="1" l="1"/>
  <c r="H77" i="1"/>
  <c r="G78" i="1"/>
  <c r="P77" i="1"/>
  <c r="F77" i="1"/>
  <c r="E78" i="1"/>
  <c r="P78" i="1" l="1"/>
  <c r="E79" i="1"/>
  <c r="F78" i="1"/>
  <c r="H78" i="1"/>
  <c r="Q78" i="1"/>
  <c r="G79" i="1"/>
  <c r="P79" i="1" l="1"/>
  <c r="F79" i="1"/>
  <c r="E80" i="1"/>
  <c r="Q79" i="1"/>
  <c r="H79" i="1"/>
  <c r="G80" i="1"/>
  <c r="P80" i="1" l="1"/>
  <c r="E81" i="1"/>
  <c r="F80" i="1"/>
  <c r="H80" i="1"/>
  <c r="Q80" i="1"/>
  <c r="G81" i="1"/>
  <c r="P81" i="1" l="1"/>
  <c r="F81" i="1"/>
  <c r="E82" i="1"/>
  <c r="Q81" i="1"/>
  <c r="H81" i="1"/>
  <c r="G82" i="1"/>
  <c r="P82" i="1" l="1"/>
  <c r="E83" i="1"/>
  <c r="F82" i="1"/>
  <c r="H82" i="1"/>
  <c r="Q82" i="1"/>
  <c r="G83" i="1"/>
  <c r="Q83" i="1" l="1"/>
  <c r="H83" i="1"/>
  <c r="G84" i="1"/>
  <c r="P83" i="1"/>
  <c r="F83" i="1"/>
  <c r="E84" i="1"/>
  <c r="H84" i="1" l="1"/>
  <c r="Q84" i="1"/>
  <c r="G85" i="1"/>
  <c r="P84" i="1"/>
  <c r="E85" i="1"/>
  <c r="F84" i="1"/>
  <c r="Q85" i="1" l="1"/>
  <c r="H85" i="1"/>
  <c r="G86" i="1"/>
  <c r="P85" i="1"/>
  <c r="F85" i="1"/>
  <c r="E86" i="1"/>
  <c r="Q86" i="1" l="1"/>
  <c r="H86" i="1"/>
  <c r="G87" i="1"/>
  <c r="P86" i="1"/>
  <c r="E87" i="1"/>
  <c r="F86" i="1"/>
  <c r="Q87" i="1" l="1"/>
  <c r="H87" i="1"/>
  <c r="G88" i="1"/>
  <c r="P87" i="1"/>
  <c r="E88" i="1"/>
  <c r="F87" i="1"/>
  <c r="Q88" i="1" l="1"/>
  <c r="H88" i="1"/>
  <c r="G89" i="1"/>
  <c r="P88" i="1"/>
  <c r="F88" i="1"/>
  <c r="E89" i="1"/>
  <c r="Q89" i="1" l="1"/>
  <c r="H89" i="1"/>
  <c r="G90" i="1"/>
  <c r="P89" i="1"/>
  <c r="F89" i="1"/>
  <c r="E90" i="1"/>
  <c r="Q90" i="1" l="1"/>
  <c r="H90" i="1"/>
  <c r="G91" i="1"/>
  <c r="P90" i="1"/>
  <c r="E91" i="1"/>
  <c r="F90" i="1"/>
  <c r="Q91" i="1" l="1"/>
  <c r="H91" i="1"/>
  <c r="G92" i="1"/>
  <c r="P91" i="1"/>
  <c r="E92" i="1"/>
  <c r="F91" i="1"/>
  <c r="Q92" i="1" l="1"/>
  <c r="H92" i="1"/>
  <c r="G93" i="1"/>
  <c r="P92" i="1"/>
  <c r="F92" i="1"/>
  <c r="E93" i="1"/>
  <c r="Q93" i="1" l="1"/>
  <c r="H93" i="1"/>
  <c r="G94" i="1"/>
  <c r="P93" i="1"/>
  <c r="F93" i="1"/>
  <c r="E94" i="1"/>
  <c r="Q94" i="1" l="1"/>
  <c r="H94" i="1"/>
  <c r="G95" i="1"/>
  <c r="P94" i="1"/>
  <c r="E95" i="1"/>
  <c r="F94" i="1"/>
  <c r="Q95" i="1" l="1"/>
  <c r="H95" i="1"/>
  <c r="G96" i="1"/>
  <c r="P95" i="1"/>
  <c r="E96" i="1"/>
  <c r="F95" i="1"/>
  <c r="Q96" i="1" l="1"/>
  <c r="H96" i="1"/>
  <c r="G97" i="1"/>
  <c r="P96" i="1"/>
  <c r="F96" i="1"/>
  <c r="E97" i="1"/>
  <c r="P97" i="1" l="1"/>
  <c r="F97" i="1"/>
  <c r="E98" i="1"/>
  <c r="Q97" i="1"/>
  <c r="H97" i="1"/>
  <c r="G98" i="1"/>
  <c r="Q98" i="1" l="1"/>
  <c r="H98" i="1"/>
  <c r="G99" i="1"/>
  <c r="P98" i="1"/>
  <c r="E99" i="1"/>
  <c r="F98" i="1"/>
  <c r="P99" i="1" l="1"/>
  <c r="E100" i="1"/>
  <c r="F99" i="1"/>
  <c r="Q99" i="1"/>
  <c r="H99" i="1"/>
  <c r="G100" i="1"/>
  <c r="Q100" i="1" l="1"/>
  <c r="H100" i="1"/>
  <c r="G101" i="1"/>
  <c r="P100" i="1"/>
  <c r="F100" i="1"/>
  <c r="E101" i="1"/>
  <c r="P101" i="1" l="1"/>
  <c r="F101" i="1"/>
  <c r="E102" i="1"/>
  <c r="Q101" i="1"/>
  <c r="H101" i="1"/>
  <c r="G102" i="1"/>
  <c r="Q102" i="1" l="1"/>
  <c r="H102" i="1"/>
  <c r="G103" i="1"/>
  <c r="P102" i="1"/>
  <c r="E103" i="1"/>
  <c r="F102" i="1"/>
  <c r="P103" i="1" l="1"/>
  <c r="E104" i="1"/>
  <c r="F103" i="1"/>
  <c r="Q103" i="1"/>
  <c r="H103" i="1"/>
  <c r="G104" i="1"/>
  <c r="Q104" i="1" l="1"/>
  <c r="H104" i="1"/>
  <c r="G105" i="1"/>
  <c r="P104" i="1"/>
  <c r="F104" i="1"/>
  <c r="E105" i="1"/>
  <c r="P105" i="1" l="1"/>
  <c r="F105" i="1"/>
  <c r="E106" i="1"/>
  <c r="Q105" i="1"/>
  <c r="H105" i="1"/>
  <c r="G106" i="1"/>
  <c r="P106" i="1" l="1"/>
  <c r="E107" i="1"/>
  <c r="F106" i="1"/>
  <c r="Q106" i="1"/>
  <c r="H106" i="1"/>
  <c r="G107" i="1"/>
  <c r="P107" i="1" l="1"/>
  <c r="E108" i="1"/>
  <c r="F107" i="1"/>
  <c r="Q107" i="1"/>
  <c r="H107" i="1"/>
  <c r="G108" i="1"/>
  <c r="Q108" i="1" l="1"/>
  <c r="H108" i="1"/>
  <c r="G109" i="1"/>
  <c r="P108" i="1"/>
  <c r="F108" i="1"/>
  <c r="E109" i="1"/>
  <c r="Q109" i="1" l="1"/>
  <c r="H109" i="1"/>
  <c r="G110" i="1"/>
  <c r="P109" i="1"/>
  <c r="F109" i="1"/>
  <c r="E110" i="1"/>
  <c r="P110" i="1" l="1"/>
  <c r="E111" i="1"/>
  <c r="F110" i="1"/>
  <c r="Q110" i="1"/>
  <c r="H110" i="1"/>
  <c r="G111" i="1"/>
  <c r="Q111" i="1" l="1"/>
  <c r="H111" i="1"/>
  <c r="G112" i="1"/>
  <c r="P111" i="1"/>
  <c r="E112" i="1"/>
  <c r="F111" i="1"/>
  <c r="Q112" i="1" l="1"/>
  <c r="H112" i="1"/>
  <c r="G113" i="1"/>
  <c r="P112" i="1"/>
  <c r="F112" i="1"/>
  <c r="E113" i="1"/>
  <c r="Q113" i="1" l="1"/>
  <c r="H113" i="1"/>
  <c r="G114" i="1"/>
  <c r="P113" i="1"/>
  <c r="F113" i="1"/>
  <c r="E114" i="1"/>
  <c r="P114" i="1" l="1"/>
  <c r="E115" i="1"/>
  <c r="F114" i="1"/>
  <c r="Q114" i="1"/>
  <c r="H114" i="1"/>
  <c r="G115" i="1"/>
  <c r="P115" i="1" l="1"/>
  <c r="E116" i="1"/>
  <c r="F115" i="1"/>
  <c r="Q115" i="1"/>
  <c r="H115" i="1"/>
  <c r="G116" i="1"/>
  <c r="Q116" i="1" l="1"/>
  <c r="H116" i="1"/>
  <c r="G117" i="1"/>
  <c r="P116" i="1"/>
  <c r="F116" i="1"/>
  <c r="E117" i="1"/>
  <c r="Q117" i="1" l="1"/>
  <c r="H117" i="1"/>
  <c r="G118" i="1"/>
  <c r="P117" i="1"/>
  <c r="F117" i="1"/>
  <c r="E118" i="1"/>
  <c r="P118" i="1" l="1"/>
  <c r="E119" i="1"/>
  <c r="F118" i="1"/>
  <c r="Q118" i="1"/>
  <c r="H118" i="1"/>
  <c r="G119" i="1"/>
  <c r="Q119" i="1" l="1"/>
  <c r="H119" i="1"/>
  <c r="G120" i="1"/>
  <c r="P119" i="1"/>
  <c r="E120" i="1"/>
  <c r="F119" i="1"/>
  <c r="Q120" i="1" l="1"/>
  <c r="H120" i="1"/>
  <c r="G121" i="1"/>
  <c r="P120" i="1"/>
  <c r="F120" i="1"/>
  <c r="E121" i="1"/>
  <c r="Q121" i="1" l="1"/>
  <c r="H121" i="1"/>
  <c r="G122" i="1"/>
  <c r="P121" i="1"/>
  <c r="E122" i="1"/>
  <c r="F121" i="1"/>
  <c r="Q122" i="1" l="1"/>
  <c r="H122" i="1"/>
  <c r="G123" i="1"/>
  <c r="P122" i="1"/>
  <c r="E123" i="1"/>
  <c r="F122" i="1"/>
  <c r="Q123" i="1" l="1"/>
  <c r="H123" i="1"/>
  <c r="G124" i="1"/>
  <c r="P123" i="1"/>
  <c r="F123" i="1"/>
  <c r="E124" i="1"/>
  <c r="P124" i="1" l="1"/>
  <c r="F124" i="1"/>
  <c r="E125" i="1"/>
  <c r="Q124" i="1"/>
  <c r="H124" i="1"/>
  <c r="G125" i="1"/>
  <c r="Q125" i="1" l="1"/>
  <c r="H125" i="1"/>
  <c r="G126" i="1"/>
  <c r="P125" i="1"/>
  <c r="F125" i="1"/>
  <c r="E126" i="1"/>
  <c r="Q126" i="1" l="1"/>
  <c r="H126" i="1"/>
  <c r="G127" i="1"/>
  <c r="P126" i="1"/>
  <c r="E127" i="1"/>
  <c r="F126" i="1"/>
  <c r="Q127" i="1" l="1"/>
  <c r="H127" i="1"/>
  <c r="G128" i="1"/>
  <c r="P127" i="1"/>
  <c r="E128" i="1"/>
  <c r="F127" i="1"/>
  <c r="Q128" i="1" l="1"/>
  <c r="H128" i="1"/>
  <c r="G129" i="1"/>
  <c r="P128" i="1"/>
  <c r="F128" i="1"/>
  <c r="E129" i="1"/>
  <c r="Q129" i="1" l="1"/>
  <c r="H129" i="1"/>
  <c r="G130" i="1"/>
  <c r="P129" i="1"/>
  <c r="F129" i="1"/>
  <c r="E130" i="1"/>
  <c r="Q130" i="1" l="1"/>
  <c r="H130" i="1"/>
  <c r="G131" i="1"/>
  <c r="P130" i="1"/>
  <c r="E131" i="1"/>
  <c r="F130" i="1"/>
  <c r="Q131" i="1" l="1"/>
  <c r="H131" i="1"/>
  <c r="G132" i="1"/>
  <c r="P131" i="1"/>
  <c r="E132" i="1"/>
  <c r="F131" i="1"/>
  <c r="Q132" i="1" l="1"/>
  <c r="H132" i="1"/>
  <c r="G133" i="1"/>
  <c r="P132" i="1"/>
  <c r="F132" i="1"/>
  <c r="E133" i="1"/>
  <c r="Q133" i="1" l="1"/>
  <c r="H133" i="1"/>
  <c r="G134" i="1"/>
  <c r="P133" i="1"/>
  <c r="E134" i="1"/>
  <c r="F133" i="1"/>
  <c r="Q134" i="1" l="1"/>
  <c r="H134" i="1"/>
  <c r="G135" i="1"/>
  <c r="P134" i="1"/>
  <c r="E135" i="1"/>
  <c r="F134" i="1"/>
  <c r="Q135" i="1" l="1"/>
  <c r="H135" i="1"/>
  <c r="G136" i="1"/>
  <c r="P135" i="1"/>
  <c r="F135" i="1"/>
  <c r="E136" i="1"/>
  <c r="Q136" i="1" l="1"/>
  <c r="H136" i="1"/>
  <c r="G137" i="1"/>
  <c r="P136" i="1"/>
  <c r="F136" i="1"/>
  <c r="E137" i="1"/>
  <c r="Q137" i="1" l="1"/>
  <c r="H137" i="1"/>
  <c r="G138" i="1"/>
  <c r="P137" i="1"/>
  <c r="F137" i="1"/>
  <c r="E138" i="1"/>
  <c r="Q138" i="1" l="1"/>
  <c r="H138" i="1"/>
  <c r="G139" i="1"/>
  <c r="P138" i="1"/>
  <c r="E139" i="1"/>
  <c r="F138" i="1"/>
  <c r="Q139" i="1" l="1"/>
  <c r="H139" i="1"/>
  <c r="G140" i="1"/>
  <c r="P139" i="1"/>
  <c r="F139" i="1"/>
  <c r="E140" i="1"/>
  <c r="Q140" i="1" l="1"/>
  <c r="H140" i="1"/>
  <c r="G141" i="1"/>
  <c r="P140" i="1"/>
  <c r="F140" i="1"/>
  <c r="E141" i="1"/>
  <c r="Q141" i="1" l="1"/>
  <c r="H141" i="1"/>
  <c r="G142" i="1"/>
  <c r="P141" i="1"/>
  <c r="F141" i="1"/>
  <c r="E142" i="1"/>
  <c r="Q142" i="1" l="1"/>
  <c r="H142" i="1"/>
  <c r="G143" i="1"/>
  <c r="P142" i="1"/>
  <c r="E143" i="1"/>
  <c r="F142" i="1"/>
  <c r="Q143" i="1" l="1"/>
  <c r="H143" i="1"/>
  <c r="G144" i="1"/>
  <c r="P143" i="1"/>
  <c r="F143" i="1"/>
  <c r="E144" i="1"/>
  <c r="Q144" i="1" l="1"/>
  <c r="H144" i="1"/>
  <c r="G145" i="1"/>
  <c r="P144" i="1"/>
  <c r="F144" i="1"/>
  <c r="E145" i="1"/>
  <c r="Q145" i="1" l="1"/>
  <c r="H145" i="1"/>
  <c r="G146" i="1"/>
  <c r="P145" i="1"/>
  <c r="E146" i="1"/>
  <c r="F145" i="1"/>
  <c r="Q146" i="1" l="1"/>
  <c r="H146" i="1"/>
  <c r="G147" i="1"/>
  <c r="P146" i="1"/>
  <c r="E147" i="1"/>
  <c r="F146" i="1"/>
  <c r="Q147" i="1" l="1"/>
  <c r="H147" i="1"/>
  <c r="G148" i="1"/>
  <c r="P147" i="1"/>
  <c r="F147" i="1"/>
  <c r="E148" i="1"/>
  <c r="Q148" i="1" l="1"/>
  <c r="H148" i="1"/>
  <c r="G149" i="1"/>
  <c r="P148" i="1"/>
  <c r="F148" i="1"/>
  <c r="E149" i="1"/>
  <c r="Q149" i="1" l="1"/>
  <c r="H149" i="1"/>
  <c r="G150" i="1"/>
  <c r="P149" i="1"/>
  <c r="F149" i="1"/>
  <c r="E150" i="1"/>
  <c r="Q150" i="1" l="1"/>
  <c r="H150" i="1"/>
  <c r="G151" i="1"/>
  <c r="P150" i="1"/>
  <c r="E151" i="1"/>
  <c r="F150" i="1"/>
  <c r="Q151" i="1" l="1"/>
  <c r="H151" i="1"/>
  <c r="G152" i="1"/>
  <c r="P151" i="1"/>
  <c r="E152" i="1"/>
  <c r="F151" i="1"/>
  <c r="Q152" i="1" l="1"/>
  <c r="H152" i="1"/>
  <c r="G153" i="1"/>
  <c r="P152" i="1"/>
  <c r="F152" i="1"/>
  <c r="E153" i="1"/>
  <c r="P153" i="1" l="1"/>
  <c r="E154" i="1"/>
  <c r="F153" i="1"/>
  <c r="Q153" i="1"/>
  <c r="H153" i="1"/>
  <c r="G154" i="1"/>
  <c r="Q154" i="1" l="1"/>
  <c r="H154" i="1"/>
  <c r="G155" i="1"/>
  <c r="P154" i="1"/>
  <c r="E155" i="1"/>
  <c r="F154" i="1"/>
  <c r="Q155" i="1" l="1"/>
  <c r="H155" i="1"/>
  <c r="G156" i="1"/>
  <c r="P155" i="1"/>
  <c r="E156" i="1"/>
  <c r="F155" i="1"/>
  <c r="Q156" i="1" l="1"/>
  <c r="H156" i="1"/>
  <c r="G157" i="1"/>
  <c r="P156" i="1"/>
  <c r="F156" i="1"/>
  <c r="E157" i="1"/>
  <c r="Q157" i="1" l="1"/>
  <c r="H157" i="1"/>
  <c r="G158" i="1"/>
  <c r="P157" i="1"/>
  <c r="F157" i="1"/>
  <c r="E158" i="1"/>
  <c r="Q158" i="1" l="1"/>
  <c r="H158" i="1"/>
  <c r="G159" i="1"/>
  <c r="P158" i="1"/>
  <c r="E159" i="1"/>
  <c r="F158" i="1"/>
  <c r="Q159" i="1" l="1"/>
  <c r="H159" i="1"/>
  <c r="G160" i="1"/>
  <c r="P159" i="1"/>
  <c r="F159" i="1"/>
  <c r="E160" i="1"/>
  <c r="Q160" i="1" l="1"/>
  <c r="H160" i="1"/>
  <c r="G161" i="1"/>
  <c r="P160" i="1"/>
  <c r="F160" i="1"/>
  <c r="E161" i="1"/>
  <c r="Q161" i="1" l="1"/>
  <c r="H161" i="1"/>
  <c r="G162" i="1"/>
  <c r="P161" i="1"/>
  <c r="E162" i="1"/>
  <c r="F161" i="1"/>
  <c r="Q162" i="1" l="1"/>
  <c r="H162" i="1"/>
  <c r="G163" i="1"/>
  <c r="P162" i="1"/>
  <c r="E163" i="1"/>
  <c r="F162" i="1"/>
  <c r="Q163" i="1" l="1"/>
  <c r="H163" i="1"/>
  <c r="G164" i="1"/>
  <c r="P163" i="1"/>
  <c r="F163" i="1"/>
  <c r="E164" i="1"/>
  <c r="Q164" i="1" l="1"/>
  <c r="H164" i="1"/>
  <c r="G165" i="1"/>
  <c r="P164" i="1"/>
  <c r="F164" i="1"/>
  <c r="E165" i="1"/>
  <c r="Q165" i="1" l="1"/>
  <c r="H165" i="1"/>
  <c r="G166" i="1"/>
  <c r="P165" i="1"/>
  <c r="F165" i="1"/>
  <c r="E166" i="1"/>
  <c r="Q166" i="1" l="1"/>
  <c r="H166" i="1"/>
  <c r="G167" i="1"/>
  <c r="P166" i="1"/>
  <c r="E167" i="1"/>
  <c r="F166" i="1"/>
  <c r="Q167" i="1" l="1"/>
  <c r="H167" i="1"/>
  <c r="G168" i="1"/>
  <c r="P167" i="1"/>
  <c r="E168" i="1"/>
  <c r="F167" i="1"/>
  <c r="Q168" i="1" l="1"/>
  <c r="H168" i="1"/>
  <c r="G169" i="1"/>
  <c r="P168" i="1"/>
  <c r="F168" i="1"/>
  <c r="E169" i="1"/>
  <c r="Q169" i="1" l="1"/>
  <c r="H169" i="1"/>
  <c r="G170" i="1"/>
  <c r="P169" i="1"/>
  <c r="F169" i="1"/>
  <c r="E170" i="1"/>
  <c r="Q170" i="1" l="1"/>
  <c r="H170" i="1"/>
  <c r="G171" i="1"/>
  <c r="P170" i="1"/>
  <c r="E171" i="1"/>
  <c r="F170" i="1"/>
  <c r="Q171" i="1" l="1"/>
  <c r="H171" i="1"/>
  <c r="G172" i="1"/>
  <c r="P171" i="1"/>
  <c r="E172" i="1"/>
  <c r="F171" i="1"/>
  <c r="Q172" i="1" l="1"/>
  <c r="H172" i="1"/>
  <c r="G173" i="1"/>
  <c r="P172" i="1"/>
  <c r="F172" i="1"/>
  <c r="E173" i="1"/>
  <c r="Q173" i="1" l="1"/>
  <c r="H173" i="1"/>
  <c r="G174" i="1"/>
  <c r="P173" i="1"/>
  <c r="F173" i="1"/>
  <c r="E174" i="1"/>
  <c r="Q174" i="1" l="1"/>
  <c r="H174" i="1"/>
  <c r="G175" i="1"/>
  <c r="P174" i="1"/>
  <c r="E175" i="1"/>
  <c r="F174" i="1"/>
  <c r="Q175" i="1" l="1"/>
  <c r="H175" i="1"/>
  <c r="G176" i="1"/>
  <c r="P175" i="1"/>
  <c r="E176" i="1"/>
  <c r="F175" i="1"/>
  <c r="Q176" i="1" l="1"/>
  <c r="H176" i="1"/>
  <c r="G177" i="1"/>
  <c r="P176" i="1"/>
  <c r="F176" i="1"/>
  <c r="E177" i="1"/>
  <c r="P177" i="1" l="1"/>
  <c r="F177" i="1"/>
  <c r="E178" i="1"/>
  <c r="Q177" i="1"/>
  <c r="H177" i="1"/>
  <c r="G178" i="1"/>
  <c r="P178" i="1" l="1"/>
  <c r="E179" i="1"/>
  <c r="F178" i="1"/>
  <c r="Q178" i="1"/>
  <c r="H178" i="1"/>
  <c r="G179" i="1"/>
  <c r="P179" i="1" l="1"/>
  <c r="F179" i="1"/>
  <c r="E180" i="1"/>
  <c r="Q179" i="1"/>
  <c r="H179" i="1"/>
  <c r="G180" i="1"/>
  <c r="P180" i="1" l="1"/>
  <c r="F180" i="1"/>
  <c r="E181" i="1"/>
  <c r="Q180" i="1"/>
  <c r="H180" i="1"/>
  <c r="G181" i="1"/>
  <c r="P181" i="1" l="1"/>
  <c r="E182" i="1"/>
  <c r="F181" i="1"/>
  <c r="Q181" i="1"/>
  <c r="H181" i="1"/>
  <c r="G182" i="1"/>
  <c r="Q182" i="1" l="1"/>
  <c r="H182" i="1"/>
  <c r="G183" i="1"/>
  <c r="P182" i="1"/>
  <c r="E183" i="1"/>
  <c r="F182" i="1"/>
  <c r="Q183" i="1" l="1"/>
  <c r="H183" i="1"/>
  <c r="G184" i="1"/>
  <c r="P183" i="1"/>
  <c r="E184" i="1"/>
  <c r="F183" i="1"/>
  <c r="Q184" i="1" l="1"/>
  <c r="H184" i="1"/>
  <c r="G185" i="1"/>
  <c r="P184" i="1"/>
  <c r="F184" i="1"/>
  <c r="E185" i="1"/>
  <c r="Q185" i="1" l="1"/>
  <c r="H185" i="1"/>
  <c r="G186" i="1"/>
  <c r="P185" i="1"/>
  <c r="F185" i="1"/>
  <c r="E186" i="1"/>
  <c r="Q186" i="1" l="1"/>
  <c r="H186" i="1"/>
  <c r="G187" i="1"/>
  <c r="P186" i="1"/>
  <c r="E187" i="1"/>
  <c r="F186" i="1"/>
  <c r="Q187" i="1" l="1"/>
  <c r="H187" i="1"/>
  <c r="G188" i="1"/>
  <c r="P187" i="1"/>
  <c r="E188" i="1"/>
  <c r="F187" i="1"/>
  <c r="Q188" i="1" l="1"/>
  <c r="H188" i="1"/>
  <c r="G189" i="1"/>
  <c r="P188" i="1"/>
  <c r="F188" i="1"/>
  <c r="E189" i="1"/>
  <c r="Q189" i="1" l="1"/>
  <c r="H189" i="1"/>
  <c r="G190" i="1"/>
  <c r="P189" i="1"/>
  <c r="F189" i="1"/>
  <c r="E190" i="1"/>
  <c r="P190" i="1" l="1"/>
  <c r="E191" i="1"/>
  <c r="F190" i="1"/>
  <c r="Q190" i="1"/>
  <c r="H190" i="1"/>
  <c r="G191" i="1"/>
  <c r="Q191" i="1" l="1"/>
  <c r="H191" i="1"/>
  <c r="G192" i="1"/>
  <c r="P191" i="1"/>
  <c r="E192" i="1"/>
  <c r="F191" i="1"/>
  <c r="Q192" i="1" l="1"/>
  <c r="H192" i="1"/>
  <c r="G193" i="1"/>
  <c r="P192" i="1"/>
  <c r="F192" i="1"/>
  <c r="E193" i="1"/>
  <c r="Q193" i="1" l="1"/>
  <c r="H193" i="1"/>
  <c r="G194" i="1"/>
  <c r="P193" i="1"/>
  <c r="F193" i="1"/>
  <c r="E194" i="1"/>
  <c r="Q194" i="1" l="1"/>
  <c r="H194" i="1"/>
  <c r="G195" i="1"/>
  <c r="P194" i="1"/>
  <c r="E195" i="1"/>
  <c r="F194" i="1"/>
  <c r="Q195" i="1" l="1"/>
  <c r="H195" i="1"/>
  <c r="G196" i="1"/>
  <c r="P195" i="1"/>
  <c r="E196" i="1"/>
  <c r="F195" i="1"/>
  <c r="Q196" i="1" l="1"/>
  <c r="H196" i="1"/>
  <c r="G197" i="1"/>
  <c r="P196" i="1"/>
  <c r="F196" i="1"/>
  <c r="E197" i="1"/>
  <c r="Q197" i="1" l="1"/>
  <c r="H197" i="1"/>
  <c r="G198" i="1"/>
  <c r="P197" i="1"/>
  <c r="F197" i="1"/>
  <c r="E198" i="1"/>
  <c r="Q198" i="1" l="1"/>
  <c r="H198" i="1"/>
  <c r="G199" i="1"/>
  <c r="P198" i="1"/>
  <c r="E199" i="1"/>
  <c r="F198" i="1"/>
  <c r="Q199" i="1" l="1"/>
  <c r="H199" i="1"/>
  <c r="G200" i="1"/>
  <c r="P199" i="1"/>
  <c r="E200" i="1"/>
  <c r="F199" i="1"/>
  <c r="Q200" i="1" l="1"/>
  <c r="H200" i="1"/>
  <c r="G201" i="1"/>
  <c r="P200" i="1"/>
  <c r="F200" i="1"/>
  <c r="E201" i="1"/>
  <c r="Q201" i="1" l="1"/>
  <c r="H201" i="1"/>
  <c r="G202" i="1"/>
  <c r="P201" i="1"/>
  <c r="F201" i="1"/>
  <c r="E202" i="1"/>
  <c r="Q202" i="1" l="1"/>
  <c r="H202" i="1"/>
  <c r="G203" i="1"/>
  <c r="P202" i="1"/>
  <c r="E203" i="1"/>
  <c r="F202" i="1"/>
  <c r="Q203" i="1" l="1"/>
  <c r="H203" i="1"/>
  <c r="G204" i="1"/>
  <c r="P203" i="1"/>
  <c r="E204" i="1"/>
  <c r="F203" i="1"/>
  <c r="Q204" i="1" l="1"/>
  <c r="H204" i="1"/>
  <c r="G205" i="1"/>
  <c r="P204" i="1"/>
  <c r="F204" i="1"/>
  <c r="E205" i="1"/>
  <c r="Q205" i="1" l="1"/>
  <c r="H205" i="1"/>
  <c r="G206" i="1"/>
  <c r="P205" i="1"/>
  <c r="E206" i="1"/>
  <c r="F205" i="1"/>
  <c r="Q206" i="1" l="1"/>
  <c r="H206" i="1"/>
  <c r="G207" i="1"/>
  <c r="P206" i="1"/>
  <c r="E207" i="1"/>
  <c r="F206" i="1"/>
  <c r="Q207" i="1" l="1"/>
  <c r="H207" i="1"/>
  <c r="G208" i="1"/>
  <c r="P207" i="1"/>
  <c r="E208" i="1"/>
  <c r="F207" i="1"/>
  <c r="Q208" i="1" l="1"/>
  <c r="H208" i="1"/>
  <c r="G209" i="1"/>
  <c r="P208" i="1"/>
  <c r="F208" i="1"/>
  <c r="E209" i="1"/>
  <c r="Q209" i="1" l="1"/>
  <c r="H209" i="1"/>
  <c r="G210" i="1"/>
  <c r="P209" i="1"/>
  <c r="F209" i="1"/>
  <c r="E210" i="1"/>
  <c r="Q210" i="1" l="1"/>
  <c r="H210" i="1"/>
  <c r="G211" i="1"/>
  <c r="P210" i="1"/>
  <c r="E211" i="1"/>
  <c r="F210" i="1"/>
  <c r="Q211" i="1" l="1"/>
  <c r="H211" i="1"/>
  <c r="G212" i="1"/>
  <c r="P211" i="1"/>
  <c r="E212" i="1"/>
  <c r="F211" i="1"/>
  <c r="Q212" i="1" l="1"/>
  <c r="H212" i="1"/>
  <c r="G213" i="1"/>
  <c r="P212" i="1"/>
  <c r="E213" i="1"/>
  <c r="F212" i="1"/>
  <c r="Q213" i="1" l="1"/>
  <c r="H213" i="1"/>
  <c r="G214" i="1"/>
  <c r="P213" i="1"/>
  <c r="F213" i="1"/>
  <c r="E214" i="1"/>
  <c r="Q214" i="1" l="1"/>
  <c r="H214" i="1"/>
  <c r="G215" i="1"/>
  <c r="P214" i="1"/>
  <c r="F214" i="1"/>
  <c r="E215" i="1"/>
  <c r="Q215" i="1" l="1"/>
  <c r="H215" i="1"/>
  <c r="G216" i="1"/>
  <c r="P215" i="1"/>
  <c r="F215" i="1"/>
  <c r="E216" i="1"/>
  <c r="Q216" i="1" l="1"/>
  <c r="H216" i="1"/>
  <c r="G217" i="1"/>
  <c r="P216" i="1"/>
  <c r="F216" i="1"/>
  <c r="E217" i="1"/>
  <c r="Q217" i="1" l="1"/>
  <c r="H217" i="1"/>
  <c r="G218" i="1"/>
  <c r="P217" i="1"/>
  <c r="F217" i="1"/>
  <c r="E218" i="1"/>
  <c r="Q218" i="1" l="1"/>
  <c r="H218" i="1"/>
  <c r="G219" i="1"/>
  <c r="P218" i="1"/>
  <c r="F218" i="1"/>
  <c r="E219" i="1"/>
  <c r="Q219" i="1" l="1"/>
  <c r="H219" i="1"/>
  <c r="G220" i="1"/>
  <c r="P219" i="1"/>
  <c r="F219" i="1"/>
  <c r="E220" i="1"/>
  <c r="Q220" i="1" l="1"/>
  <c r="H220" i="1"/>
  <c r="G221" i="1"/>
  <c r="P220" i="1"/>
  <c r="F220" i="1"/>
  <c r="E221" i="1"/>
  <c r="Q221" i="1" l="1"/>
  <c r="H221" i="1"/>
  <c r="G222" i="1"/>
  <c r="P221" i="1"/>
  <c r="F221" i="1"/>
  <c r="E222" i="1"/>
  <c r="Q222" i="1" l="1"/>
  <c r="H222" i="1"/>
  <c r="G223" i="1"/>
  <c r="P222" i="1"/>
  <c r="F222" i="1"/>
  <c r="E223" i="1"/>
  <c r="Q223" i="1" l="1"/>
  <c r="H223" i="1"/>
  <c r="G224" i="1"/>
  <c r="P223" i="1"/>
  <c r="F223" i="1"/>
  <c r="E224" i="1"/>
  <c r="H224" i="1" l="1"/>
  <c r="Q224" i="1"/>
  <c r="G225" i="1"/>
  <c r="E225" i="1"/>
  <c r="P224" i="1"/>
  <c r="F224" i="1"/>
  <c r="F225" i="1" l="1"/>
  <c r="E226" i="1"/>
  <c r="P225" i="1"/>
  <c r="Q225" i="1"/>
  <c r="H225" i="1"/>
  <c r="G226" i="1"/>
  <c r="H226" i="1" l="1"/>
  <c r="Q226" i="1"/>
  <c r="G227" i="1"/>
  <c r="F226" i="1"/>
  <c r="P226" i="1"/>
  <c r="E227" i="1"/>
  <c r="H227" i="1" l="1"/>
  <c r="Q227" i="1"/>
  <c r="G228" i="1"/>
  <c r="F227" i="1"/>
  <c r="E228" i="1"/>
  <c r="P227" i="1"/>
  <c r="H228" i="1" l="1"/>
  <c r="Q228" i="1"/>
  <c r="G229" i="1"/>
  <c r="F228" i="1"/>
  <c r="E229" i="1"/>
  <c r="P228" i="1"/>
  <c r="Q229" i="1" l="1"/>
  <c r="H229" i="1"/>
  <c r="G230" i="1"/>
  <c r="F229" i="1"/>
  <c r="E230" i="1"/>
  <c r="P229" i="1"/>
  <c r="H230" i="1" l="1"/>
  <c r="Q230" i="1"/>
  <c r="G231" i="1"/>
  <c r="F230" i="1"/>
  <c r="P230" i="1"/>
  <c r="E231" i="1"/>
  <c r="H231" i="1" l="1"/>
  <c r="Q231" i="1"/>
  <c r="G232" i="1"/>
  <c r="F231" i="1"/>
  <c r="E232" i="1"/>
  <c r="P231" i="1"/>
  <c r="H232" i="1" l="1"/>
  <c r="Q232" i="1"/>
  <c r="G233" i="1"/>
  <c r="F232" i="1"/>
  <c r="E233" i="1"/>
  <c r="P232" i="1"/>
  <c r="Q233" i="1" l="1"/>
  <c r="H233" i="1"/>
  <c r="G234" i="1"/>
  <c r="F233" i="1"/>
  <c r="E234" i="1"/>
  <c r="P233" i="1"/>
  <c r="H234" i="1" l="1"/>
  <c r="Q234" i="1"/>
  <c r="G235" i="1"/>
  <c r="F234" i="1"/>
  <c r="P234" i="1"/>
  <c r="E235" i="1"/>
  <c r="H235" i="1" l="1"/>
  <c r="Q235" i="1"/>
  <c r="G236" i="1"/>
  <c r="F235" i="1"/>
  <c r="E236" i="1"/>
  <c r="P235" i="1"/>
  <c r="H236" i="1" l="1"/>
  <c r="Q236" i="1"/>
  <c r="G237" i="1"/>
  <c r="F236" i="1"/>
  <c r="E237" i="1"/>
  <c r="P236" i="1"/>
  <c r="Q237" i="1" l="1"/>
  <c r="H237" i="1"/>
  <c r="G238" i="1"/>
  <c r="F237" i="1"/>
  <c r="E238" i="1"/>
  <c r="P237" i="1"/>
  <c r="H238" i="1" l="1"/>
  <c r="Q238" i="1"/>
  <c r="G239" i="1"/>
  <c r="F238" i="1"/>
  <c r="P238" i="1"/>
  <c r="E239" i="1"/>
  <c r="H239" i="1" l="1"/>
  <c r="Q239" i="1"/>
  <c r="G240" i="1"/>
  <c r="F239" i="1"/>
  <c r="E240" i="1"/>
  <c r="P239" i="1"/>
  <c r="H240" i="1" l="1"/>
  <c r="Q240" i="1"/>
  <c r="G241" i="1"/>
  <c r="F240" i="1"/>
  <c r="E241" i="1"/>
  <c r="P240" i="1"/>
  <c r="Q241" i="1" l="1"/>
  <c r="H241" i="1"/>
  <c r="G242" i="1"/>
  <c r="F241" i="1"/>
  <c r="E242" i="1"/>
  <c r="P241" i="1"/>
  <c r="H242" i="1" l="1"/>
  <c r="Q242" i="1"/>
  <c r="G243" i="1"/>
  <c r="F242" i="1"/>
  <c r="P242" i="1"/>
  <c r="E243" i="1"/>
  <c r="H243" i="1" l="1"/>
  <c r="Q243" i="1"/>
  <c r="G244" i="1"/>
  <c r="F243" i="1"/>
  <c r="E244" i="1"/>
  <c r="P243" i="1"/>
  <c r="H244" i="1" l="1"/>
  <c r="Q244" i="1"/>
  <c r="G245" i="1"/>
  <c r="F244" i="1"/>
  <c r="E245" i="1"/>
  <c r="P244" i="1"/>
  <c r="Q245" i="1" l="1"/>
  <c r="H245" i="1"/>
  <c r="G246" i="1"/>
  <c r="F245" i="1"/>
  <c r="E246" i="1"/>
  <c r="P245" i="1"/>
  <c r="H246" i="1" l="1"/>
  <c r="Q246" i="1"/>
  <c r="G247" i="1"/>
  <c r="F246" i="1"/>
  <c r="P246" i="1"/>
  <c r="E247" i="1"/>
  <c r="H247" i="1" l="1"/>
  <c r="Q247" i="1"/>
  <c r="G248" i="1"/>
  <c r="F247" i="1"/>
  <c r="E248" i="1"/>
  <c r="P247" i="1"/>
  <c r="H248" i="1" l="1"/>
  <c r="Q248" i="1"/>
  <c r="G249" i="1"/>
  <c r="F248" i="1"/>
  <c r="E249" i="1"/>
  <c r="P248" i="1"/>
  <c r="Q249" i="1" l="1"/>
  <c r="H249" i="1"/>
  <c r="G250" i="1"/>
  <c r="F249" i="1"/>
  <c r="E250" i="1"/>
  <c r="P249" i="1"/>
  <c r="H250" i="1" l="1"/>
  <c r="Q250" i="1"/>
  <c r="G251" i="1"/>
  <c r="F250" i="1"/>
  <c r="P250" i="1"/>
  <c r="E251" i="1"/>
  <c r="H251" i="1" l="1"/>
  <c r="Q251" i="1"/>
  <c r="G252" i="1"/>
  <c r="F251" i="1"/>
  <c r="E252" i="1"/>
  <c r="P251" i="1"/>
  <c r="H252" i="1" l="1"/>
  <c r="Q252" i="1"/>
  <c r="G253" i="1"/>
  <c r="F252" i="1"/>
  <c r="E253" i="1"/>
  <c r="P252" i="1"/>
  <c r="Q253" i="1" l="1"/>
  <c r="H253" i="1"/>
  <c r="G254" i="1"/>
  <c r="F253" i="1"/>
  <c r="E254" i="1"/>
  <c r="P253" i="1"/>
  <c r="H254" i="1" l="1"/>
  <c r="Q254" i="1"/>
  <c r="G255" i="1"/>
  <c r="F254" i="1"/>
  <c r="P254" i="1"/>
  <c r="E255" i="1"/>
  <c r="H255" i="1" l="1"/>
  <c r="Q255" i="1"/>
  <c r="G256" i="1"/>
  <c r="F255" i="1"/>
  <c r="E256" i="1"/>
  <c r="P255" i="1"/>
  <c r="H256" i="1" l="1"/>
  <c r="Q256" i="1"/>
  <c r="G257" i="1"/>
  <c r="F256" i="1"/>
  <c r="E257" i="1"/>
  <c r="P256" i="1"/>
  <c r="Q257" i="1" l="1"/>
  <c r="H257" i="1"/>
  <c r="G258" i="1"/>
  <c r="F257" i="1"/>
  <c r="E258" i="1"/>
  <c r="P257" i="1"/>
  <c r="H258" i="1" l="1"/>
  <c r="Q258" i="1"/>
  <c r="G259" i="1"/>
  <c r="F258" i="1"/>
  <c r="P258" i="1"/>
  <c r="E259" i="1"/>
  <c r="H259" i="1" l="1"/>
  <c r="Q259" i="1"/>
  <c r="G260" i="1"/>
  <c r="F259" i="1"/>
  <c r="E260" i="1"/>
  <c r="P259" i="1"/>
  <c r="H260" i="1" l="1"/>
  <c r="Q260" i="1"/>
  <c r="G261" i="1"/>
  <c r="F260" i="1"/>
  <c r="E261" i="1"/>
  <c r="P260" i="1"/>
  <c r="Q261" i="1" l="1"/>
  <c r="H261" i="1"/>
  <c r="G262" i="1"/>
  <c r="F261" i="1"/>
  <c r="E262" i="1"/>
  <c r="P261" i="1"/>
  <c r="H262" i="1" l="1"/>
  <c r="Q262" i="1"/>
  <c r="G263" i="1"/>
  <c r="F262" i="1"/>
  <c r="P262" i="1"/>
  <c r="E263" i="1"/>
  <c r="H263" i="1" l="1"/>
  <c r="Q263" i="1"/>
  <c r="G264" i="1"/>
  <c r="F263" i="1"/>
  <c r="E264" i="1"/>
  <c r="P263" i="1"/>
  <c r="H264" i="1" l="1"/>
  <c r="Q264" i="1"/>
  <c r="G265" i="1"/>
  <c r="F264" i="1"/>
  <c r="E265" i="1"/>
  <c r="P264" i="1"/>
  <c r="Q265" i="1" l="1"/>
  <c r="H265" i="1"/>
  <c r="G266" i="1"/>
  <c r="F265" i="1"/>
  <c r="E266" i="1"/>
  <c r="P265" i="1"/>
  <c r="H266" i="1" l="1"/>
  <c r="Q266" i="1"/>
  <c r="G267" i="1"/>
  <c r="F266" i="1"/>
  <c r="P266" i="1"/>
  <c r="E267" i="1"/>
  <c r="H267" i="1" l="1"/>
  <c r="Q267" i="1"/>
  <c r="G268" i="1"/>
  <c r="F267" i="1"/>
  <c r="E268" i="1"/>
  <c r="P267" i="1"/>
  <c r="H268" i="1" l="1"/>
  <c r="Q268" i="1"/>
  <c r="G269" i="1"/>
  <c r="F268" i="1"/>
  <c r="E269" i="1"/>
  <c r="P268" i="1"/>
  <c r="Q269" i="1" l="1"/>
  <c r="H269" i="1"/>
  <c r="G270" i="1"/>
  <c r="F269" i="1"/>
  <c r="E270" i="1"/>
  <c r="P269" i="1"/>
  <c r="H270" i="1" l="1"/>
  <c r="Q270" i="1"/>
  <c r="G271" i="1"/>
  <c r="F270" i="1"/>
  <c r="P270" i="1"/>
  <c r="E271" i="1"/>
  <c r="H271" i="1" l="1"/>
  <c r="Q271" i="1"/>
  <c r="G272" i="1"/>
  <c r="F271" i="1"/>
  <c r="E272" i="1"/>
  <c r="P271" i="1"/>
  <c r="H272" i="1" l="1"/>
  <c r="Q272" i="1"/>
  <c r="G273" i="1"/>
  <c r="F272" i="1"/>
  <c r="E273" i="1"/>
  <c r="P272" i="1"/>
  <c r="Q273" i="1" l="1"/>
  <c r="H273" i="1"/>
  <c r="G274" i="1"/>
  <c r="F273" i="1"/>
  <c r="E274" i="1"/>
  <c r="P273" i="1"/>
  <c r="H274" i="1" l="1"/>
  <c r="Q274" i="1"/>
  <c r="G275" i="1"/>
  <c r="F274" i="1"/>
  <c r="P274" i="1"/>
  <c r="E275" i="1"/>
  <c r="F275" i="1" l="1"/>
  <c r="E276" i="1"/>
  <c r="P275" i="1"/>
  <c r="H275" i="1"/>
  <c r="Q275" i="1"/>
  <c r="G276" i="1"/>
  <c r="H276" i="1" l="1"/>
  <c r="Q276" i="1"/>
  <c r="G277" i="1"/>
  <c r="F276" i="1"/>
  <c r="E277" i="1"/>
  <c r="P276" i="1"/>
  <c r="Q277" i="1" l="1"/>
  <c r="H277" i="1"/>
  <c r="G278" i="1"/>
  <c r="F277" i="1"/>
  <c r="E278" i="1"/>
  <c r="P277" i="1"/>
  <c r="H278" i="1" l="1"/>
  <c r="Q278" i="1"/>
  <c r="G279" i="1"/>
  <c r="F278" i="1"/>
  <c r="P278" i="1"/>
  <c r="E279" i="1"/>
  <c r="H279" i="1" l="1"/>
  <c r="Q279" i="1"/>
  <c r="G280" i="1"/>
  <c r="F279" i="1"/>
  <c r="E280" i="1"/>
  <c r="P279" i="1"/>
  <c r="H280" i="1" l="1"/>
  <c r="Q280" i="1"/>
  <c r="G281" i="1"/>
  <c r="F280" i="1"/>
  <c r="E281" i="1"/>
  <c r="P280" i="1"/>
  <c r="H281" i="1" l="1"/>
  <c r="Q281" i="1"/>
  <c r="G282" i="1"/>
  <c r="P281" i="1"/>
  <c r="F281" i="1"/>
  <c r="E282" i="1"/>
  <c r="H282" i="1" l="1"/>
  <c r="Q282" i="1"/>
  <c r="G283" i="1"/>
  <c r="P282" i="1"/>
  <c r="F282" i="1"/>
  <c r="E283" i="1"/>
  <c r="Q283" i="1" l="1"/>
  <c r="H283" i="1"/>
  <c r="G284" i="1"/>
  <c r="P283" i="1"/>
  <c r="F283" i="1"/>
  <c r="E284" i="1"/>
  <c r="Q284" i="1" l="1"/>
  <c r="H284" i="1"/>
  <c r="G285" i="1"/>
  <c r="P284" i="1"/>
  <c r="F284" i="1"/>
  <c r="E285" i="1"/>
  <c r="H285" i="1" l="1"/>
  <c r="Q285" i="1"/>
  <c r="G286" i="1"/>
  <c r="P285" i="1"/>
  <c r="F285" i="1"/>
  <c r="E286" i="1"/>
  <c r="H286" i="1" l="1"/>
  <c r="Q286" i="1"/>
  <c r="G287" i="1"/>
  <c r="P286" i="1"/>
  <c r="F286" i="1"/>
  <c r="E287" i="1"/>
  <c r="Q287" i="1" l="1"/>
  <c r="H287" i="1"/>
  <c r="G288" i="1"/>
  <c r="P287" i="1"/>
  <c r="F287" i="1"/>
  <c r="E288" i="1"/>
  <c r="Q288" i="1" l="1"/>
  <c r="H288" i="1"/>
  <c r="G289" i="1"/>
  <c r="P288" i="1"/>
  <c r="F288" i="1"/>
  <c r="E289" i="1"/>
  <c r="H289" i="1" l="1"/>
  <c r="Q289" i="1"/>
  <c r="G290" i="1"/>
  <c r="P289" i="1"/>
  <c r="F289" i="1"/>
  <c r="E290" i="1"/>
  <c r="H290" i="1" l="1"/>
  <c r="Q290" i="1"/>
  <c r="G291" i="1"/>
  <c r="P290" i="1"/>
  <c r="F290" i="1"/>
  <c r="E291" i="1"/>
  <c r="Q291" i="1" l="1"/>
  <c r="H291" i="1"/>
  <c r="G292" i="1"/>
  <c r="P291" i="1"/>
  <c r="F291" i="1"/>
  <c r="E292" i="1"/>
  <c r="Q292" i="1" l="1"/>
  <c r="H292" i="1"/>
  <c r="G293" i="1"/>
  <c r="P292" i="1"/>
  <c r="F292" i="1"/>
  <c r="E293" i="1"/>
  <c r="H293" i="1" l="1"/>
  <c r="Q293" i="1"/>
  <c r="G294" i="1"/>
  <c r="P293" i="1"/>
  <c r="F293" i="1"/>
  <c r="E294" i="1"/>
  <c r="H294" i="1" l="1"/>
  <c r="Q294" i="1"/>
  <c r="G295" i="1"/>
  <c r="P294" i="1"/>
  <c r="F294" i="1"/>
  <c r="E295" i="1"/>
  <c r="Q295" i="1" l="1"/>
  <c r="H295" i="1"/>
  <c r="G296" i="1"/>
  <c r="P295" i="1"/>
  <c r="F295" i="1"/>
  <c r="E296" i="1"/>
  <c r="Q296" i="1" l="1"/>
  <c r="H296" i="1"/>
  <c r="G297" i="1"/>
  <c r="P296" i="1"/>
  <c r="F296" i="1"/>
  <c r="E297" i="1"/>
  <c r="H297" i="1" l="1"/>
  <c r="Q297" i="1"/>
  <c r="G298" i="1"/>
  <c r="P297" i="1"/>
  <c r="F297" i="1"/>
  <c r="E298" i="1"/>
  <c r="H298" i="1" l="1"/>
  <c r="Q298" i="1"/>
  <c r="G299" i="1"/>
  <c r="P298" i="1"/>
  <c r="F298" i="1"/>
  <c r="E299" i="1"/>
  <c r="Q299" i="1" l="1"/>
  <c r="H299" i="1"/>
  <c r="G300" i="1"/>
  <c r="P299" i="1"/>
  <c r="F299" i="1"/>
  <c r="E300" i="1"/>
  <c r="Q300" i="1" l="1"/>
  <c r="H300" i="1"/>
  <c r="G301" i="1"/>
  <c r="P300" i="1"/>
  <c r="F300" i="1"/>
  <c r="E301" i="1"/>
  <c r="H301" i="1" l="1"/>
  <c r="Q301" i="1"/>
  <c r="G302" i="1"/>
  <c r="P301" i="1"/>
  <c r="F301" i="1"/>
  <c r="E302" i="1"/>
  <c r="H302" i="1" l="1"/>
  <c r="Q302" i="1"/>
  <c r="G303" i="1"/>
  <c r="P302" i="1"/>
  <c r="F302" i="1"/>
  <c r="E303" i="1"/>
  <c r="Q303" i="1" l="1"/>
  <c r="H303" i="1"/>
  <c r="G304" i="1"/>
  <c r="P303" i="1"/>
  <c r="F303" i="1"/>
  <c r="E304" i="1"/>
  <c r="Q304" i="1" l="1"/>
  <c r="H304" i="1"/>
  <c r="G305" i="1"/>
  <c r="P304" i="1"/>
  <c r="F304" i="1"/>
  <c r="E305" i="1"/>
  <c r="H305" i="1" l="1"/>
  <c r="Q305" i="1"/>
  <c r="G306" i="1"/>
  <c r="P305" i="1"/>
  <c r="F305" i="1"/>
  <c r="E306" i="1"/>
  <c r="H306" i="1" l="1"/>
  <c r="Q306" i="1"/>
  <c r="G307" i="1"/>
  <c r="P306" i="1"/>
  <c r="F306" i="1"/>
  <c r="E307" i="1"/>
  <c r="Q307" i="1" l="1"/>
  <c r="H307" i="1"/>
  <c r="G308" i="1"/>
  <c r="P307" i="1"/>
  <c r="F307" i="1"/>
  <c r="E308" i="1"/>
  <c r="Q308" i="1" l="1"/>
  <c r="H308" i="1"/>
  <c r="G309" i="1"/>
  <c r="P308" i="1"/>
  <c r="F308" i="1"/>
  <c r="E309" i="1"/>
  <c r="H309" i="1" l="1"/>
  <c r="Q309" i="1"/>
  <c r="G310" i="1"/>
  <c r="P309" i="1"/>
  <c r="F309" i="1"/>
  <c r="E310" i="1"/>
  <c r="H310" i="1" l="1"/>
  <c r="Q310" i="1"/>
  <c r="G311" i="1"/>
  <c r="P310" i="1"/>
  <c r="F310" i="1"/>
  <c r="E311" i="1"/>
  <c r="Q311" i="1" l="1"/>
  <c r="H311" i="1"/>
  <c r="G312" i="1"/>
  <c r="P311" i="1"/>
  <c r="F311" i="1"/>
  <c r="E312" i="1"/>
  <c r="Q312" i="1" l="1"/>
  <c r="H312" i="1"/>
  <c r="G313" i="1"/>
  <c r="P312" i="1"/>
  <c r="F312" i="1"/>
  <c r="E313" i="1"/>
  <c r="H313" i="1" l="1"/>
  <c r="Q313" i="1"/>
  <c r="G314" i="1"/>
  <c r="P313" i="1"/>
  <c r="F313" i="1"/>
  <c r="E314" i="1"/>
  <c r="H314" i="1" l="1"/>
  <c r="Q314" i="1"/>
  <c r="G315" i="1"/>
  <c r="P314" i="1"/>
  <c r="F314" i="1"/>
  <c r="E315" i="1"/>
  <c r="Q315" i="1" l="1"/>
  <c r="H315" i="1"/>
  <c r="G316" i="1"/>
  <c r="P315" i="1"/>
  <c r="F315" i="1"/>
  <c r="E316" i="1"/>
  <c r="Q316" i="1" l="1"/>
  <c r="H316" i="1"/>
  <c r="G317" i="1"/>
  <c r="P316" i="1"/>
  <c r="F316" i="1"/>
  <c r="E317" i="1"/>
  <c r="H317" i="1" l="1"/>
  <c r="Q317" i="1"/>
  <c r="G318" i="1"/>
  <c r="P317" i="1"/>
  <c r="F317" i="1"/>
  <c r="E318" i="1"/>
  <c r="H318" i="1" l="1"/>
  <c r="Q318" i="1"/>
  <c r="G319" i="1"/>
  <c r="P318" i="1"/>
  <c r="F318" i="1"/>
  <c r="E319" i="1"/>
  <c r="Q319" i="1" l="1"/>
  <c r="H319" i="1"/>
  <c r="G320" i="1"/>
  <c r="P319" i="1"/>
  <c r="F319" i="1"/>
  <c r="E320" i="1"/>
  <c r="Q320" i="1" l="1"/>
  <c r="H320" i="1"/>
  <c r="G321" i="1"/>
  <c r="P320" i="1"/>
  <c r="F320" i="1"/>
  <c r="E321" i="1"/>
  <c r="H321" i="1" l="1"/>
  <c r="Q321" i="1"/>
  <c r="G322" i="1"/>
  <c r="P321" i="1"/>
  <c r="F321" i="1"/>
  <c r="E322" i="1"/>
  <c r="H322" i="1" l="1"/>
  <c r="Q322" i="1"/>
  <c r="G323" i="1"/>
  <c r="P322" i="1"/>
  <c r="F322" i="1"/>
  <c r="E323" i="1"/>
  <c r="Q323" i="1" l="1"/>
  <c r="H323" i="1"/>
  <c r="G324" i="1"/>
  <c r="P323" i="1"/>
  <c r="F323" i="1"/>
  <c r="E324" i="1"/>
  <c r="Q324" i="1" l="1"/>
  <c r="H324" i="1"/>
  <c r="G325" i="1"/>
  <c r="P324" i="1"/>
  <c r="F324" i="1"/>
  <c r="E325" i="1"/>
  <c r="H325" i="1" l="1"/>
  <c r="Q325" i="1"/>
  <c r="G326" i="1"/>
  <c r="P325" i="1"/>
  <c r="F325" i="1"/>
  <c r="E326" i="1"/>
  <c r="H326" i="1" l="1"/>
  <c r="Q326" i="1"/>
  <c r="G327" i="1"/>
  <c r="P326" i="1"/>
  <c r="F326" i="1"/>
  <c r="E327" i="1"/>
  <c r="Q327" i="1" l="1"/>
  <c r="H327" i="1"/>
  <c r="G328" i="1"/>
  <c r="P327" i="1"/>
  <c r="F327" i="1"/>
  <c r="E328" i="1"/>
  <c r="Q328" i="1" l="1"/>
  <c r="H328" i="1"/>
  <c r="G329" i="1"/>
  <c r="P328" i="1"/>
  <c r="F328" i="1"/>
  <c r="E329" i="1"/>
  <c r="H329" i="1" l="1"/>
  <c r="Q329" i="1"/>
  <c r="G330" i="1"/>
  <c r="P329" i="1"/>
  <c r="F329" i="1"/>
  <c r="E330" i="1"/>
  <c r="H330" i="1" l="1"/>
  <c r="Q330" i="1"/>
  <c r="G331" i="1"/>
  <c r="P330" i="1"/>
  <c r="F330" i="1"/>
  <c r="E331" i="1"/>
  <c r="Q331" i="1" l="1"/>
  <c r="H331" i="1"/>
  <c r="G332" i="1"/>
  <c r="P331" i="1"/>
  <c r="F331" i="1"/>
  <c r="E332" i="1"/>
  <c r="Q332" i="1" l="1"/>
  <c r="H332" i="1"/>
  <c r="G333" i="1"/>
  <c r="P332" i="1"/>
  <c r="F332" i="1"/>
  <c r="E333" i="1"/>
  <c r="H333" i="1" l="1"/>
  <c r="Q333" i="1"/>
  <c r="G334" i="1"/>
  <c r="P333" i="1"/>
  <c r="F333" i="1"/>
  <c r="E334" i="1"/>
  <c r="H334" i="1" l="1"/>
  <c r="Q334" i="1"/>
  <c r="G335" i="1"/>
  <c r="P334" i="1"/>
  <c r="F334" i="1"/>
  <c r="E335" i="1"/>
  <c r="Q335" i="1" l="1"/>
  <c r="H335" i="1"/>
  <c r="G336" i="1"/>
  <c r="P335" i="1"/>
  <c r="F335" i="1"/>
  <c r="E336" i="1"/>
  <c r="Q336" i="1" l="1"/>
  <c r="H336" i="1"/>
  <c r="G337" i="1"/>
  <c r="P336" i="1"/>
  <c r="F336" i="1"/>
  <c r="E337" i="1"/>
  <c r="H337" i="1" l="1"/>
  <c r="Q337" i="1"/>
  <c r="G338" i="1"/>
  <c r="P337" i="1"/>
  <c r="F337" i="1"/>
  <c r="E338" i="1"/>
  <c r="H338" i="1" l="1"/>
  <c r="Q338" i="1"/>
  <c r="G339" i="1"/>
  <c r="P338" i="1"/>
  <c r="F338" i="1"/>
  <c r="E339" i="1"/>
  <c r="Q339" i="1" l="1"/>
  <c r="H339" i="1"/>
  <c r="G340" i="1"/>
  <c r="P339" i="1"/>
  <c r="F339" i="1"/>
  <c r="E340" i="1"/>
  <c r="Q340" i="1" l="1"/>
  <c r="H340" i="1"/>
  <c r="G341" i="1"/>
  <c r="P340" i="1"/>
  <c r="F340" i="1"/>
  <c r="E341" i="1"/>
  <c r="H341" i="1" l="1"/>
  <c r="Q341" i="1"/>
  <c r="G342" i="1"/>
  <c r="P341" i="1"/>
  <c r="F341" i="1"/>
  <c r="E342" i="1"/>
  <c r="H342" i="1" l="1"/>
  <c r="Q342" i="1"/>
  <c r="G343" i="1"/>
  <c r="P342" i="1"/>
  <c r="F342" i="1"/>
  <c r="E343" i="1"/>
  <c r="Q343" i="1" l="1"/>
  <c r="H343" i="1"/>
  <c r="G344" i="1"/>
  <c r="P343" i="1"/>
  <c r="F343" i="1"/>
  <c r="E344" i="1"/>
  <c r="Q344" i="1" l="1"/>
  <c r="H344" i="1"/>
  <c r="G345" i="1"/>
  <c r="P344" i="1"/>
  <c r="F344" i="1"/>
  <c r="E345" i="1"/>
  <c r="H345" i="1" l="1"/>
  <c r="Q345" i="1"/>
  <c r="G346" i="1"/>
  <c r="P345" i="1"/>
  <c r="F345" i="1"/>
  <c r="E346" i="1"/>
  <c r="H346" i="1" l="1"/>
  <c r="Q346" i="1"/>
  <c r="G347" i="1"/>
  <c r="P346" i="1"/>
  <c r="F346" i="1"/>
  <c r="E347" i="1"/>
  <c r="Q347" i="1" l="1"/>
  <c r="H347" i="1"/>
  <c r="G348" i="1"/>
  <c r="P347" i="1"/>
  <c r="F347" i="1"/>
  <c r="E348" i="1"/>
  <c r="Q348" i="1" l="1"/>
  <c r="H348" i="1"/>
  <c r="G349" i="1"/>
  <c r="P348" i="1"/>
  <c r="F348" i="1"/>
  <c r="E349" i="1"/>
  <c r="H349" i="1" l="1"/>
  <c r="Q349" i="1"/>
  <c r="G350" i="1"/>
  <c r="P349" i="1"/>
  <c r="F349" i="1"/>
  <c r="E350" i="1"/>
  <c r="H350" i="1" l="1"/>
  <c r="Q350" i="1"/>
  <c r="G351" i="1"/>
  <c r="P350" i="1"/>
  <c r="F350" i="1"/>
  <c r="E351" i="1"/>
  <c r="Q351" i="1" l="1"/>
  <c r="H351" i="1"/>
  <c r="G352" i="1"/>
  <c r="P351" i="1"/>
  <c r="F351" i="1"/>
  <c r="E352" i="1"/>
  <c r="Q352" i="1" l="1"/>
  <c r="H352" i="1"/>
  <c r="G353" i="1"/>
  <c r="P352" i="1"/>
  <c r="F352" i="1"/>
  <c r="E353" i="1"/>
  <c r="H353" i="1" l="1"/>
  <c r="Q353" i="1"/>
  <c r="G354" i="1"/>
  <c r="P353" i="1"/>
  <c r="F353" i="1"/>
  <c r="E354" i="1"/>
  <c r="H354" i="1" l="1"/>
  <c r="Q354" i="1"/>
  <c r="G355" i="1"/>
  <c r="P354" i="1"/>
  <c r="F354" i="1"/>
  <c r="E355" i="1"/>
  <c r="Q355" i="1" l="1"/>
  <c r="H355" i="1"/>
  <c r="G356" i="1"/>
  <c r="P355" i="1"/>
  <c r="F355" i="1"/>
  <c r="E356" i="1"/>
  <c r="Q356" i="1" l="1"/>
  <c r="H356" i="1"/>
  <c r="G357" i="1"/>
  <c r="P356" i="1"/>
  <c r="F356" i="1"/>
  <c r="E357" i="1"/>
  <c r="H357" i="1" l="1"/>
  <c r="Q357" i="1"/>
  <c r="G358" i="1"/>
  <c r="P357" i="1"/>
  <c r="F357" i="1"/>
  <c r="E358" i="1"/>
  <c r="H358" i="1" l="1"/>
  <c r="Q358" i="1"/>
  <c r="G359" i="1"/>
  <c r="P358" i="1"/>
  <c r="F358" i="1"/>
  <c r="E359" i="1"/>
  <c r="Q359" i="1" l="1"/>
  <c r="H359" i="1"/>
  <c r="G360" i="1"/>
  <c r="P359" i="1"/>
  <c r="F359" i="1"/>
  <c r="E360" i="1"/>
  <c r="Q360" i="1" l="1"/>
  <c r="H360" i="1"/>
  <c r="G361" i="1"/>
  <c r="P360" i="1"/>
  <c r="F360" i="1"/>
  <c r="E361" i="1"/>
  <c r="H361" i="1" l="1"/>
  <c r="Q361" i="1"/>
  <c r="G362" i="1"/>
  <c r="P361" i="1"/>
  <c r="F361" i="1"/>
  <c r="E362" i="1"/>
  <c r="H362" i="1" l="1"/>
  <c r="Q362" i="1"/>
  <c r="G363" i="1"/>
  <c r="P362" i="1"/>
  <c r="F362" i="1"/>
  <c r="E363" i="1"/>
  <c r="Q363" i="1" l="1"/>
  <c r="H363" i="1"/>
  <c r="G364" i="1"/>
  <c r="P363" i="1"/>
  <c r="F363" i="1"/>
  <c r="E364" i="1"/>
  <c r="Q364" i="1" l="1"/>
  <c r="H364" i="1"/>
  <c r="G365" i="1"/>
  <c r="P364" i="1"/>
  <c r="F364" i="1"/>
  <c r="E365" i="1"/>
  <c r="H365" i="1" l="1"/>
  <c r="Q365" i="1"/>
  <c r="G366" i="1"/>
  <c r="P365" i="1"/>
  <c r="F365" i="1"/>
  <c r="E366" i="1"/>
  <c r="H366" i="1" l="1"/>
  <c r="Q366" i="1"/>
  <c r="G367" i="1"/>
  <c r="P366" i="1"/>
  <c r="F366" i="1"/>
  <c r="E367" i="1"/>
  <c r="Q367" i="1" l="1"/>
  <c r="H367" i="1"/>
  <c r="G368" i="1"/>
  <c r="P367" i="1"/>
  <c r="F367" i="1"/>
  <c r="E368" i="1"/>
  <c r="Q368" i="1" l="1"/>
  <c r="H368" i="1"/>
  <c r="G369" i="1"/>
  <c r="P368" i="1"/>
  <c r="F368" i="1"/>
  <c r="E369" i="1"/>
  <c r="H369" i="1" l="1"/>
  <c r="Q369" i="1"/>
  <c r="G370" i="1"/>
  <c r="P369" i="1"/>
  <c r="F369" i="1"/>
  <c r="E370" i="1"/>
  <c r="H370" i="1" l="1"/>
  <c r="Q370" i="1"/>
  <c r="G371" i="1"/>
  <c r="P370" i="1"/>
  <c r="F370" i="1"/>
  <c r="E371" i="1"/>
  <c r="Q371" i="1" l="1"/>
  <c r="H371" i="1"/>
  <c r="G372" i="1"/>
  <c r="P371" i="1"/>
  <c r="F371" i="1"/>
  <c r="E372" i="1"/>
  <c r="Q372" i="1" l="1"/>
  <c r="H372" i="1"/>
  <c r="G373" i="1"/>
  <c r="P372" i="1"/>
  <c r="F372" i="1"/>
  <c r="E373" i="1"/>
  <c r="H373" i="1" l="1"/>
  <c r="Q373" i="1"/>
  <c r="G374" i="1"/>
  <c r="P373" i="1"/>
  <c r="F373" i="1"/>
  <c r="E374" i="1"/>
  <c r="H374" i="1" l="1"/>
  <c r="Q374" i="1"/>
  <c r="G375" i="1"/>
  <c r="P374" i="1"/>
  <c r="F374" i="1"/>
  <c r="E375" i="1"/>
  <c r="P375" i="1" l="1"/>
  <c r="F375" i="1"/>
  <c r="E376" i="1"/>
  <c r="Q375" i="1"/>
  <c r="H375" i="1"/>
  <c r="G376" i="1"/>
  <c r="P376" i="1" l="1"/>
  <c r="F376" i="1"/>
  <c r="E377" i="1"/>
  <c r="Q376" i="1"/>
  <c r="H376" i="1"/>
  <c r="G377" i="1"/>
  <c r="P377" i="1" l="1"/>
  <c r="F377" i="1"/>
  <c r="E378" i="1"/>
  <c r="H377" i="1"/>
  <c r="Q377" i="1"/>
  <c r="G378" i="1"/>
  <c r="P378" i="1" l="1"/>
  <c r="F378" i="1"/>
  <c r="E379" i="1"/>
  <c r="H378" i="1"/>
  <c r="Q378" i="1"/>
  <c r="G379" i="1"/>
  <c r="P379" i="1" l="1"/>
  <c r="F379" i="1"/>
  <c r="E380" i="1"/>
  <c r="Q379" i="1"/>
  <c r="H379" i="1"/>
  <c r="G380" i="1"/>
  <c r="P380" i="1" l="1"/>
  <c r="F380" i="1"/>
  <c r="E381" i="1"/>
  <c r="Q380" i="1"/>
  <c r="H380" i="1"/>
  <c r="G381" i="1"/>
  <c r="P381" i="1" l="1"/>
  <c r="F381" i="1"/>
  <c r="E382" i="1"/>
  <c r="H381" i="1"/>
  <c r="Q381" i="1"/>
  <c r="G382" i="1"/>
  <c r="P382" i="1" l="1"/>
  <c r="F382" i="1"/>
  <c r="E383" i="1"/>
  <c r="H382" i="1"/>
  <c r="Q382" i="1"/>
  <c r="G383" i="1"/>
  <c r="P383" i="1" l="1"/>
  <c r="F383" i="1"/>
  <c r="E384" i="1"/>
  <c r="Q383" i="1"/>
  <c r="H383" i="1"/>
  <c r="G384" i="1"/>
  <c r="P384" i="1" l="1"/>
  <c r="F384" i="1"/>
  <c r="E385" i="1"/>
  <c r="Q384" i="1"/>
  <c r="H384" i="1"/>
  <c r="G385" i="1"/>
  <c r="P385" i="1" l="1"/>
  <c r="F385" i="1"/>
  <c r="E386" i="1"/>
  <c r="H385" i="1"/>
  <c r="Q385" i="1"/>
  <c r="G386" i="1"/>
  <c r="P386" i="1" l="1"/>
  <c r="F386" i="1"/>
  <c r="E387" i="1"/>
  <c r="H386" i="1"/>
  <c r="Q386" i="1"/>
  <c r="G387" i="1"/>
  <c r="E388" i="1" l="1"/>
  <c r="P387" i="1"/>
  <c r="F387" i="1"/>
  <c r="Q387" i="1"/>
  <c r="H387" i="1"/>
  <c r="G388" i="1"/>
  <c r="H388" i="1" l="1"/>
  <c r="Q388" i="1"/>
  <c r="G389" i="1"/>
  <c r="E389" i="1"/>
  <c r="F388" i="1"/>
  <c r="P388" i="1"/>
  <c r="E390" i="1" l="1"/>
  <c r="P389" i="1"/>
  <c r="F389" i="1"/>
  <c r="Q389" i="1"/>
  <c r="H389" i="1"/>
  <c r="G390" i="1"/>
  <c r="H390" i="1" l="1"/>
  <c r="Q390" i="1"/>
  <c r="G391" i="1"/>
  <c r="E391" i="1"/>
  <c r="F390" i="1"/>
  <c r="P390" i="1"/>
  <c r="E392" i="1" l="1"/>
  <c r="P391" i="1"/>
  <c r="F391" i="1"/>
  <c r="Q391" i="1"/>
  <c r="H391" i="1"/>
  <c r="G392" i="1"/>
  <c r="H392" i="1" l="1"/>
  <c r="Q392" i="1"/>
  <c r="G393" i="1"/>
  <c r="E393" i="1"/>
  <c r="P392" i="1"/>
  <c r="F392" i="1"/>
  <c r="E394" i="1" l="1"/>
  <c r="P393" i="1"/>
  <c r="F393" i="1"/>
  <c r="Q393" i="1"/>
  <c r="H393" i="1"/>
  <c r="G394" i="1"/>
  <c r="H394" i="1" l="1"/>
  <c r="Q394" i="1"/>
  <c r="G395" i="1"/>
  <c r="E395" i="1"/>
  <c r="P394" i="1"/>
  <c r="F394" i="1"/>
  <c r="E396" i="1" l="1"/>
  <c r="P395" i="1"/>
  <c r="F395" i="1"/>
  <c r="Q395" i="1"/>
  <c r="H395" i="1"/>
  <c r="G396" i="1"/>
  <c r="H396" i="1" l="1"/>
  <c r="Q396" i="1"/>
  <c r="G397" i="1"/>
  <c r="E397" i="1"/>
  <c r="F396" i="1"/>
  <c r="P396" i="1"/>
  <c r="E398" i="1" l="1"/>
  <c r="P397" i="1"/>
  <c r="F397" i="1"/>
  <c r="Q397" i="1"/>
  <c r="H397" i="1"/>
  <c r="G398" i="1"/>
  <c r="H398" i="1" l="1"/>
  <c r="Q398" i="1"/>
  <c r="G399" i="1"/>
  <c r="E399" i="1"/>
  <c r="F398" i="1"/>
  <c r="P398" i="1"/>
  <c r="E400" i="1" l="1"/>
  <c r="P399" i="1"/>
  <c r="F399" i="1"/>
  <c r="Q399" i="1"/>
  <c r="H399" i="1"/>
  <c r="G400" i="1"/>
  <c r="H400" i="1" l="1"/>
  <c r="Q400" i="1"/>
  <c r="G401" i="1"/>
  <c r="E401" i="1"/>
  <c r="P400" i="1"/>
  <c r="F400" i="1"/>
  <c r="E402" i="1" l="1"/>
  <c r="F401" i="1"/>
  <c r="P401" i="1"/>
  <c r="Q401" i="1"/>
  <c r="H401" i="1"/>
  <c r="G402" i="1"/>
  <c r="Q402" i="1" l="1"/>
  <c r="H402" i="1"/>
  <c r="G403" i="1"/>
  <c r="E403" i="1"/>
  <c r="P402" i="1"/>
  <c r="F402" i="1"/>
  <c r="E404" i="1" l="1"/>
  <c r="F403" i="1"/>
  <c r="P403" i="1"/>
  <c r="Q403" i="1"/>
  <c r="H403" i="1"/>
  <c r="G404" i="1"/>
  <c r="Q404" i="1" l="1"/>
  <c r="H404" i="1"/>
  <c r="G405" i="1"/>
  <c r="E405" i="1"/>
  <c r="F404" i="1"/>
  <c r="P404" i="1"/>
  <c r="E406" i="1" l="1"/>
  <c r="F405" i="1"/>
  <c r="P405" i="1"/>
  <c r="Q405" i="1"/>
  <c r="H405" i="1"/>
  <c r="G406" i="1"/>
  <c r="Q406" i="1" l="1"/>
  <c r="H406" i="1"/>
  <c r="G407" i="1"/>
  <c r="E407" i="1"/>
  <c r="P406" i="1"/>
  <c r="F406" i="1"/>
  <c r="E408" i="1" l="1"/>
  <c r="F407" i="1"/>
  <c r="P407" i="1"/>
  <c r="Q407" i="1"/>
  <c r="H407" i="1"/>
  <c r="G408" i="1"/>
  <c r="Q408" i="1" l="1"/>
  <c r="H408" i="1"/>
  <c r="G409" i="1"/>
  <c r="E409" i="1"/>
  <c r="F408" i="1"/>
  <c r="P408" i="1"/>
  <c r="E410" i="1" l="1"/>
  <c r="F409" i="1"/>
  <c r="P409" i="1"/>
  <c r="Q409" i="1"/>
  <c r="H409" i="1"/>
  <c r="G410" i="1"/>
  <c r="Q410" i="1" l="1"/>
  <c r="H410" i="1"/>
  <c r="G411" i="1"/>
  <c r="E411" i="1"/>
  <c r="P410" i="1"/>
  <c r="F410" i="1"/>
  <c r="E412" i="1" l="1"/>
  <c r="F411" i="1"/>
  <c r="P411" i="1"/>
  <c r="Q411" i="1"/>
  <c r="H411" i="1"/>
  <c r="G412" i="1"/>
  <c r="Q412" i="1" l="1"/>
  <c r="H412" i="1"/>
  <c r="G413" i="1"/>
  <c r="E413" i="1"/>
  <c r="F412" i="1"/>
  <c r="P412" i="1"/>
  <c r="E414" i="1" l="1"/>
  <c r="F413" i="1"/>
  <c r="P413" i="1"/>
  <c r="Q413" i="1"/>
  <c r="H413" i="1"/>
  <c r="G414" i="1"/>
  <c r="Q414" i="1" l="1"/>
  <c r="H414" i="1"/>
  <c r="G415" i="1"/>
  <c r="E415" i="1"/>
  <c r="P414" i="1"/>
  <c r="F414" i="1"/>
  <c r="E416" i="1" l="1"/>
  <c r="F415" i="1"/>
  <c r="P415" i="1"/>
  <c r="Q415" i="1"/>
  <c r="H415" i="1"/>
  <c r="G416" i="1"/>
  <c r="Q416" i="1" l="1"/>
  <c r="H416" i="1"/>
  <c r="G417" i="1"/>
  <c r="E417" i="1"/>
  <c r="F416" i="1"/>
  <c r="P416" i="1"/>
  <c r="E418" i="1" l="1"/>
  <c r="F417" i="1"/>
  <c r="P417" i="1"/>
  <c r="Q417" i="1"/>
  <c r="H417" i="1"/>
  <c r="G418" i="1"/>
  <c r="Q418" i="1" l="1"/>
  <c r="H418" i="1"/>
  <c r="G419" i="1"/>
  <c r="E419" i="1"/>
  <c r="P418" i="1"/>
  <c r="F418" i="1"/>
  <c r="Q419" i="1" l="1"/>
  <c r="H419" i="1"/>
  <c r="G420" i="1"/>
  <c r="E420" i="1"/>
  <c r="F419" i="1"/>
  <c r="P419" i="1"/>
  <c r="E421" i="1" l="1"/>
  <c r="F420" i="1"/>
  <c r="P420" i="1"/>
  <c r="Q420" i="1"/>
  <c r="H420" i="1"/>
  <c r="G421" i="1"/>
  <c r="Q421" i="1" l="1"/>
  <c r="H421" i="1"/>
  <c r="G422" i="1"/>
  <c r="E422" i="1"/>
  <c r="F421" i="1"/>
  <c r="P421" i="1"/>
  <c r="E423" i="1" l="1"/>
  <c r="P422" i="1"/>
  <c r="F422" i="1"/>
  <c r="Q422" i="1"/>
  <c r="H422" i="1"/>
  <c r="G423" i="1"/>
  <c r="Q423" i="1" l="1"/>
  <c r="H423" i="1"/>
  <c r="G424" i="1"/>
  <c r="E424" i="1"/>
  <c r="F423" i="1"/>
  <c r="P423" i="1"/>
  <c r="E425" i="1" l="1"/>
  <c r="F424" i="1"/>
  <c r="P424" i="1"/>
  <c r="Q424" i="1"/>
  <c r="H424" i="1"/>
  <c r="G425" i="1"/>
  <c r="Q425" i="1" l="1"/>
  <c r="H425" i="1"/>
  <c r="G426" i="1"/>
  <c r="E426" i="1"/>
  <c r="F425" i="1"/>
  <c r="P425" i="1"/>
  <c r="E427" i="1" l="1"/>
  <c r="P426" i="1"/>
  <c r="F426" i="1"/>
  <c r="Q426" i="1"/>
  <c r="H426" i="1"/>
  <c r="G427" i="1"/>
  <c r="Q427" i="1" l="1"/>
  <c r="H427" i="1"/>
  <c r="G428" i="1"/>
  <c r="E428" i="1"/>
  <c r="F427" i="1"/>
  <c r="P427" i="1"/>
  <c r="E429" i="1" l="1"/>
  <c r="F428" i="1"/>
  <c r="P428" i="1"/>
  <c r="Q428" i="1"/>
  <c r="H428" i="1"/>
  <c r="G429" i="1"/>
  <c r="Q429" i="1" l="1"/>
  <c r="H429" i="1"/>
  <c r="G430" i="1"/>
  <c r="E430" i="1"/>
  <c r="F429" i="1"/>
  <c r="P429" i="1"/>
  <c r="E431" i="1" l="1"/>
  <c r="P430" i="1"/>
  <c r="F430" i="1"/>
  <c r="Q430" i="1"/>
  <c r="H430" i="1"/>
  <c r="G431" i="1"/>
  <c r="Q431" i="1" l="1"/>
  <c r="H431" i="1"/>
  <c r="G432" i="1"/>
  <c r="E432" i="1"/>
  <c r="F431" i="1"/>
  <c r="P431" i="1"/>
  <c r="E433" i="1" l="1"/>
  <c r="F432" i="1"/>
  <c r="P432" i="1"/>
  <c r="Q432" i="1"/>
  <c r="H432" i="1"/>
  <c r="G433" i="1"/>
  <c r="Q433" i="1" l="1"/>
  <c r="H433" i="1"/>
  <c r="G434" i="1"/>
  <c r="E434" i="1"/>
  <c r="F433" i="1"/>
  <c r="P433" i="1"/>
  <c r="E435" i="1" l="1"/>
  <c r="P434" i="1"/>
  <c r="F434" i="1"/>
  <c r="Q434" i="1"/>
  <c r="H434" i="1"/>
  <c r="G435" i="1"/>
  <c r="Q435" i="1" l="1"/>
  <c r="H435" i="1"/>
  <c r="G436" i="1"/>
  <c r="E436" i="1"/>
  <c r="F435" i="1"/>
  <c r="P435" i="1"/>
  <c r="E437" i="1" l="1"/>
  <c r="F436" i="1"/>
  <c r="P436" i="1"/>
  <c r="Q436" i="1"/>
  <c r="H436" i="1"/>
  <c r="G437" i="1"/>
  <c r="Q437" i="1" l="1"/>
  <c r="H437" i="1"/>
  <c r="G438" i="1"/>
  <c r="E438" i="1"/>
  <c r="F437" i="1"/>
  <c r="P437" i="1"/>
  <c r="E439" i="1" l="1"/>
  <c r="P438" i="1"/>
  <c r="F438" i="1"/>
  <c r="Q438" i="1"/>
  <c r="H438" i="1"/>
  <c r="G439" i="1"/>
  <c r="Q439" i="1" l="1"/>
  <c r="H439" i="1"/>
  <c r="G440" i="1"/>
  <c r="E440" i="1"/>
  <c r="F439" i="1"/>
  <c r="P439" i="1"/>
  <c r="E441" i="1" l="1"/>
  <c r="F440" i="1"/>
  <c r="P440" i="1"/>
  <c r="Q440" i="1"/>
  <c r="H440" i="1"/>
  <c r="G441" i="1"/>
  <c r="Q441" i="1" l="1"/>
  <c r="H441" i="1"/>
  <c r="G442" i="1"/>
  <c r="E442" i="1"/>
  <c r="F441" i="1"/>
  <c r="P441" i="1"/>
  <c r="E443" i="1" l="1"/>
  <c r="P442" i="1"/>
  <c r="F442" i="1"/>
  <c r="Q442" i="1"/>
  <c r="H442" i="1"/>
  <c r="G443" i="1"/>
  <c r="Q443" i="1" l="1"/>
  <c r="H443" i="1"/>
  <c r="G444" i="1"/>
  <c r="E444" i="1"/>
  <c r="F443" i="1"/>
  <c r="P443" i="1"/>
  <c r="E445" i="1" l="1"/>
  <c r="F444" i="1"/>
  <c r="P444" i="1"/>
  <c r="Q444" i="1"/>
  <c r="H444" i="1"/>
  <c r="G445" i="1"/>
  <c r="Q445" i="1" l="1"/>
  <c r="H445" i="1"/>
  <c r="G446" i="1"/>
  <c r="E446" i="1"/>
  <c r="F445" i="1"/>
  <c r="P445" i="1"/>
  <c r="E447" i="1" l="1"/>
  <c r="P446" i="1"/>
  <c r="F446" i="1"/>
  <c r="Q446" i="1"/>
  <c r="H446" i="1"/>
  <c r="G447" i="1"/>
  <c r="Q447" i="1" l="1"/>
  <c r="H447" i="1"/>
  <c r="G448" i="1"/>
  <c r="E448" i="1"/>
  <c r="F447" i="1"/>
  <c r="P447" i="1"/>
  <c r="E449" i="1" l="1"/>
  <c r="F448" i="1"/>
  <c r="P448" i="1"/>
  <c r="Q448" i="1"/>
  <c r="H448" i="1"/>
  <c r="G449" i="1"/>
  <c r="Q449" i="1" l="1"/>
  <c r="H449" i="1"/>
  <c r="G450" i="1"/>
  <c r="E450" i="1"/>
  <c r="F449" i="1"/>
  <c r="P449" i="1"/>
  <c r="E451" i="1" l="1"/>
  <c r="P450" i="1"/>
  <c r="F450" i="1"/>
  <c r="Q450" i="1"/>
  <c r="H450" i="1"/>
  <c r="G451" i="1"/>
  <c r="Q451" i="1" l="1"/>
  <c r="H451" i="1"/>
  <c r="G452" i="1"/>
  <c r="E452" i="1"/>
  <c r="F451" i="1"/>
  <c r="P451" i="1"/>
  <c r="E453" i="1" l="1"/>
  <c r="F452" i="1"/>
  <c r="P452" i="1"/>
  <c r="Q452" i="1"/>
  <c r="H452" i="1"/>
  <c r="G453" i="1"/>
  <c r="Q453" i="1" l="1"/>
  <c r="H453" i="1"/>
  <c r="G454" i="1"/>
  <c r="E454" i="1"/>
  <c r="F453" i="1"/>
  <c r="P453" i="1"/>
  <c r="E455" i="1" l="1"/>
  <c r="P454" i="1"/>
  <c r="F454" i="1"/>
  <c r="Q454" i="1"/>
  <c r="H454" i="1"/>
  <c r="G455" i="1"/>
  <c r="Q455" i="1" l="1"/>
  <c r="H455" i="1"/>
  <c r="G456" i="1"/>
  <c r="E456" i="1"/>
  <c r="F455" i="1"/>
  <c r="P455" i="1"/>
  <c r="E457" i="1" l="1"/>
  <c r="F456" i="1"/>
  <c r="P456" i="1"/>
  <c r="Q456" i="1"/>
  <c r="H456" i="1"/>
  <c r="G457" i="1"/>
  <c r="Q457" i="1" l="1"/>
  <c r="H457" i="1"/>
  <c r="G458" i="1"/>
  <c r="E458" i="1"/>
  <c r="F457" i="1"/>
  <c r="P457" i="1"/>
  <c r="E459" i="1" l="1"/>
  <c r="P458" i="1"/>
  <c r="F458" i="1"/>
  <c r="Q458" i="1"/>
  <c r="H458" i="1"/>
  <c r="G459" i="1"/>
  <c r="Q459" i="1" l="1"/>
  <c r="H459" i="1"/>
  <c r="G460" i="1"/>
  <c r="E460" i="1"/>
  <c r="F459" i="1"/>
  <c r="P459" i="1"/>
  <c r="E461" i="1" l="1"/>
  <c r="F460" i="1"/>
  <c r="P460" i="1"/>
  <c r="Q460" i="1"/>
  <c r="H460" i="1"/>
  <c r="G461" i="1"/>
  <c r="Q461" i="1" l="1"/>
  <c r="H461" i="1"/>
  <c r="G462" i="1"/>
  <c r="E462" i="1"/>
  <c r="F461" i="1"/>
  <c r="P461" i="1"/>
  <c r="E463" i="1" l="1"/>
  <c r="P462" i="1"/>
  <c r="F462" i="1"/>
  <c r="Q462" i="1"/>
  <c r="H462" i="1"/>
  <c r="G463" i="1"/>
  <c r="Q463" i="1" l="1"/>
  <c r="H463" i="1"/>
  <c r="G464" i="1"/>
  <c r="E464" i="1"/>
  <c r="F463" i="1"/>
  <c r="P463" i="1"/>
  <c r="E465" i="1" l="1"/>
  <c r="F464" i="1"/>
  <c r="P464" i="1"/>
  <c r="Q464" i="1"/>
  <c r="H464" i="1"/>
  <c r="G465" i="1"/>
  <c r="Q465" i="1" l="1"/>
  <c r="H465" i="1"/>
  <c r="G466" i="1"/>
  <c r="E466" i="1"/>
  <c r="F465" i="1"/>
  <c r="P465" i="1"/>
  <c r="E467" i="1" l="1"/>
  <c r="P466" i="1"/>
  <c r="F466" i="1"/>
  <c r="Q466" i="1"/>
  <c r="H466" i="1"/>
  <c r="G467" i="1"/>
  <c r="Q467" i="1" l="1"/>
  <c r="H467" i="1"/>
  <c r="G468" i="1"/>
  <c r="E468" i="1"/>
  <c r="F467" i="1"/>
  <c r="P467" i="1"/>
  <c r="E469" i="1" l="1"/>
  <c r="F468" i="1"/>
  <c r="P468" i="1"/>
  <c r="Q468" i="1"/>
  <c r="H468" i="1"/>
  <c r="G469" i="1"/>
  <c r="Q469" i="1" l="1"/>
  <c r="H469" i="1"/>
  <c r="G470" i="1"/>
  <c r="E470" i="1"/>
  <c r="F469" i="1"/>
  <c r="P469" i="1"/>
  <c r="E471" i="1" l="1"/>
  <c r="P470" i="1"/>
  <c r="F470" i="1"/>
  <c r="Q470" i="1"/>
  <c r="H470" i="1"/>
  <c r="G471" i="1"/>
  <c r="Q471" i="1" l="1"/>
  <c r="H471" i="1"/>
  <c r="G472" i="1"/>
  <c r="E472" i="1"/>
  <c r="F471" i="1"/>
  <c r="P471" i="1"/>
  <c r="E473" i="1" l="1"/>
  <c r="F472" i="1"/>
  <c r="P472" i="1"/>
  <c r="Q472" i="1"/>
  <c r="H472" i="1"/>
  <c r="G473" i="1"/>
  <c r="Q473" i="1" l="1"/>
  <c r="H473" i="1"/>
  <c r="G474" i="1"/>
  <c r="E474" i="1"/>
  <c r="F473" i="1"/>
  <c r="P473" i="1"/>
  <c r="E475" i="1" l="1"/>
  <c r="P474" i="1"/>
  <c r="F474" i="1"/>
  <c r="Q474" i="1"/>
  <c r="H474" i="1"/>
  <c r="G475" i="1"/>
  <c r="Q475" i="1" l="1"/>
  <c r="H475" i="1"/>
  <c r="G476" i="1"/>
  <c r="E476" i="1"/>
  <c r="F475" i="1"/>
  <c r="P475" i="1"/>
  <c r="E477" i="1" l="1"/>
  <c r="F476" i="1"/>
  <c r="P476" i="1"/>
  <c r="Q476" i="1"/>
  <c r="H476" i="1"/>
  <c r="G477" i="1"/>
  <c r="Q477" i="1" l="1"/>
  <c r="H477" i="1"/>
  <c r="G478" i="1"/>
  <c r="E478" i="1"/>
  <c r="F477" i="1"/>
  <c r="P477" i="1"/>
  <c r="E479" i="1" l="1"/>
  <c r="P478" i="1"/>
  <c r="F478" i="1"/>
  <c r="Q478" i="1"/>
  <c r="H478" i="1"/>
  <c r="G479" i="1"/>
  <c r="Q479" i="1" l="1"/>
  <c r="H479" i="1"/>
  <c r="G480" i="1"/>
  <c r="E480" i="1"/>
  <c r="F479" i="1"/>
  <c r="P479" i="1"/>
  <c r="E481" i="1" l="1"/>
  <c r="F480" i="1"/>
  <c r="P480" i="1"/>
  <c r="Q480" i="1"/>
  <c r="H480" i="1"/>
  <c r="G481" i="1"/>
  <c r="Q481" i="1" l="1"/>
  <c r="H481" i="1"/>
  <c r="G482" i="1"/>
  <c r="E482" i="1"/>
  <c r="F481" i="1"/>
  <c r="P481" i="1"/>
  <c r="E483" i="1" l="1"/>
  <c r="P482" i="1"/>
  <c r="F482" i="1"/>
  <c r="Q482" i="1"/>
  <c r="H482" i="1"/>
  <c r="G483" i="1"/>
  <c r="Q483" i="1" l="1"/>
  <c r="H483" i="1"/>
  <c r="G484" i="1"/>
  <c r="E484" i="1"/>
  <c r="F483" i="1"/>
  <c r="P483" i="1"/>
  <c r="E485" i="1" l="1"/>
  <c r="F484" i="1"/>
  <c r="P484" i="1"/>
  <c r="Q484" i="1"/>
  <c r="H484" i="1"/>
  <c r="G485" i="1"/>
  <c r="Q485" i="1" l="1"/>
  <c r="H485" i="1"/>
  <c r="G486" i="1"/>
  <c r="E486" i="1"/>
  <c r="F485" i="1"/>
  <c r="P485" i="1"/>
  <c r="E487" i="1" l="1"/>
  <c r="P486" i="1"/>
  <c r="F486" i="1"/>
  <c r="Q486" i="1"/>
  <c r="H486" i="1"/>
  <c r="G487" i="1"/>
  <c r="Q487" i="1" l="1"/>
  <c r="H487" i="1"/>
  <c r="G488" i="1"/>
  <c r="E488" i="1"/>
  <c r="F487" i="1"/>
  <c r="P487" i="1"/>
  <c r="E489" i="1" l="1"/>
  <c r="F488" i="1"/>
  <c r="P488" i="1"/>
  <c r="Q488" i="1"/>
  <c r="H488" i="1"/>
  <c r="G489" i="1"/>
  <c r="Q489" i="1" l="1"/>
  <c r="H489" i="1"/>
  <c r="G490" i="1"/>
  <c r="E490" i="1"/>
  <c r="F489" i="1"/>
  <c r="P489" i="1"/>
  <c r="E491" i="1" l="1"/>
  <c r="P490" i="1"/>
  <c r="F490" i="1"/>
  <c r="Q490" i="1"/>
  <c r="H490" i="1"/>
  <c r="G491" i="1"/>
  <c r="Q491" i="1" l="1"/>
  <c r="H491" i="1"/>
  <c r="G492" i="1"/>
  <c r="E492" i="1"/>
  <c r="F491" i="1"/>
  <c r="P491" i="1"/>
  <c r="E493" i="1" l="1"/>
  <c r="F492" i="1"/>
  <c r="P492" i="1"/>
  <c r="Q492" i="1"/>
  <c r="H492" i="1"/>
  <c r="G493" i="1"/>
  <c r="Q493" i="1" l="1"/>
  <c r="H493" i="1"/>
  <c r="G494" i="1"/>
  <c r="E494" i="1"/>
  <c r="F493" i="1"/>
  <c r="P493" i="1"/>
  <c r="E495" i="1" l="1"/>
  <c r="P494" i="1"/>
  <c r="F494" i="1"/>
  <c r="Q494" i="1"/>
  <c r="H494" i="1"/>
  <c r="G495" i="1"/>
  <c r="Q495" i="1" l="1"/>
  <c r="H495" i="1"/>
  <c r="G496" i="1"/>
  <c r="E496" i="1"/>
  <c r="F495" i="1"/>
  <c r="P495" i="1"/>
  <c r="E497" i="1" l="1"/>
  <c r="F496" i="1"/>
  <c r="P496" i="1"/>
  <c r="Q496" i="1"/>
  <c r="H496" i="1"/>
  <c r="G497" i="1"/>
  <c r="Q497" i="1" l="1"/>
  <c r="H497" i="1"/>
  <c r="G498" i="1"/>
  <c r="E498" i="1"/>
  <c r="F497" i="1"/>
  <c r="P497" i="1"/>
  <c r="F498" i="1" l="1"/>
  <c r="P498" i="1"/>
  <c r="E499" i="1"/>
  <c r="Q498" i="1"/>
  <c r="H498" i="1"/>
  <c r="G499" i="1"/>
  <c r="P499" i="1" l="1"/>
  <c r="F499" i="1"/>
  <c r="E500" i="1"/>
  <c r="H499" i="1"/>
  <c r="Q499" i="1"/>
  <c r="G500" i="1"/>
  <c r="P500" i="1" l="1"/>
  <c r="F500" i="1"/>
  <c r="E501" i="1"/>
  <c r="E502" i="1" s="1"/>
  <c r="E503" i="1" s="1"/>
  <c r="E504" i="1" s="1"/>
  <c r="E505" i="1" s="1"/>
  <c r="E506" i="1" s="1"/>
  <c r="E507" i="1" s="1"/>
  <c r="E508" i="1" s="1"/>
  <c r="E509" i="1" s="1"/>
  <c r="E510" i="1" s="1"/>
  <c r="E511" i="1" s="1"/>
  <c r="E512" i="1" s="1"/>
  <c r="E514" i="1" s="1"/>
  <c r="Q500" i="1"/>
  <c r="H500" i="1"/>
  <c r="G501" i="1"/>
  <c r="G502" i="1" s="1"/>
  <c r="G503" i="1" l="1"/>
  <c r="G515" i="1"/>
  <c r="P501" i="1"/>
  <c r="F501" i="1"/>
  <c r="Q501" i="1"/>
  <c r="H501" i="1"/>
  <c r="K11" i="1" s="1"/>
  <c r="K2" i="1" l="1"/>
  <c r="Q502" i="1" l="1"/>
  <c r="K16" i="1"/>
  <c r="P502" i="1"/>
  <c r="K20" i="1" l="1"/>
  <c r="K24" i="1"/>
  <c r="P503" i="1"/>
  <c r="Q503" i="1"/>
  <c r="G504" i="1"/>
  <c r="G505" i="1" s="1"/>
  <c r="G506" i="1" s="1"/>
  <c r="G507" i="1" s="1"/>
  <c r="G508" i="1" s="1"/>
  <c r="G509" i="1" s="1"/>
  <c r="G510" i="1" s="1"/>
  <c r="G511" i="1" s="1"/>
  <c r="G512" i="1" s="1"/>
  <c r="Q504" i="1" l="1"/>
  <c r="P504" i="1"/>
  <c r="P505" i="1" l="1"/>
  <c r="Q505" i="1"/>
  <c r="Q506" i="1" l="1"/>
  <c r="P506" i="1"/>
  <c r="Q507" i="1" l="1"/>
  <c r="P507" i="1"/>
  <c r="P508" i="1" l="1"/>
  <c r="Q508" i="1"/>
  <c r="Q509" i="1" l="1"/>
  <c r="P509" i="1"/>
  <c r="P510" i="1" l="1"/>
  <c r="Q510" i="1"/>
  <c r="Q511" i="1" l="1"/>
  <c r="P511" i="1"/>
  <c r="P512" i="1" l="1"/>
  <c r="Q512" i="1"/>
</calcChain>
</file>

<file path=xl/sharedStrings.xml><?xml version="1.0" encoding="utf-8"?>
<sst xmlns="http://schemas.openxmlformats.org/spreadsheetml/2006/main" count="65" uniqueCount="57">
  <si>
    <t>Date</t>
  </si>
  <si>
    <t>Ui (Return)</t>
  </si>
  <si>
    <t>MA</t>
  </si>
  <si>
    <t>EWMA</t>
  </si>
  <si>
    <t xml:space="preserve"> -ln(Vi)-(Ui^2/Vi)</t>
  </si>
  <si>
    <t>GARCH</t>
  </si>
  <si>
    <t>LAMBDA</t>
  </si>
  <si>
    <t>MA Vol</t>
  </si>
  <si>
    <t>EWMA Vol</t>
  </si>
  <si>
    <t>GARCH Vol</t>
  </si>
  <si>
    <t>Sum LN</t>
  </si>
  <si>
    <t>omega*100000</t>
  </si>
  <si>
    <t>Alpha*10</t>
  </si>
  <si>
    <t>Beta</t>
  </si>
  <si>
    <t>Omega</t>
  </si>
  <si>
    <t>Alpha</t>
  </si>
  <si>
    <t>VL</t>
  </si>
  <si>
    <t>a</t>
  </si>
  <si>
    <t>VO</t>
  </si>
  <si>
    <t xml:space="preserve"> </t>
  </si>
  <si>
    <t>V1</t>
  </si>
  <si>
    <t>V2</t>
  </si>
  <si>
    <t>V3</t>
  </si>
  <si>
    <t>V4</t>
  </si>
  <si>
    <t>V5</t>
  </si>
  <si>
    <t>V6</t>
  </si>
  <si>
    <t>V7</t>
  </si>
  <si>
    <t>V8</t>
  </si>
  <si>
    <t>V9</t>
  </si>
  <si>
    <t>V10</t>
  </si>
  <si>
    <t>VAR ANNUAL</t>
  </si>
  <si>
    <t>V(0-10)</t>
  </si>
  <si>
    <t>VOL(0-10)</t>
  </si>
  <si>
    <t>99% Daily VaR</t>
  </si>
  <si>
    <t>95% Daily VaR</t>
  </si>
  <si>
    <t>Simple Historical</t>
  </si>
  <si>
    <t>V0</t>
  </si>
  <si>
    <t>Ui^2</t>
  </si>
  <si>
    <t>Actual Vol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</si>
  <si>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</si>
  <si>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</si>
  <si>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</si>
  <si>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</si>
  <si>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</si>
  <si>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</si>
  <si>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</si>
  <si>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</si>
  <si>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</si>
  <si>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</si>
  <si>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</si>
  <si>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</si>
  <si>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8c000279-48ee-48ed-afa7-532483f5dd27</t>
  </si>
  <si>
    <t>CB_Block_0</t>
  </si>
  <si>
    <t>Decisioneering:7.0.0.0</t>
  </si>
  <si>
    <t>889be060-b647-441c-a43f-93fe12f50453</t>
  </si>
  <si>
    <t>㜸〱敤㕣㕢㙣ㅣ搵ㄹ摥ㄹ敦慥㜷搶㜶㙣攲㕣㐸㠰㘰敥〱㐷㑢ㅣㄲ㉥愵㘹昰㈵㌷挸挵㠹㥤㔰㐴改㌲摥㍤㘳㑦戲㌳敢捣捣㍡㌱㑤㑢㘸㈹㤷㤶慡㠲㍥戴㔰摡㈲㔴愱昶愵ㄲ㝤㐰㐰愹㔴愴㑡慤㉡愸晡㠰㉡昵愱ㄲ㐵㔵晢搰慡㡡搴ㄷㅥ㤰攸昷㥤㤹搹㥤摤昵㡥㥤つ戴㑥攵㐹昶捦㤹㜳㍦攷扦㥥晦㍦㤳㠴㤲㐸㈴㍥挶挳㝦昹㈴㤹戸㜲㘲摥昵㠴㤵ㅢ㉤㤷㑡愲攰㤹㘵摢捤つ㍢㡥㍥㝦挰㜴扤づ㔴㐸攷㑤㤴扢愹扣㙢㍥㈲㌲昹㌹攱戸愸㤴㑡㈴㌲ㄹ㑤㐵㌹㍢攱慦㉦㝣搱搸慡㍢〹㌰㌹㍡㜲㜸敡〴㝡㥤昰捡㡥搸㌲㜰摣㙦扢㜳㘸㈸㌷㤴摢戱㜵晢敤戹慤㕢〶㐶㉢㈵慦攲㠸㥤戶愸㜸㡥㕥摡㌲㌰㕥㤹㉡㤹㠵晢挴晣㘴昹愴戰㜷㡡愹慤户㑤改摢敦ㅣ摡扥㘳㠷㜱搷㕤㜷㜶㘳攸挴愱搱㤱㜱㐷ㄸ敥㈷搴㘷㡡㔳摥㍥㈶ち㈶搷㈶㠴㘳摡搳戹搱ㄱ晣㡤捣ㅦ㙦㜷攴㈶㘶㠴昰㌸戴㜰㠴㕤㄰慥㠶㠶㕤搶戰敢㔶慣㔹㙥㥥㘶敤挱㔲ぢ扡敢愵慣㔱㔱㉡㘹㔶搸㙢挶㍡㡣扤㉢改昳摤搶㠴戰㕤搳㌳攷㑣㙦㍥㙤㑤愲愳㘲㡦㜵捣ㄵ㐷㜵㝢㕡ㅣ搲㉤㤱戲昶㔶捣㘲搲㝦ㄲㅤ㌷㠵㕤㐴㈷㈶㤷㥦ㅢ㜶慤搱ㄹ摤㤱㌳㜲戹㌱㌱㜵昷㌸㠵晡扡搷戵敥㤷㔳㤷㈳戰捦ㅢ㕡搷㐳挹㜱摤愹搶ㅣ㙣㕤㌳㔸㝣晤っ㙥㙤㕤㍦戲㐷昵㙤㙥㙥摤㐶㙥㘵㝤㙤愵㉢愰㙦戹愳㔸㡣㤶㈶攸㈴挸㄰㄰㠱㕡㤶愰㡢愰ㅢ㐰㐹晥ㅢ㕣ㄲ㙤挸㈲㌵慦慢昹㈹㌵㕦㔰昳㐵㌵㉦搴扣愱收愷搵晣㡣㥡㌷搵晣〹㌵㝦ㄲ㜵挲㈷搳搹愹〶捦㔵㈷昶㡥扣㝤攴愹戱㌷㡢捦晣㉡扦昹昶㐲昷㉡㔴㍡ㄲ㑣㙡捣搱㑦㠳搴㙡㔴扣㉤户㤵㝦ㄶ攷ち㌰㠵戱挳戸挳ㄸㅡ㉡敥搸慡摦愶愷戸慣ㄸ攴搷ㄱ㑡ㅦ敡㜶ㅢ昷㥢㜶戱㝣㕡攲敥捡ㄱ摤ㄵ戵㡤ㅢっ捡㐶捡ㄵ扢攸㕥戱㜰攱㠴愷㝢㘲㘳㘳㔹慤㤳愶㘶ㄳ㘰㉢攱捡昱㌶㌵㌶㍢慥㤷㉡㘲昸㡣改ㄷ㕦搵㔰㙣㡤㍢攵愹搶愵㝢ㅣ㜱慡㕡摡㌴愳㘱〸戵㌹搹㜷搳㉡晤㈲㝦㕥〳愳㌳㘵㔷搸㜲㝡㠳搶戸㔹㌸㈹㥣〹㐱㤱㈸㡡㜲愹㙢㔹ㄴ㜰晤攰㘱ㅢぢ〵户ㄶ慦㡤收ㅡ扢捦㜸㘰㘶㔱挴㝣㘷㠵攳捤㑦敡㔳㈵戱慥慥㡡㍦㈶ち㌶搴㘵敦㈹ㄷ㉡敥㘸搹昶㥣㜲愹扥㘴戸㌸愷㐳搲ㄴて㤶㡢㈲㤹㑣㐸愱〰㠱摢搱愱㈸㠹㕢㕡昳㠲㐴㐴〴挵㘴攴换敢挹㉥㜷ㄴ慢挳㉡㑡㠲㌴愹㕥扦㐸㘷㥣慦㤴㌱㌱ㅣㄸ㔹ㄳ昵〷〷摤扣㐸户㔵捣㝤扡㤵㔵戵㍦㔸晤敥㌹㘱㝢晢㜴扢㔸ㄲ㑥慣昶㔳㌸㈳慤ㄷ㈰㜵ㅥ〲愱攵敥㔱搵㈹㘷㤴昹搴㘹戳攸捤愴㘷㠴㌹㍤攳㈱てㅡ㌲㤳攱搶㌶㍤摡㘵挸搲㔶ㄳ昴〳㘴戳㠹昴ㅡ㔶㑡㘷昱㈴㔲㤴㑥㌱扣㕣㈷挸搹慥㡥㤷扢㡤㍤㘶挹ㄳ扥㔰敥㌵㠰ㄱ㕦慢㐹昴昵㤰㐴ㅤ扤攰㉢㡣㌵挶㈸愸㔴㌷㙤㙦扥挶户㑤㕣攲ㄳ搱㡡㉣㔸㜶戲㠰愲愰㕥ㅥ挴昰ㅡ㠸愶㐱ㅡ挴㔷㡥㄰ㄱ搹㈰㐶戳愳攷㝡㈲㘳晤ㄸㄹ㠱晡㔱㈲㘴敤慤慤㘵〴㠹扤㤹㐸搹愸㈵㍦慥㐸戳㠵㙣㜹㕦㥡慤挵挶㘹敢〸搶ㄳ㕣㑥戰〱㐰昹ㅢ㈴ㅣ愵ㅣ搲昵㡦㜶〵摥戵㉢〹慥〲㠰㝣搲㈸㜳〲㔱㐵ㅢ㙡㈹㜶㈴敢昵挰㑥㤶㐶戱㉦㡡㘸ㄹ㔷敤捣ㅥ㑢㈲㍡戰㍡㤷㠷慥㑤㑡ㅤ㝢㘳㙢摡㡣㉥㠷ㄴㄹ㔳㌵扡搶㐵慡㐶㌷㠲㔵摢搴㕢㔷愳愹㌶㐰㜰つ㠰慦㔸㘸散㉥捤㥡愷㌹㜹㐹㤸㐴扥㈱搴愶㜲て㠸㤸收㝦㡣㠰㙢㍡扡慣搸捦㌴〵〷㡤㑢摥㝥摥搲㥡户〳愴㌷攸捣ㄵ㥤㐳㕦搱〵㕡搰搷㠲扤㤴㍦户搴㉦搷愳㔸扢㠱攰㐶㠰〶晤挲㤳昷㠵㝡〹愴㐹㙣㐵㌰户㥡ㅥㄷ㘹攱㑥捥捦ち愹㝤扡㡤㐹摤㤹ㄶㅥ扣ㄷ晢挷㘰〷㤷ㅤ㐷㤴㜰愰㉤捡っ㥥㕤搶搷㘷扡㝢㥣戲挵晣ㄵ晢搸扤㈴ㄴ㐳㌲愹㜶㈴ㅡ散攳ㄸ㍢㌳攲㙦㡡㔰づ昵敦㙤慤㠵㐴愴㔱㍤㜹戱㕤晣搹㜲㐵㤲戴㈱㐹㌶㘳㕢戵㥢〱㈰㈵㤴㍦戶㤴㈸㠳慣戶㐵㔶慢户㔶改摤㡢㌹㤹㌴昸て㥢攴㐸㤷敦慣ㅤ㠱敦挰敤戱㈶㑣慢㉡㉣扡慣㜱攱ㄴ攰㔷㌰㑢㈲敢扢㘴㈹㙡㔶㘴挵㈵㈲㉢㍡㍡㥡捥搲㌱扥㌵㐹㈷つ㔲㈲㤶摢㘳ぢ㘳捥攱㌵愲愲ぢ㤲㐲㈵挶㉤㔴㤵㐰愴㍣搶㕤ㄱ㌱㙤㠸㤸ㅣ㌶㑥扢㤵㘰㉢挱㄰㐰敡昷㤰㌴㑢摤㜸㠶挲㍡攷攸捥捥攷ㄳㄹ愲㐱扡〷摦㙤㈹慣戶㜳㤸ㅤ〴户〳㌴㤸㍦㜴㍥挶㄰愲㐴㜹㠴㄰㘹㉤㘹挶㜱㔳㥣㈶つ慣㌲㄰㔴ㅡ慤戸㕥搹㘲㔴愹挷ㄸ㉢ㅦ㉡㝢㘳愶㍢㡢㈸㔴扦ㄱ㈴敥㥦ㄱ㌶愸换㠱敤搳㤰㔷㥥㥤ㄵ㐵捤㤸㈸㔷㈰摡昶㡦㉤㠷㐳㌹搶〷㕢㔲㥥换㔵〵㑦㝢㘷㘳㜴愱挸ㄳ㌱㝣慤昴挴㉥挹昳捤㐳㕦㙦㙤㐷㈷㑤慦㈴扡っ㥦改㤸捥ㄸ搸㐵㐴つ㡡㥤挶攴㡣㈳挴㔸㡦戱搷㌱㡢㈵搳ㄶ㐴〶㙣㑣〶敡づ㠸㘹㐴〸挶换㡣晦㤵敤ㅥ㘳搲搱㙤㜷㔶㘷㌰㜱㝥㜵摤㥢っ㠹愴㡣ㄱ搳㜶㌱㡣挴㈲搳扤挶挴㑣昹㌴愲戵ㄵ换摥慢捦扡换〲㉢㈴㝡晦㤱愸㔱㔴㐵㔵㤵㡣㥡㘹ㄷ㍦㍣㤰㈷ㄲ摢昰㑢ㄲ㐸㕣㈵㔲昴㤷挷㘸㙦摡昵㐱㝣㠶㜶㍡攷搴㡤挸㔱㌵戳㈳㔶ち㤳㔳戵㍢搹收㉥㠰㝢昷ㅥ摢㕦㡢捡㕤㔴扣㍡㐵て㝦㡣㡣㤷㘴㔱つ㠲搰㍦户捡㈷ㄵ收㤱㜲挰㠱挰㌸摦ㅡ挹㉦㙢挸㍡愴扥㔵戵攴ㅥ㐴㤱扡㡤〳晡㤴㈸㈱ㄶ㙤改摥㉡晦㠵㘶慣愵㤷摣愰㙣戴㙣㔹㍡㐹㡢㘴㌹㔱搰㐹挱挳ㄵ慦㝣搰戴㌵〳㐰搲㕦㤰愵㥦㐱㤶㝥㐶㘶㜵ㅢ㐷ㄹㄶ㤴㘹昶㔵㥥搶ㅤ搳㥢戱捣㐲㠶㉦っ摤㉤ぢ㥡〴㤳㔳昲㠶㑦㈸㌳〶ㅡ慣昹㘳㌰搹摣ㅣ搰㥤㠳ㅣ攵搶ㄱ晤愰㕣㔵㐹攳㡦搲愶㘳〹〲㐶㝡㐹戵扢搱㕢㑡摥㡣㠰挸㤱捦昹昰晥挵昹㐷㤱攳晢攵㠸昵ㄸㄲ㠱㐷㌰㈲攴改摥㑥ㅢ挷㙣搳〳昶㠸戱㍤愶㌷收〲攵〰㐸捡攳敤㐶㠹搵㐸愳挱慡㔶戸扡戹愸㑥㑤㙣㙡㉥㡦敡㡤敢ㄷ㈸昶㌵㑡㐴㤱㉣㔶㐹㙡㤶〵收戸㥣㔴㡤㈲ㄵ㜷愸㙤㤴㌸户㘹㙤摦㈹㐵㉥㐲㌱㐹㥡㐹㘸㍢㈵愱㈰挸㑢敡㠰㡥愲扦㍥㥥㍣㈲搱ㅡ摡〰㔹敡㈹㍦慦㈷〸〷敥挷㤵㤳愲挸〶㙦攰敦㔵㐱昲㜰挵慢㉢搱捦昴〷㈵挳愵搲㘱ㅢ㔶㐲㐱㜷㡡换㠴愵戱㌶㕦挳㐸敥㙣㔷晢晢摢ㅢ㘱挴㠰つㄹㄲ㠹昱〳㠳つ挱㕣㤱㘸㉡慤戳ㅥ㙥㜵㌵㍢挳户㠳㐲户㈵〶㈶扣攲㤸㤸㤳㘶㔸捤㤲敦㤷つ慡愷㐵㈹㐷㌵㘳㜸捡㠵㑡昷㈸挷㠳㤴㘴㜰捤㌸㑡户ㄴ㉥㌰㐰散〶愹昱㠲㠷戰㙥戵〳㥥っ㤶て㜶戰㈳㝥搸㠴搶ㄹ㈵㘸㍡㠶㜰敢ㄷ㐱摥㘹ㄳ愳㄰愴㠶㝣晥戵㑢㜹攱㜹㍥㍦摤㤵〸ㄳ〱ㄳ㌱搴ㄵ㘳㍤〰戹搱愸㈴戹愸㍦っ㤶晢㤲㑤ち慤敥㌰㡦㈶㐶て㑤㍥挷挳つㅥ挶戱㝡挹㌶㈵摣㜱昳㑣㘸搳搲晣㉡㘳扦㕤㈸㔵㡡㐲慡攲㔰㔶㑢㡤扣㉣昰㈵慦晦昹摣ㄴ戳㉦挱愶散挷㔱㡡㑢㈶㤲摡户扢戵捦愱戹ㄴ㜲攸挳㤷㙤っ㍥挶戸攵㘴㌰慣改㡥〲敤挳搵戵换ぢ昲攲ㅣ㐴㕡㔳ㄶ㘵搹〱摣挵慢㐶㤰㈵户㐵慡ㅤ㈸ㅦ㈸搳㘶㡦㘴敤㌳晤慣㘵㠱㈳慣搳ㄷ㜸改㌴㡣㤱㌶戹㠳㥤㈴捥〷㤱摤昳㡦捡搷挴昹㕤㠱昱愱㌰扥换㔳㔰〲扢ち㐶愲挱慤搶慣㙥㠵㤱㕦㕡摥摡㍤〰ち㐳挰㌴㘸㔱搳㌷㜰㐶㤰㕥摣挰㘱㌰㌲㈶㍡ㅡつ愴㌲㐶搹て㠷㍤㤰〶㙥攲㐱㝡戲っ㈵攴慤㤱㤷挲挲㝢㠹㠳ㄶ㡥㐰㘵㘷㕤㐳收戸敥攱敡㡢扤愱㈱㝢戸㔸愴戹ぢ晦摣戲挰㉡慥㙤昸收攸㥡㠶ぢ㔹㜲㑤戴敦慥㙢㈸〸㉥ち㙥ㅢ换敤搳扤挲捣㠴㌷敦㕦摡㙡㤷㈴㔲扦㠴㍦㘲挱搱㘹㌳㈷㙤㕥㐲㥤攳摥㘷㑦摡攵搳戶㥣㔷捡攵㡤㍦㕡戱㕡㘷㈷㈷㤹㑤㝣㡣㍦昲㔱ㄳ愹户搰攳㔲愶捤づ㙡づㄲ昶㈳ㅦ㕦ㅡっ㈰ㅤ㐳㈷戰摤慢㌷〶㐸㈷㙢ㅡ攸㐴ち㠲ㄵ㐲戱愷㍦㌱㐲㔱㝥〱戴㤲㔸晣㈳㌹昶晣ㄵ戰扥昲㈶㜲㠸㜰扣〷㘲㈴㜵つ㔲㌱愸㤳㠲㍣戸摥挱换㈰晦㍦㔸ち戹㜹㐱㜶晡㉦㌰戳昲㐶㈳㡡㌶ㄱ㐵慦㌷愳㠸㠱搸ぢち㜹㜳昶㉢㐷捤㑦晤㕡敦晦昰愸㜹㉦㌰捣㐷㕡㘳〸慡㌱ㄸ㕦㌵〶㍡㥡㡣㠱ㅢ㔰㉣㡤㠱晢搸㠶昱㝡摦ㄸ〸扣ㅤ〷㤱戱戸㌱挰㈸㕥㡣挹ㄷ〹慡㐶ㅣㄸ㍣㙢慤戳攸〹摢㠷敢戵挲㐵攴ㅥ敡挹ㅤ㠵敦㘹㝤㜳昶戸敥攸搶〶㤹扦搷ㄱ㔰㕢捥㈴敥㙢换㈶㙣戱㜱挱ㄲ搹㘸〱慦㐴攸㑦㕦昱㥣㉣敤㤶㍡㌰攵㍦扥愳㕥挹㈸改㡢昰㠹㈸㍣㈱㈴扥戴收㘷㝢晦昲挸攳扢㜸㉦㉤愰搵ㄴ〳挱敤〴攷㘹㌹㈰㝣ㅢ戹ㄲ戲㤶㥦摦ㅣ挴㠷㐸收㙣㐹㡣攸㡥戴㜷㕣捤ち㤳㍥攱㐵〸搳㈷扥攵㘰㑣攲㠶㠳㙦㑣收ㅡㅣ㥢昲昳㈵改っ捣㐵㈶㉥扤㜷㘱㠰㔰㘹愹戲摡戴㉢㔳㍦㠷搲戹挰㠹搴摢㠳㍣㕦昲㔱㤴㔷ㅢ戵摡づ㙡㌵㘹㈶㉡㠳愸ㄱ㑡㈹㐴ㅡ㐸㈱搱㈳ぢ㐳晦㔲㑡㡤㈳㤱捡〱挴挴搰ㅡ㠳戹㍣昹慦〸〱㔱扤摥搷收愷㉡搸㐵㘰㌱昴扡户㝢㜶愵搵ㄹ慡㈶〶㘵攵改攳〸ㄲ昲㤸挲っ㐶㘹㘵敥㔱㈴挲㈷㌵㠴搴㤲ㅤ㑦ㅣ愴挷昲㐳㙣㍥㘳愷㉣㝡搵戲搶㙥扢㠲㍢ㅥ搰㌳㘹愹㌰散搵捣挶搱㔳㐶攳晣慡㔹㍦㡢戰搷㑦㔶ㅢ㜵〵㐵搰㔹昶〶㥣㍦ㄱ收攳昷㐰㉣ㅦ慣㜵扤戶戱㠴㍡捥敥挴〲昹㠳晤戵㈹㠶戱㌱㉡㌹〶ㄲ㜶㐹戵㌲晥㈵昰〹㌴㤱昶扣愲搵㤲ㅣ㑢㔱ㄸ㡤づ㌹慢㐳㙤搲晦㡣㔳㑢捥㥡㘴㙤〶慣敢昴晦㜱㘴㉣慡晦ㄵ㐶搹㈴捡敥てㄲ㝣㐹㌱㔲戲㘸㜰㠶㍢〲ㅦ㌶挲㌴昲〸慣挹㈴㠳摢㝥㙡〲㥦愸晡挵㔲㠲挳挳㤵㙣扣〴㔱㙤㑢摢戶慢愵〰㘴ㄴ㈸昵ㄳ㠸愰㤶敤㌹改收㜳㙣晡〱㘴慦㌹㘸ㄶ㥣戲㕢㌶扣㠱〹㠴㜷〷昸㠵㤹〱㥢㘷㔸㜹愵㔱愸㕤㠷㥤攸㝥㄰㙤づㅤ㠶挰㍥㈴扣㑦㉡敡挸ㄸ挲搲㘲ㄶ晣摡愸㉦ㄲ㐸愲㜶㜰㉦㌳㡥㔴昴ㄲ㍥㔰㍤っ慦愶挷慣㘵愱散㝣摦㜲攳㕤っ㙥ㅤ㙥㘳摤〷捦㡦㈸攵㄰〶㤳㑢㜸昰㈱敥㙢攳ㅥ搴搷つ搶收戲㘶㝢摥戵㙣敡挷挰改搲㐶愹㈷ㄹ㡥挹敦㡥戳摡㐳㠴㠸昳搰㍢扡㜴㔷㉣㝢敢〷㥤〷㥦㙤搳攵㌵㔸㠲愳㙣〹㜱敥㉦愲愹㜲て〱㝥㕡㍥㐸昰㐵愱㍦敦㙥㈶㕥挲戲挸〰㐸㈷搲㍡㐰㙢慡晥攱㐲㔴慤昰㘸㐱㉡捣㉡㍦㐰㌹㜷挹㕦㙤㤱㜹㌸㙡挸㈳〴搲㕡㔴㜲㉢㍣㐲挸昱㕦㐰㠳敡昸搳挸㙤㍤晥昷ㄶㅣ㥦捡㕦慥㉦摡㝦㕦愸㍣戴ㄳㅣ晡㈴㐱㠹挰〲攸ぢ㙢昶㔲㉣㔲搶愴晤㈰挲ㅢ扢㤰挶昳㠷攰摦昷㜷扤晢づ㥦㝦敥㔲愴㈰㐴㔱晤㉡㈸〸攵㉡㥥㡤慥㘲ㄶ戹慤㔷昱敤㠵㔶搱㐷ㄹ挹㤹㘸づ㐰㑦㠷㐲㕡㤱慢㜲㤱攰㠶昲愷㐸㠴㈲㔱㌷㡢㍥㈲㔶戶慤㈰㠱戶摣㜹搹㜶づ㠹戰㙤㡡ㅢㄱ昳〹㡦戴㡦㜸攵㤱㕥㥢戴敦㜶㑤晢㕡㌱㘳〵晥搶㘵㈱ㅢ戰㈴㝥ㄳ摢㔲愴愷摢㡣攵㉢㑦㠷㠸搹户㉦晣㍥㑡つ愲㑢㈰っ摦㈲㈵㈱㜱㈳㤵愷挲捡慦扥㔶㜳㡥愲〰て愸挷慦㑣㠲㤳㤵㥦っ㉢㙦挳户㔷戲㑥㠲㜷〵昸扣ㅦ㔶㈶㘱捡捡㑦㠴㤵晦戱㙤㐳戵㜲㐸㠷㝥捦㈹ㄲ㐹㡣慤㉢慤晦挸㜷搸㍣㔴愷っ敡捦㉥挳捦愶攴㤴㐱攲㤲搴愰摤戸昶攱攰㑢攸〳戸挵㠴换ㅥ㄰戲晥㝦㠸戰ㅦ户㥢挶㜴㑦挷㠷捥㜳〸㉢㍢㥡㝣㘳攳戴㜱搸㐱㐶愷戱摦挵㤹慡戸慣㐸〴收㐰搲摦摦㐵摣敦㌱愶㘳㙤㍦挲㜰㤸捡摢㈲敤㈹てㄹ㐲㐹㉡㡦㠷㤸㑤㥣慢搱㡣昶㘵㈰〷㘲ㄲ㤰〹敤㉢㠰㝥挸㘵つ㌳晡挸晦㤲戹捦㈱愱㍤㐶昰㔵㠰慣㐲㘶㈷ㅤ愴扦〶搰ㅢ晥㜷ㄴ〳㜳搲㕦愲㉡㘷挳挱愲㘴愴㝤㥤つ㥥〰攸㠰愳㔶〹㠸㌰慢㍤㠹㥣攸愰ㄴㅣ㜲搰愷㔹昰つ㠲㙦〲㘴㔳㥣散㤲㜷㡤㙢㙡㔳㜳㍤㠳愶ち户㐲捡戱㙦〵〹扥愴捥〱摣摤摡㔶收㔱㌸晣㝣ㅦ㐱捤扡敦昴㜷攳扢晢㜹㉥扡〳晦敤㐸㑡ㅡ昶㐹昵㌳敤昵㐵㈶愰㑤㉥㝦づ㌶晢㈲晡攱扡㙡㌶㈶㝢晣㉣㝥ㄹ㌵慤㍣㠶㝦捦攱愷㥣挲〸ㅣ㠵㥡㌶〳㌷ぢ㘹㐰ㄶ捣〶〵㔴㔹摡戳〰ち㜱㑣㍣㘹捦昱㡤愸㘵晦摡㜷㠲〴㕦ㄴ攲昵ㅣㄳ愵愰㜹㌸㈰㜱㉤ぢ㑥㌶っ㐸晣换㠲ㄳ搱〱扦㡢㕣㐵㈲ぢ㠹㝡慤㐴愴㈵㤹晢㍣㐰㑦㐷㉦攷㐶㉤愷㥥㔱ちてㄷㅦ㝥昸挳摥攴挰挶攴攷敦改㝥晥晤摦㝤昰摣㝢㕦搸昹昷㡦㕥㝣昱扤扦㍥昷捥㐷㙦㑤敤晣捤换㉦晦晡摥ㅦ扤昳挱㙡攳㈵昵戵てて扣㜴㜶攸攴搹㔳挶戱㕢昶㥥㝤攰挴㤱愱昱换〶㍢㍡㍡㍢㙦敡晦敤攵㥢晢捥㥤㝡㕤㜹晢㑦敢㙤㐵㉥㤷〳ㅥ〵〸㥦㍥㉥㕢㑥攳晢㐸㘰ㅡ㥣昱愷㍡つ㉥昷ㅣ㝥㑡㌱搸愸ㄱ扣㘴攰搳攰〴㘴㐱愱扥愰敢㍦㥤挶戰挷</t>
  </si>
  <si>
    <t>91e3464a-f091-4760-96a8-e569adb9ddbc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</si>
</sst>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0000000"/>
  </numFmts>
  <fonts count="12">
    <font>
      <sz val="11"/>
      <color theme="1"/>
      <name val="Calibri"/>
      <family val="2"/>
      <charset val="129"/>
      <scheme val="minor"/>
    </font>
    <font>
      <sz val="11"/>
      <color theme="1"/>
      <name val="Calibri"/>
      <family val="2"/>
      <charset val="129"/>
      <scheme val="minor"/>
    </font>
    <font>
      <b/>
      <sz val="10"/>
      <color theme="0"/>
      <name val="Calibri"/>
      <family val="2"/>
      <scheme val="minor"/>
    </font>
    <font>
      <b/>
      <sz val="10"/>
      <color rgb="FFFF0000"/>
      <name val="Calibri"/>
      <family val="2"/>
      <scheme val="minor"/>
    </font>
    <font>
      <b/>
      <sz val="11"/>
      <color theme="0"/>
      <name val="Calibri"/>
      <family val="2"/>
      <scheme val="minor"/>
    </font>
    <font>
      <b/>
      <sz val="10"/>
      <name val="Calibri"/>
      <family val="2"/>
      <scheme val="minor"/>
    </font>
    <font>
      <b/>
      <sz val="11"/>
      <name val="Calibri"/>
      <family val="2"/>
      <scheme val="minor"/>
    </font>
    <font>
      <sz val="10"/>
      <color theme="1"/>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9">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E7A4EE"/>
        <bgColor indexed="64"/>
      </patternFill>
    </fill>
    <fill>
      <patternFill patternType="solid">
        <fgColor rgb="FF96D7E0"/>
        <bgColor indexed="64"/>
      </patternFill>
    </fill>
    <fill>
      <patternFill patternType="solid">
        <fgColor theme="8" tint="0.79998168889431442"/>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92">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9" fillId="0" borderId="0" xfId="0" applyFont="1" applyAlignment="1">
      <alignment vertical="center"/>
    </xf>
    <xf numFmtId="0" fontId="0" fillId="0" borderId="0" xfId="0" applyAlignment="1">
      <alignment vertical="center"/>
    </xf>
    <xf numFmtId="0" fontId="11" fillId="0" borderId="0" xfId="0" applyFont="1" applyAlignment="1">
      <alignment vertical="center"/>
    </xf>
    <xf numFmtId="0" fontId="10" fillId="0" borderId="0" xfId="0" applyFont="1" applyAlignment="1">
      <alignment vertical="center"/>
    </xf>
    <xf numFmtId="0" fontId="0" fillId="0" borderId="0" xfId="0" applyAlignment="1">
      <alignment vertical="top" wrapText="1"/>
    </xf>
    <xf numFmtId="0" fontId="7" fillId="0" borderId="0" xfId="0" applyFont="1" applyAlignment="1">
      <alignment vertical="top" wrapText="1"/>
    </xf>
    <xf numFmtId="0" fontId="0" fillId="7" borderId="0" xfId="0" applyFill="1" applyAlignment="1">
      <alignment horizontal="center"/>
    </xf>
    <xf numFmtId="0" fontId="0" fillId="0" borderId="0" xfId="0" applyFill="1" applyAlignment="1">
      <alignment vertical="center"/>
    </xf>
    <xf numFmtId="0" fontId="0" fillId="0" borderId="0" xfId="0" applyFill="1" applyBorder="1" applyAlignment="1">
      <alignment vertical="center"/>
    </xf>
    <xf numFmtId="0" fontId="0" fillId="0" borderId="0" xfId="0" applyBorder="1" applyAlignment="1">
      <alignment vertical="center"/>
    </xf>
    <xf numFmtId="0" fontId="11" fillId="0" borderId="0" xfId="0" applyFont="1" applyAlignment="1">
      <alignment horizontal="center" vertical="center"/>
    </xf>
    <xf numFmtId="0" fontId="0" fillId="0" borderId="0" xfId="0" applyAlignment="1">
      <alignment horizontal="center" vertical="top" wrapText="1"/>
    </xf>
    <xf numFmtId="165" fontId="0" fillId="0" borderId="0" xfId="0" applyNumberFormat="1" applyFill="1" applyAlignment="1">
      <alignment vertical="center"/>
    </xf>
    <xf numFmtId="0" fontId="6" fillId="0" borderId="0" xfId="0" applyFont="1" applyFill="1" applyAlignment="1">
      <alignment horizontal="center"/>
    </xf>
    <xf numFmtId="0" fontId="11" fillId="0" borderId="0" xfId="0" applyFont="1" applyFill="1" applyBorder="1" applyAlignment="1">
      <alignment vertical="center"/>
    </xf>
    <xf numFmtId="0" fontId="0" fillId="0" borderId="0" xfId="0" applyAlignment="1"/>
    <xf numFmtId="0" fontId="0" fillId="6" borderId="0" xfId="0" applyFill="1" applyAlignment="1">
      <alignment horizontal="center" vertical="top" wrapText="1"/>
    </xf>
    <xf numFmtId="0" fontId="0" fillId="4" borderId="0" xfId="0" applyFill="1" applyAlignment="1">
      <alignment horizontal="center"/>
    </xf>
    <xf numFmtId="0" fontId="11" fillId="0" borderId="0" xfId="0" applyFont="1" applyAlignment="1">
      <alignment horizontal="center" vertical="top" wrapText="1"/>
    </xf>
    <xf numFmtId="0" fontId="0" fillId="0" borderId="0" xfId="0" applyAlignment="1">
      <alignment horizontal="right"/>
    </xf>
    <xf numFmtId="0" fontId="11" fillId="0" borderId="0" xfId="0" applyFont="1" applyAlignment="1">
      <alignment horizontal="right"/>
    </xf>
    <xf numFmtId="0" fontId="4" fillId="2" borderId="0" xfId="0" applyFont="1" applyFill="1" applyAlignment="1">
      <alignment horizontal="center" vertical="center"/>
    </xf>
    <xf numFmtId="0" fontId="2" fillId="2" borderId="0" xfId="0" quotePrefix="1" applyFont="1" applyFill="1" applyAlignment="1">
      <alignment horizontal="center" vertical="center"/>
    </xf>
    <xf numFmtId="0" fontId="7" fillId="0" borderId="0" xfId="0" applyFont="1" applyAlignment="1">
      <alignment horizontal="center" vertical="center"/>
    </xf>
    <xf numFmtId="14" fontId="0" fillId="0" borderId="0" xfId="0" applyNumberFormat="1" applyAlignment="1">
      <alignment horizontal="center" vertical="center"/>
    </xf>
    <xf numFmtId="0" fontId="10" fillId="0" borderId="0" xfId="0" applyFont="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2" fillId="2" borderId="0" xfId="0" applyFont="1" applyFill="1" applyAlignment="1">
      <alignment horizontal="center" vertical="center" wrapText="1"/>
    </xf>
    <xf numFmtId="0" fontId="0" fillId="3" borderId="0" xfId="0" applyFill="1" applyAlignment="1">
      <alignment horizontal="center" vertical="center" wrapText="1"/>
    </xf>
    <xf numFmtId="0" fontId="8" fillId="4" borderId="0" xfId="0" applyFont="1" applyFill="1" applyAlignment="1">
      <alignment horizontal="center" vertical="center"/>
    </xf>
    <xf numFmtId="0" fontId="0" fillId="5" borderId="0" xfId="0" applyFill="1" applyAlignment="1">
      <alignment horizontal="center" vertical="center"/>
    </xf>
    <xf numFmtId="0" fontId="6" fillId="4"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3"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6" fillId="7" borderId="0" xfId="0" applyFont="1" applyFill="1" applyAlignment="1">
      <alignment horizontal="center" vertical="center"/>
    </xf>
    <xf numFmtId="0" fontId="0" fillId="0" borderId="0" xfId="0" applyFill="1" applyAlignment="1">
      <alignment horizontal="center" vertical="center" wrapText="1"/>
    </xf>
    <xf numFmtId="0" fontId="8" fillId="0" borderId="0" xfId="0" applyFont="1" applyFill="1" applyAlignment="1">
      <alignment horizontal="center" vertical="center"/>
    </xf>
    <xf numFmtId="0" fontId="0" fillId="0" borderId="0" xfId="0" applyFill="1" applyAlignment="1">
      <alignment horizontal="center" vertical="center"/>
    </xf>
    <xf numFmtId="0" fontId="5" fillId="0" borderId="0" xfId="0" applyFont="1" applyFill="1" applyAlignment="1">
      <alignment horizontal="center" vertical="center" wrapText="1"/>
    </xf>
    <xf numFmtId="0" fontId="0" fillId="0" borderId="2" xfId="0" applyFill="1" applyBorder="1" applyAlignment="1">
      <alignment horizontal="center" vertical="center"/>
    </xf>
    <xf numFmtId="0" fontId="6" fillId="0" borderId="0" xfId="0" applyFont="1" applyFill="1" applyAlignment="1">
      <alignment horizontal="center" vertical="center"/>
    </xf>
    <xf numFmtId="0" fontId="11" fillId="0" borderId="0" xfId="0" applyFont="1" applyFill="1" applyAlignment="1">
      <alignment horizontal="center" vertical="center"/>
    </xf>
    <xf numFmtId="0" fontId="0" fillId="0" borderId="4" xfId="0" applyFill="1" applyBorder="1" applyAlignment="1">
      <alignment horizontal="center" vertical="center"/>
    </xf>
    <xf numFmtId="0" fontId="11" fillId="0" borderId="5" xfId="0" applyFont="1" applyFill="1" applyBorder="1" applyAlignment="1">
      <alignment horizontal="center" vertical="center"/>
    </xf>
    <xf numFmtId="0" fontId="0" fillId="0" borderId="5" xfId="0" applyFill="1" applyBorder="1" applyAlignment="1">
      <alignment horizontal="center" vertical="center"/>
    </xf>
    <xf numFmtId="164" fontId="2" fillId="2" borderId="0" xfId="0" applyNumberFormat="1" applyFont="1" applyFill="1" applyAlignment="1">
      <alignment horizontal="center" vertical="center"/>
    </xf>
    <xf numFmtId="164" fontId="10" fillId="3" borderId="0" xfId="0" applyNumberFormat="1" applyFont="1" applyFill="1" applyAlignment="1">
      <alignment horizontal="center" vertical="center"/>
    </xf>
    <xf numFmtId="164" fontId="6" fillId="4" borderId="0" xfId="0" applyNumberFormat="1" applyFont="1" applyFill="1" applyAlignment="1">
      <alignment horizontal="center" vertical="center"/>
    </xf>
    <xf numFmtId="164" fontId="10" fillId="6" borderId="0" xfId="0" applyNumberFormat="1" applyFont="1" applyFill="1" applyAlignment="1">
      <alignment horizontal="center" vertical="center"/>
    </xf>
    <xf numFmtId="164" fontId="10" fillId="7" borderId="0" xfId="0" applyNumberFormat="1" applyFont="1" applyFill="1" applyAlignment="1">
      <alignment horizontal="center" vertical="center"/>
    </xf>
    <xf numFmtId="164" fontId="0" fillId="3" borderId="0" xfId="0" applyNumberFormat="1" applyFill="1" applyAlignment="1">
      <alignment horizontal="center" vertical="center"/>
    </xf>
    <xf numFmtId="164" fontId="8" fillId="4" borderId="0" xfId="0" applyNumberFormat="1" applyFont="1" applyFill="1" applyAlignment="1">
      <alignment horizontal="center" vertical="center"/>
    </xf>
    <xf numFmtId="164" fontId="0" fillId="6" borderId="0" xfId="0" applyNumberFormat="1" applyFill="1" applyAlignment="1">
      <alignment horizontal="center" vertical="center"/>
    </xf>
    <xf numFmtId="164" fontId="0" fillId="7" borderId="0" xfId="0" applyNumberFormat="1" applyFill="1" applyAlignment="1">
      <alignment horizontal="center" vertical="center"/>
    </xf>
    <xf numFmtId="164" fontId="0" fillId="3" borderId="0" xfId="1" applyNumberFormat="1" applyFont="1" applyFill="1" applyAlignment="1">
      <alignment horizontal="center" vertical="center"/>
    </xf>
    <xf numFmtId="164" fontId="0" fillId="4" borderId="0" xfId="1" applyNumberFormat="1" applyFont="1" applyFill="1" applyAlignment="1">
      <alignment horizontal="center" vertical="center"/>
    </xf>
    <xf numFmtId="164" fontId="0" fillId="6" borderId="0" xfId="1" applyNumberFormat="1" applyFont="1" applyFill="1" applyAlignment="1">
      <alignment horizontal="center" vertical="center"/>
    </xf>
    <xf numFmtId="164" fontId="0" fillId="7" borderId="0" xfId="1" applyNumberFormat="1" applyFont="1" applyFill="1" applyAlignment="1">
      <alignment horizontal="center" vertical="center"/>
    </xf>
    <xf numFmtId="164" fontId="3" fillId="0" borderId="0" xfId="1" applyNumberFormat="1" applyFont="1" applyFill="1" applyAlignment="1">
      <alignment horizontal="center" vertical="center"/>
    </xf>
    <xf numFmtId="164" fontId="10" fillId="4" borderId="1" xfId="1" applyNumberFormat="1" applyFont="1" applyFill="1" applyBorder="1" applyAlignment="1">
      <alignment horizontal="center" vertical="center"/>
    </xf>
    <xf numFmtId="164" fontId="10" fillId="6" borderId="2" xfId="1" applyNumberFormat="1" applyFont="1" applyFill="1" applyBorder="1" applyAlignment="1">
      <alignment horizontal="center" vertical="center"/>
    </xf>
    <xf numFmtId="164" fontId="10" fillId="7" borderId="3" xfId="1" applyNumberFormat="1" applyFont="1" applyFill="1" applyBorder="1" applyAlignment="1">
      <alignment horizontal="center" vertical="center"/>
    </xf>
    <xf numFmtId="164" fontId="6" fillId="4" borderId="0" xfId="1" applyNumberFormat="1" applyFont="1" applyFill="1" applyBorder="1" applyAlignment="1">
      <alignment horizontal="center" vertical="center"/>
    </xf>
    <xf numFmtId="164" fontId="6" fillId="6" borderId="0" xfId="1" applyNumberFormat="1" applyFont="1" applyFill="1" applyBorder="1" applyAlignment="1">
      <alignment horizontal="center" vertical="center"/>
    </xf>
    <xf numFmtId="164" fontId="6" fillId="7" borderId="0" xfId="1" applyNumberFormat="1" applyFont="1" applyFill="1" applyBorder="1" applyAlignment="1">
      <alignment horizontal="center" vertical="center"/>
    </xf>
    <xf numFmtId="164" fontId="6" fillId="4" borderId="0" xfId="1" applyNumberFormat="1" applyFont="1" applyFill="1" applyAlignment="1">
      <alignment horizontal="center" vertical="center"/>
    </xf>
    <xf numFmtId="164" fontId="6" fillId="6" borderId="0" xfId="1" applyNumberFormat="1" applyFont="1" applyFill="1" applyAlignment="1">
      <alignment horizontal="center" vertical="center"/>
    </xf>
    <xf numFmtId="164" fontId="6" fillId="7" borderId="0" xfId="1" applyNumberFormat="1" applyFont="1" applyFill="1" applyAlignment="1">
      <alignment horizontal="center" vertical="center"/>
    </xf>
    <xf numFmtId="164" fontId="0" fillId="0" borderId="0" xfId="1" applyNumberFormat="1" applyFont="1" applyFill="1" applyAlignment="1">
      <alignment horizontal="center" vertical="center"/>
    </xf>
    <xf numFmtId="164" fontId="10" fillId="0" borderId="0" xfId="1" applyNumberFormat="1" applyFont="1" applyFill="1" applyAlignment="1">
      <alignment horizontal="center" vertical="center"/>
    </xf>
    <xf numFmtId="164" fontId="6" fillId="0" borderId="0" xfId="1" applyNumberFormat="1" applyFont="1" applyFill="1" applyAlignment="1">
      <alignment horizontal="center" vertical="center"/>
    </xf>
    <xf numFmtId="164" fontId="8" fillId="0" borderId="0" xfId="1" applyNumberFormat="1" applyFont="1" applyFill="1" applyAlignment="1">
      <alignment horizontal="center" vertical="center"/>
    </xf>
    <xf numFmtId="43" fontId="8" fillId="0" borderId="0" xfId="2" applyFont="1" applyAlignment="1">
      <alignment horizontal="center" vertical="center"/>
    </xf>
    <xf numFmtId="165" fontId="11" fillId="0" borderId="0" xfId="0" applyNumberFormat="1" applyFont="1" applyAlignment="1">
      <alignment horizontal="center" vertical="center"/>
    </xf>
    <xf numFmtId="43" fontId="6" fillId="0" borderId="0" xfId="2" applyFont="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Alignment="1">
      <alignment horizontal="center"/>
    </xf>
    <xf numFmtId="0" fontId="10" fillId="0" borderId="0" xfId="0" applyFont="1"/>
    <xf numFmtId="0" fontId="0" fillId="0" borderId="0" xfId="0" quotePrefix="1"/>
    <xf numFmtId="11" fontId="0" fillId="0" borderId="0" xfId="0" applyNumberFormat="1"/>
    <xf numFmtId="0" fontId="4" fillId="2" borderId="0" xfId="0" applyFont="1" applyFill="1" applyAlignment="1">
      <alignment horizontal="center" vertical="center"/>
    </xf>
    <xf numFmtId="0" fontId="0" fillId="8" borderId="0" xfId="0" applyFill="1" applyAlignment="1">
      <alignment horizontal="center" vertical="center" wrapText="1"/>
    </xf>
    <xf numFmtId="0" fontId="11" fillId="8" borderId="0" xfId="0" applyFont="1" applyFill="1" applyAlignment="1">
      <alignment horizontal="center" vertical="center"/>
    </xf>
    <xf numFmtId="0" fontId="0" fillId="8" borderId="0" xfId="0" applyFill="1" applyAlignment="1">
      <alignment horizontal="center" vertical="center"/>
    </xf>
    <xf numFmtId="0" fontId="11" fillId="8" borderId="6" xfId="0" applyFont="1" applyFill="1" applyBorder="1" applyAlignment="1">
      <alignment horizontal="center" vertic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96D7E0"/>
      <color rgb="FFE7A4EE"/>
      <color rgb="FF8DE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1CF7A-5024-4C8A-B2F9-B4DA03F5D51C}">
  <dimension ref="A1:X524"/>
  <sheetViews>
    <sheetView tabSelected="1" topLeftCell="A494" zoomScale="116" zoomScaleNormal="55" workbookViewId="0">
      <selection activeCell="C519" sqref="C519"/>
    </sheetView>
  </sheetViews>
  <sheetFormatPr defaultRowHeight="14.4"/>
  <cols>
    <col min="1" max="1" width="10.33203125" style="26" bestFit="1" customWidth="1"/>
    <col min="2" max="2" width="11.44140625" style="2" customWidth="1"/>
    <col min="3" max="3" width="15.33203125" style="41" customWidth="1"/>
    <col min="4" max="4" width="15.33203125" style="42" customWidth="1"/>
    <col min="5" max="5" width="15.33203125" style="43" customWidth="1"/>
    <col min="6" max="6" width="14.109375" style="43" customWidth="1"/>
    <col min="7" max="7" width="15.33203125" style="43" customWidth="1"/>
    <col min="8" max="8" width="14.109375" style="43" customWidth="1"/>
    <col min="9" max="9" width="3.21875" style="22" customWidth="1"/>
    <col min="10" max="10" width="16.6640625" style="2" customWidth="1"/>
    <col min="11" max="11" width="11.44140625" style="2" customWidth="1"/>
    <col min="12" max="12" width="11.44140625" style="4" customWidth="1"/>
    <col min="13" max="13" width="2.77734375" style="4" customWidth="1"/>
    <col min="14" max="14" width="12.109375" style="74" customWidth="1"/>
    <col min="15" max="15" width="12.109375" style="77" customWidth="1"/>
    <col min="16" max="17" width="12.109375" style="74" customWidth="1"/>
  </cols>
  <sheetData>
    <row r="1" spans="1:24" ht="19.05" customHeight="1">
      <c r="A1" s="25" t="s">
        <v>0</v>
      </c>
      <c r="B1" s="1" t="s">
        <v>1</v>
      </c>
      <c r="C1" s="31" t="s">
        <v>37</v>
      </c>
      <c r="D1" s="1" t="s">
        <v>2</v>
      </c>
      <c r="E1" s="1" t="s">
        <v>3</v>
      </c>
      <c r="F1" s="1" t="s">
        <v>4</v>
      </c>
      <c r="G1" s="24" t="s">
        <v>5</v>
      </c>
      <c r="H1" s="1" t="s">
        <v>4</v>
      </c>
      <c r="J1" s="1" t="s">
        <v>6</v>
      </c>
      <c r="K1" s="13">
        <v>0.86557122477062054</v>
      </c>
      <c r="L1" s="2"/>
      <c r="M1" s="2"/>
      <c r="N1" s="51" t="s">
        <v>38</v>
      </c>
      <c r="O1" s="51" t="s">
        <v>7</v>
      </c>
      <c r="P1" s="51" t="s">
        <v>8</v>
      </c>
      <c r="Q1" s="51" t="s">
        <v>9</v>
      </c>
    </row>
    <row r="2" spans="1:24">
      <c r="A2" s="27">
        <v>43474</v>
      </c>
      <c r="B2" s="2">
        <v>1.6981741413474083E-2</v>
      </c>
      <c r="C2" s="32"/>
      <c r="D2" s="33"/>
      <c r="E2" s="29"/>
      <c r="G2" s="30"/>
      <c r="J2" s="1" t="s">
        <v>10</v>
      </c>
      <c r="K2" s="78">
        <f>SUM(F4:F501)</f>
        <v>3330.1596343776687</v>
      </c>
      <c r="L2" s="3"/>
      <c r="M2" s="3"/>
      <c r="N2" s="52"/>
      <c r="O2" s="53"/>
      <c r="P2" s="54"/>
      <c r="Q2" s="55"/>
    </row>
    <row r="3" spans="1:24">
      <c r="A3" s="27">
        <v>43475</v>
      </c>
      <c r="B3" s="2">
        <v>3.1961745116859674E-3</v>
      </c>
      <c r="C3" s="32">
        <f>B3^2</f>
        <v>1.0215531509151032E-5</v>
      </c>
      <c r="D3" s="33"/>
      <c r="E3" s="29"/>
      <c r="G3" s="30"/>
      <c r="N3" s="56"/>
      <c r="O3" s="57"/>
      <c r="P3" s="58"/>
      <c r="Q3" s="59"/>
    </row>
    <row r="4" spans="1:24">
      <c r="A4" s="27">
        <v>43476</v>
      </c>
      <c r="B4" s="2">
        <v>-9.8180091008543968E-3</v>
      </c>
      <c r="C4" s="32">
        <f t="shared" ref="C4:C67" si="0">B4^2</f>
        <v>9.6393302704459762E-5</v>
      </c>
      <c r="D4" s="33">
        <f>C3</f>
        <v>1.0215531509151032E-5</v>
      </c>
      <c r="E4" s="29">
        <f>C3</f>
        <v>1.0215531509151032E-5</v>
      </c>
      <c r="F4" s="43">
        <f t="shared" ref="F4:F67" si="1">-LN(E4)-(C4/E4)</f>
        <v>2.0556456054672072</v>
      </c>
      <c r="G4" s="30">
        <f>C3</f>
        <v>1.0215531509151032E-5</v>
      </c>
      <c r="H4" s="43">
        <f t="shared" ref="H4:H67" si="2">-LN(G4)-(C4/G4)</f>
        <v>2.0556456054672072</v>
      </c>
      <c r="J4" s="34" t="s">
        <v>11</v>
      </c>
      <c r="K4" s="34">
        <v>0.24350711696107885</v>
      </c>
      <c r="N4" s="60">
        <f t="shared" ref="N4:N38" si="3">SQRT(C4)</f>
        <v>9.8180091008543968E-3</v>
      </c>
      <c r="O4" s="61">
        <f t="shared" ref="O4:O38" si="4">SQRT(D4)</f>
        <v>3.1961745116859674E-3</v>
      </c>
      <c r="P4" s="62">
        <f t="shared" ref="P4:P38" si="5">SQRT(E4)</f>
        <v>3.1961745116859674E-3</v>
      </c>
      <c r="Q4" s="63">
        <f>SQRT(G4)</f>
        <v>3.1961745116859674E-3</v>
      </c>
    </row>
    <row r="5" spans="1:24">
      <c r="A5" s="27">
        <v>43479</v>
      </c>
      <c r="B5" s="2">
        <v>-1.5037056989967823E-2</v>
      </c>
      <c r="C5" s="32">
        <f t="shared" si="0"/>
        <v>2.2611308291954017E-4</v>
      </c>
      <c r="D5" s="33">
        <f>AVERAGE($C$3:C4)</f>
        <v>5.3304417106805397E-5</v>
      </c>
      <c r="E5" s="29">
        <f t="shared" ref="E5:E68" si="6">$K$1*E4+(1-$K$1)*C4</f>
        <v>2.1800303742934079E-5</v>
      </c>
      <c r="F5" s="43">
        <f t="shared" si="1"/>
        <v>0.36157140312275082</v>
      </c>
      <c r="G5" s="30">
        <f t="shared" ref="G5:G68" si="7">$K$9*G4+$K$8*C4+$K$7</f>
        <v>2.0067500580545967E-5</v>
      </c>
      <c r="H5" s="43">
        <f t="shared" si="2"/>
        <v>-0.45121664455609611</v>
      </c>
      <c r="J5" s="34" t="s">
        <v>12</v>
      </c>
      <c r="K5" s="34">
        <v>0.89497718331789289</v>
      </c>
      <c r="L5" s="10"/>
      <c r="M5" s="10"/>
      <c r="N5" s="60">
        <f t="shared" si="3"/>
        <v>1.5037056989967823E-2</v>
      </c>
      <c r="O5" s="61">
        <f t="shared" si="4"/>
        <v>7.3009874062900148E-3</v>
      </c>
      <c r="P5" s="62">
        <f t="shared" si="5"/>
        <v>4.6690795391526665E-3</v>
      </c>
      <c r="Q5" s="63">
        <f>SQRT(G5)</f>
        <v>4.4796763923910807E-3</v>
      </c>
    </row>
    <row r="6" spans="1:24">
      <c r="A6" s="27">
        <v>43480</v>
      </c>
      <c r="B6" s="2">
        <v>2.0466715097427368E-2</v>
      </c>
      <c r="C6" s="32">
        <f t="shared" si="0"/>
        <v>4.1888642687926136E-4</v>
      </c>
      <c r="D6" s="33">
        <f>AVERAGE($C$3:C5)</f>
        <v>1.1090730571105032E-4</v>
      </c>
      <c r="E6" s="29">
        <f t="shared" si="6"/>
        <v>4.9265820411355899E-5</v>
      </c>
      <c r="F6" s="43">
        <f t="shared" si="1"/>
        <v>1.4157031094130534</v>
      </c>
      <c r="G6" s="30">
        <f t="shared" si="7"/>
        <v>4.0362077109558584E-5</v>
      </c>
      <c r="H6" s="43">
        <f t="shared" si="2"/>
        <v>-0.26059789520178711</v>
      </c>
      <c r="J6" s="34" t="s">
        <v>13</v>
      </c>
      <c r="K6" s="34">
        <v>0.88154480737037444</v>
      </c>
      <c r="L6" s="10"/>
      <c r="M6" s="10"/>
      <c r="N6" s="60">
        <f t="shared" si="3"/>
        <v>2.0466715097427368E-2</v>
      </c>
      <c r="O6" s="61">
        <f t="shared" si="4"/>
        <v>1.0531253757794004E-2</v>
      </c>
      <c r="P6" s="62">
        <f t="shared" si="5"/>
        <v>7.0189614909440768E-3</v>
      </c>
      <c r="Q6" s="63">
        <f>SQRT(G6)</f>
        <v>6.3531155435391368E-3</v>
      </c>
    </row>
    <row r="7" spans="1:24">
      <c r="A7" s="27">
        <v>43481</v>
      </c>
      <c r="B7" s="2">
        <v>1.2216600589454174E-2</v>
      </c>
      <c r="C7" s="32">
        <f t="shared" si="0"/>
        <v>1.4924532996225207E-4</v>
      </c>
      <c r="D7" s="33">
        <f>AVERAGE($C$3:C6)</f>
        <v>1.8790208600310307E-4</v>
      </c>
      <c r="E7" s="29">
        <f t="shared" si="6"/>
        <v>9.8953465838376878E-5</v>
      </c>
      <c r="F7" s="43">
        <f t="shared" si="1"/>
        <v>7.7126233398575614</v>
      </c>
      <c r="G7" s="30">
        <f t="shared" si="7"/>
        <v>7.5505430106074592E-5</v>
      </c>
      <c r="H7" s="43">
        <f t="shared" si="2"/>
        <v>7.5146888072439388</v>
      </c>
      <c r="J7" s="24" t="s">
        <v>14</v>
      </c>
      <c r="K7" s="79">
        <f>K4/100000</f>
        <v>2.4350711696107884E-6</v>
      </c>
      <c r="L7" s="10"/>
      <c r="M7" s="10"/>
      <c r="N7" s="60">
        <f t="shared" si="3"/>
        <v>1.2216600589454174E-2</v>
      </c>
      <c r="O7" s="61">
        <f t="shared" si="4"/>
        <v>1.3707738179696279E-2</v>
      </c>
      <c r="P7" s="62">
        <f t="shared" si="5"/>
        <v>9.947535666604914E-3</v>
      </c>
      <c r="Q7" s="63">
        <f>SQRT(G7)</f>
        <v>8.6893860603655185E-3</v>
      </c>
    </row>
    <row r="8" spans="1:24">
      <c r="A8" s="27">
        <v>43482</v>
      </c>
      <c r="B8" s="2">
        <v>5.9377704747021198E-3</v>
      </c>
      <c r="C8" s="32">
        <f t="shared" si="0"/>
        <v>3.5257118210244237E-5</v>
      </c>
      <c r="D8" s="33">
        <f>AVERAGE($C$3:C7)</f>
        <v>1.8017073479493286E-4</v>
      </c>
      <c r="E8" s="29">
        <f t="shared" si="6"/>
        <v>1.0571413953655179E-4</v>
      </c>
      <c r="F8" s="43">
        <f t="shared" si="1"/>
        <v>8.8212581620472559</v>
      </c>
      <c r="G8" s="30">
        <f t="shared" si="7"/>
        <v>8.2353607511184183E-5</v>
      </c>
      <c r="H8" s="43">
        <f t="shared" si="2"/>
        <v>8.9763696095438235</v>
      </c>
      <c r="J8" s="24" t="s">
        <v>15</v>
      </c>
      <c r="K8" s="13">
        <f>K5/10</f>
        <v>8.9497718331789294E-2</v>
      </c>
      <c r="L8" s="10"/>
      <c r="M8" s="10"/>
      <c r="N8" s="60">
        <f t="shared" si="3"/>
        <v>5.9377704747021198E-3</v>
      </c>
      <c r="O8" s="61">
        <f t="shared" si="4"/>
        <v>1.342276926699304E-2</v>
      </c>
      <c r="P8" s="62">
        <f t="shared" si="5"/>
        <v>1.0281738157361905E-2</v>
      </c>
      <c r="Q8" s="63">
        <f t="shared" ref="Q8:Q68" si="8">SQRT(G8)</f>
        <v>9.074888842910649E-3</v>
      </c>
    </row>
    <row r="9" spans="1:24">
      <c r="A9" s="27">
        <v>43483</v>
      </c>
      <c r="B9" s="2">
        <v>6.1594168655574322E-3</v>
      </c>
      <c r="C9" s="32">
        <f t="shared" si="0"/>
        <v>3.7938416123713343E-5</v>
      </c>
      <c r="D9" s="33">
        <f>AVERAGE($C$3:C8)</f>
        <v>1.5601846536415144E-4</v>
      </c>
      <c r="E9" s="29">
        <f t="shared" si="6"/>
        <v>9.6242688453345999E-5</v>
      </c>
      <c r="F9" s="43">
        <f t="shared" si="1"/>
        <v>8.8544422447785553</v>
      </c>
      <c r="G9" s="30">
        <f t="shared" si="7"/>
        <v>7.8188897874084101E-5</v>
      </c>
      <c r="H9" s="43">
        <f t="shared" si="2"/>
        <v>8.9711680187730387</v>
      </c>
      <c r="J9" s="24" t="s">
        <v>13</v>
      </c>
      <c r="K9" s="13">
        <f>K6</f>
        <v>0.88154480737037444</v>
      </c>
      <c r="L9" s="15"/>
      <c r="M9" s="15"/>
      <c r="N9" s="60">
        <f t="shared" si="3"/>
        <v>6.1594168655574322E-3</v>
      </c>
      <c r="O9" s="61">
        <f t="shared" si="4"/>
        <v>1.2490735181091282E-2</v>
      </c>
      <c r="P9" s="62">
        <f t="shared" si="5"/>
        <v>9.81033579717565E-3</v>
      </c>
      <c r="Q9" s="63">
        <f t="shared" si="8"/>
        <v>8.8424486356486181E-3</v>
      </c>
    </row>
    <row r="10" spans="1:24">
      <c r="A10" s="27">
        <v>43487</v>
      </c>
      <c r="B10" s="2">
        <v>-2.2446142509579659E-2</v>
      </c>
      <c r="C10" s="32">
        <f t="shared" si="0"/>
        <v>5.0382931356035901E-4</v>
      </c>
      <c r="D10" s="33">
        <f>AVERAGE($C$3:C9)</f>
        <v>1.3914988690123171E-4</v>
      </c>
      <c r="E10" s="29">
        <f t="shared" si="6"/>
        <v>8.8404916533433285E-5</v>
      </c>
      <c r="F10" s="43">
        <f t="shared" si="1"/>
        <v>3.6344733157651721</v>
      </c>
      <c r="G10" s="30">
        <f t="shared" si="7"/>
        <v>7.4757489764716443E-5</v>
      </c>
      <c r="H10" s="43">
        <f t="shared" si="2"/>
        <v>2.7617449502525426</v>
      </c>
      <c r="N10" s="60">
        <f t="shared" si="3"/>
        <v>2.2446142509579659E-2</v>
      </c>
      <c r="O10" s="61">
        <f t="shared" si="4"/>
        <v>1.1796181030368757E-2</v>
      </c>
      <c r="P10" s="62">
        <f t="shared" si="5"/>
        <v>9.4023888737614601E-3</v>
      </c>
      <c r="Q10" s="63">
        <f t="shared" si="8"/>
        <v>8.6462413663230819E-3</v>
      </c>
    </row>
    <row r="11" spans="1:24">
      <c r="A11" s="27">
        <v>43488</v>
      </c>
      <c r="B11" s="2">
        <v>4.0443255566060543E-3</v>
      </c>
      <c r="C11" s="32">
        <f t="shared" si="0"/>
        <v>1.6356569207816871E-5</v>
      </c>
      <c r="D11" s="33">
        <f>AVERAGE($C$3:C10)</f>
        <v>1.8473481523362262E-4</v>
      </c>
      <c r="E11" s="29">
        <f t="shared" si="6"/>
        <v>1.4424990942616637E-4</v>
      </c>
      <c r="F11" s="43">
        <f t="shared" si="1"/>
        <v>8.7305727814899843</v>
      </c>
      <c r="G11" s="30">
        <f t="shared" si="7"/>
        <v>1.1342872207606424E-4</v>
      </c>
      <c r="H11" s="43">
        <f t="shared" si="2"/>
        <v>8.9401346174078196</v>
      </c>
      <c r="J11" s="1" t="s">
        <v>10</v>
      </c>
      <c r="K11" s="80">
        <f>SUM(H4:H501)</f>
        <v>3305.6627082788627</v>
      </c>
      <c r="N11" s="60">
        <f t="shared" si="3"/>
        <v>4.0443255566060543E-3</v>
      </c>
      <c r="O11" s="61">
        <f t="shared" si="4"/>
        <v>1.3591718626929511E-2</v>
      </c>
      <c r="P11" s="62">
        <f t="shared" si="5"/>
        <v>1.2010408378825691E-2</v>
      </c>
      <c r="Q11" s="63">
        <f t="shared" si="8"/>
        <v>1.0650292112241064E-2</v>
      </c>
    </row>
    <row r="12" spans="1:24">
      <c r="A12" s="27">
        <v>43489</v>
      </c>
      <c r="B12" s="2">
        <v>-7.9262033104896545E-3</v>
      </c>
      <c r="C12" s="32">
        <f t="shared" si="0"/>
        <v>6.2824698919217159E-5</v>
      </c>
      <c r="D12" s="33">
        <f>AVERAGE($C$3:C11)</f>
        <v>1.6602612123075531E-4</v>
      </c>
      <c r="E12" s="29">
        <f t="shared" si="6"/>
        <v>1.2705736434061931E-4</v>
      </c>
      <c r="F12" s="43">
        <f t="shared" si="1"/>
        <v>8.476412558316154</v>
      </c>
      <c r="G12" s="30">
        <f t="shared" si="7"/>
        <v>1.0389144774625819E-4</v>
      </c>
      <c r="H12" s="43">
        <f t="shared" si="2"/>
        <v>8.5674491479425807</v>
      </c>
      <c r="N12" s="60">
        <f t="shared" si="3"/>
        <v>7.9262033104896545E-3</v>
      </c>
      <c r="O12" s="61">
        <f t="shared" si="4"/>
        <v>1.288511238719924E-2</v>
      </c>
      <c r="P12" s="62">
        <f t="shared" si="5"/>
        <v>1.1271972513301268E-2</v>
      </c>
      <c r="Q12" s="63">
        <f t="shared" si="8"/>
        <v>1.019271542555065E-2</v>
      </c>
    </row>
    <row r="13" spans="1:24">
      <c r="A13" s="27">
        <v>43490</v>
      </c>
      <c r="B13" s="2">
        <v>3.3136855810880661E-2</v>
      </c>
      <c r="C13" s="32">
        <f t="shared" si="0"/>
        <v>1.0980512130310954E-3</v>
      </c>
      <c r="D13" s="33">
        <f>AVERAGE($C$3:C12)</f>
        <v>1.5570597899960151E-4</v>
      </c>
      <c r="E13" s="29">
        <f t="shared" si="6"/>
        <v>1.184226457983017E-4</v>
      </c>
      <c r="F13" s="43">
        <f t="shared" si="1"/>
        <v>-0.23105713284327756</v>
      </c>
      <c r="G13" s="30">
        <f t="shared" si="7"/>
        <v>9.9642704668666848E-5</v>
      </c>
      <c r="H13" s="43">
        <f t="shared" si="2"/>
        <v>-1.8059659437863704</v>
      </c>
      <c r="J13" s="24" t="s">
        <v>16</v>
      </c>
      <c r="K13" s="28">
        <f>K7/(1-K8-K9)</f>
        <v>8.4091283119700188E-5</v>
      </c>
      <c r="L13" s="5"/>
      <c r="M13" s="5"/>
      <c r="N13" s="60">
        <f t="shared" si="3"/>
        <v>3.3136855810880661E-2</v>
      </c>
      <c r="O13" s="61">
        <f t="shared" si="4"/>
        <v>1.2478220185571398E-2</v>
      </c>
      <c r="P13" s="62">
        <f t="shared" si="5"/>
        <v>1.0882216952363232E-2</v>
      </c>
      <c r="Q13" s="63">
        <f t="shared" si="8"/>
        <v>9.9821192473676067E-3</v>
      </c>
    </row>
    <row r="14" spans="1:24" ht="15.45" customHeight="1">
      <c r="A14" s="27">
        <v>43493</v>
      </c>
      <c r="B14" s="2">
        <v>-9.2545105144381523E-3</v>
      </c>
      <c r="C14" s="32">
        <f t="shared" si="0"/>
        <v>8.5645964861846315E-5</v>
      </c>
      <c r="D14" s="33">
        <f>AVERAGE($C$3:C13)</f>
        <v>2.4137372754791915E-4</v>
      </c>
      <c r="E14" s="29">
        <f t="shared" si="6"/>
        <v>2.5011291427111799E-4</v>
      </c>
      <c r="F14" s="43">
        <f t="shared" si="1"/>
        <v>7.951168886110132</v>
      </c>
      <c r="G14" s="30">
        <f t="shared" si="7"/>
        <v>1.8854765824035036E-4</v>
      </c>
      <c r="H14" s="43">
        <f t="shared" si="2"/>
        <v>8.1219193479989222</v>
      </c>
      <c r="N14" s="60">
        <f t="shared" si="3"/>
        <v>9.2545105144381523E-3</v>
      </c>
      <c r="O14" s="61">
        <f t="shared" si="4"/>
        <v>1.5536206987161285E-2</v>
      </c>
      <c r="P14" s="62">
        <f t="shared" si="5"/>
        <v>1.5814958560524842E-2</v>
      </c>
      <c r="Q14" s="63">
        <f t="shared" si="8"/>
        <v>1.3731265718802123E-2</v>
      </c>
      <c r="W14" s="7"/>
      <c r="X14" s="7"/>
    </row>
    <row r="15" spans="1:24">
      <c r="A15" s="27">
        <v>43494</v>
      </c>
      <c r="B15" s="2">
        <v>-1.036474946886301E-2</v>
      </c>
      <c r="C15" s="32">
        <f t="shared" si="0"/>
        <v>1.0742803155229606E-4</v>
      </c>
      <c r="D15" s="33">
        <f>AVERAGE($C$3:C14)</f>
        <v>2.283964139907464E-4</v>
      </c>
      <c r="E15" s="29">
        <f t="shared" si="6"/>
        <v>2.2800382369631727E-4</v>
      </c>
      <c r="F15" s="43">
        <f t="shared" si="1"/>
        <v>7.914980483332438</v>
      </c>
      <c r="G15" s="30">
        <f t="shared" si="7"/>
        <v>1.7631339867269549E-4</v>
      </c>
      <c r="H15" s="43">
        <f t="shared" si="2"/>
        <v>8.0339458969013879</v>
      </c>
      <c r="J15" s="24" t="s">
        <v>17</v>
      </c>
      <c r="K15" s="2">
        <f>LN(1/(K8+K9))</f>
        <v>2.938501587004191E-2</v>
      </c>
      <c r="L15" s="6"/>
      <c r="M15" s="6"/>
      <c r="N15" s="60">
        <f t="shared" si="3"/>
        <v>1.036474946886301E-2</v>
      </c>
      <c r="O15" s="61">
        <f t="shared" si="4"/>
        <v>1.511278974877724E-2</v>
      </c>
      <c r="P15" s="62">
        <f t="shared" si="5"/>
        <v>1.5099795485248046E-2</v>
      </c>
      <c r="Q15" s="63">
        <f t="shared" si="8"/>
        <v>1.3278305564818708E-2</v>
      </c>
      <c r="W15" s="7"/>
      <c r="X15" s="7"/>
    </row>
    <row r="16" spans="1:24">
      <c r="A16" s="27">
        <v>43495</v>
      </c>
      <c r="B16" s="2">
        <v>6.8334676325321198E-2</v>
      </c>
      <c r="C16" s="32">
        <f t="shared" si="0"/>
        <v>4.6696279884864134E-3</v>
      </c>
      <c r="D16" s="33">
        <f>AVERAGE($C$3:C15)</f>
        <v>2.190911538031733E-4</v>
      </c>
      <c r="E16" s="29">
        <f t="shared" si="6"/>
        <v>2.1179496763608428E-4</v>
      </c>
      <c r="F16" s="43">
        <f t="shared" si="1"/>
        <v>-13.587978470906101</v>
      </c>
      <c r="G16" s="30">
        <f t="shared" si="7"/>
        <v>1.6747779594815414E-4</v>
      </c>
      <c r="H16" s="43">
        <f t="shared" si="2"/>
        <v>-19.187412363080576</v>
      </c>
      <c r="J16" s="24" t="s">
        <v>18</v>
      </c>
      <c r="K16" s="2">
        <f>G502</f>
        <v>2.6575443789904568E-4</v>
      </c>
      <c r="N16" s="60">
        <f t="shared" si="3"/>
        <v>6.8334676325321198E-2</v>
      </c>
      <c r="O16" s="61">
        <f t="shared" si="4"/>
        <v>1.4801728068140332E-2</v>
      </c>
      <c r="P16" s="62">
        <f t="shared" si="5"/>
        <v>1.4553177235094895E-2</v>
      </c>
      <c r="Q16" s="63">
        <f t="shared" si="8"/>
        <v>1.294132125975374E-2</v>
      </c>
      <c r="W16" s="7"/>
      <c r="X16" s="7"/>
    </row>
    <row r="17" spans="1:17" ht="14.55" customHeight="1">
      <c r="A17" s="27">
        <v>43496</v>
      </c>
      <c r="B17" s="2">
        <v>7.2012250311672688E-3</v>
      </c>
      <c r="C17" s="32">
        <f t="shared" si="0"/>
        <v>5.1857641949510031E-5</v>
      </c>
      <c r="D17" s="33">
        <f>AVERAGE($C$3:C16)</f>
        <v>5.3698664199483331E-4</v>
      </c>
      <c r="E17" s="29">
        <f t="shared" si="6"/>
        <v>8.1105600080607883E-4</v>
      </c>
      <c r="F17" s="43">
        <f t="shared" si="1"/>
        <v>7.0532350313224015</v>
      </c>
      <c r="G17" s="30">
        <f t="shared" si="7"/>
        <v>5.67995302965338E-4</v>
      </c>
      <c r="H17" s="43">
        <f t="shared" si="2"/>
        <v>7.3820979883065565</v>
      </c>
      <c r="L17" s="8"/>
      <c r="M17" s="8"/>
      <c r="N17" s="60">
        <f t="shared" si="3"/>
        <v>7.2012250311672688E-3</v>
      </c>
      <c r="O17" s="61">
        <f t="shared" si="4"/>
        <v>2.3172972230485093E-2</v>
      </c>
      <c r="P17" s="62">
        <f t="shared" si="5"/>
        <v>2.8479044941958267E-2</v>
      </c>
      <c r="Q17" s="63">
        <f t="shared" si="8"/>
        <v>2.3832652033824057E-2</v>
      </c>
    </row>
    <row r="18" spans="1:17">
      <c r="A18" s="27">
        <v>43497</v>
      </c>
      <c r="B18" s="2">
        <v>4.8066469025798142E-4</v>
      </c>
      <c r="C18" s="32">
        <f t="shared" si="0"/>
        <v>2.3103854446080122E-7</v>
      </c>
      <c r="D18" s="33">
        <f>AVERAGE($C$3:C17)</f>
        <v>5.0464470865847842E-4</v>
      </c>
      <c r="E18" s="29">
        <f t="shared" si="6"/>
        <v>7.0899789526883536E-4</v>
      </c>
      <c r="F18" s="43">
        <f t="shared" si="1"/>
        <v>7.251332133694441</v>
      </c>
      <c r="G18" s="30">
        <f t="shared" si="7"/>
        <v>5.0778952174201518E-4</v>
      </c>
      <c r="H18" s="43">
        <f t="shared" si="2"/>
        <v>7.5849885347239105</v>
      </c>
      <c r="J18" s="87" t="s">
        <v>33</v>
      </c>
      <c r="K18" s="87"/>
      <c r="L18" s="87"/>
      <c r="M18"/>
      <c r="N18" s="60">
        <f t="shared" si="3"/>
        <v>4.8066469025798142E-4</v>
      </c>
      <c r="O18" s="61">
        <f t="shared" si="4"/>
        <v>2.2464298534752392E-2</v>
      </c>
      <c r="P18" s="62">
        <f t="shared" si="5"/>
        <v>2.6627014388940329E-2</v>
      </c>
      <c r="Q18" s="63">
        <f t="shared" si="8"/>
        <v>2.2534185624113759E-2</v>
      </c>
    </row>
    <row r="19" spans="1:17">
      <c r="A19" s="27">
        <v>43500</v>
      </c>
      <c r="B19" s="2">
        <v>2.8404969722032547E-2</v>
      </c>
      <c r="C19" s="32">
        <f t="shared" si="0"/>
        <v>8.0684230490958575E-4</v>
      </c>
      <c r="D19" s="33">
        <f>AVERAGE($C$3:C18)</f>
        <v>4.7311885427635231E-4</v>
      </c>
      <c r="E19" s="29">
        <f t="shared" si="6"/>
        <v>6.1371923479620059E-4</v>
      </c>
      <c r="F19" s="43">
        <f t="shared" si="1"/>
        <v>6.0812964263462019</v>
      </c>
      <c r="G19" s="30">
        <f t="shared" si="7"/>
        <v>4.5009496472094604E-4</v>
      </c>
      <c r="H19" s="43">
        <f t="shared" si="2"/>
        <v>5.9134473631646784</v>
      </c>
      <c r="J19" s="20" t="s">
        <v>35</v>
      </c>
      <c r="K19" s="19" t="s">
        <v>3</v>
      </c>
      <c r="L19" s="9" t="s">
        <v>5</v>
      </c>
      <c r="M19" s="18"/>
      <c r="N19" s="60">
        <f t="shared" si="3"/>
        <v>2.8404969722032547E-2</v>
      </c>
      <c r="O19" s="61">
        <f t="shared" si="4"/>
        <v>2.1751295462025987E-2</v>
      </c>
      <c r="P19" s="62">
        <f t="shared" si="5"/>
        <v>2.4773357358182209E-2</v>
      </c>
      <c r="Q19" s="63">
        <f t="shared" si="8"/>
        <v>2.1215441657456629E-2</v>
      </c>
    </row>
    <row r="20" spans="1:17">
      <c r="A20" s="27">
        <v>43501</v>
      </c>
      <c r="B20" s="2">
        <v>1.7109446227550507E-2</v>
      </c>
      <c r="C20" s="32">
        <f t="shared" si="0"/>
        <v>2.9273315021344226E-4</v>
      </c>
      <c r="D20" s="33">
        <f>AVERAGE($C$3:C19)</f>
        <v>4.9274964549007199E-4</v>
      </c>
      <c r="E20" s="29">
        <f t="shared" si="6"/>
        <v>6.3968053258008052E-4</v>
      </c>
      <c r="F20" s="43">
        <f t="shared" si="1"/>
        <v>6.8969176956969402</v>
      </c>
      <c r="G20" s="30">
        <f t="shared" si="7"/>
        <v>4.7142449548588238E-4</v>
      </c>
      <c r="H20" s="43">
        <f t="shared" si="2"/>
        <v>7.0387971302935295</v>
      </c>
      <c r="J20" s="21">
        <f>-NORMSINV(1%)*O502*1000000</f>
        <v>54814.304573334673</v>
      </c>
      <c r="K20" s="21">
        <f>-NORMSINV(1%)*P502*1000000</f>
        <v>41609.613336051218</v>
      </c>
      <c r="L20" s="21">
        <f>-NORMSINV(1%)*SQRT(K13/252)*1000000</f>
        <v>1343.8471586369724</v>
      </c>
      <c r="N20" s="60">
        <f t="shared" si="3"/>
        <v>1.7109446227550507E-2</v>
      </c>
      <c r="O20" s="61">
        <f t="shared" si="4"/>
        <v>2.2197964895234699E-2</v>
      </c>
      <c r="P20" s="62">
        <f t="shared" si="5"/>
        <v>2.5291906463927951E-2</v>
      </c>
      <c r="Q20" s="63">
        <f t="shared" si="8"/>
        <v>2.1712312071400466E-2</v>
      </c>
    </row>
    <row r="21" spans="1:17">
      <c r="A21" s="27">
        <v>43502</v>
      </c>
      <c r="B21" s="2">
        <v>3.4454482374712825E-4</v>
      </c>
      <c r="C21" s="32">
        <f t="shared" si="0"/>
        <v>1.1871113557093967E-7</v>
      </c>
      <c r="D21" s="33">
        <f>AVERAGE($C$3:C20)</f>
        <v>4.8163761797470367E-4</v>
      </c>
      <c r="E21" s="29">
        <f t="shared" si="6"/>
        <v>5.9304082089949419E-4</v>
      </c>
      <c r="F21" s="43">
        <f t="shared" si="1"/>
        <v>7.4300471497610703</v>
      </c>
      <c r="G21" s="30">
        <f t="shared" si="7"/>
        <v>4.442158362565689E-4</v>
      </c>
      <c r="H21" s="43">
        <f t="shared" si="2"/>
        <v>7.7189327584404301</v>
      </c>
      <c r="J21" s="14"/>
      <c r="K21" s="14"/>
      <c r="L21" s="14"/>
      <c r="M21"/>
      <c r="N21" s="60">
        <f t="shared" si="3"/>
        <v>3.4454482374712825E-4</v>
      </c>
      <c r="O21" s="61">
        <f t="shared" si="4"/>
        <v>2.194624382382333E-2</v>
      </c>
      <c r="P21" s="62">
        <f t="shared" si="5"/>
        <v>2.4352429466061372E-2</v>
      </c>
      <c r="Q21" s="63">
        <f t="shared" si="8"/>
        <v>2.1076428451152936E-2</v>
      </c>
    </row>
    <row r="22" spans="1:17">
      <c r="A22" s="27">
        <v>43503</v>
      </c>
      <c r="B22" s="2">
        <v>-1.8939411267638206E-2</v>
      </c>
      <c r="C22" s="32">
        <f t="shared" si="0"/>
        <v>3.5870129916474106E-4</v>
      </c>
      <c r="D22" s="33">
        <f>AVERAGE($C$3:C21)</f>
        <v>4.5629451761474929E-4</v>
      </c>
      <c r="E22" s="29">
        <f t="shared" si="6"/>
        <v>5.1333502787751027E-4</v>
      </c>
      <c r="F22" s="43">
        <f t="shared" si="1"/>
        <v>6.8758153922334966</v>
      </c>
      <c r="G22" s="30">
        <f t="shared" si="7"/>
        <v>3.940418593490518E-4</v>
      </c>
      <c r="H22" s="43">
        <f t="shared" si="2"/>
        <v>6.9287407370056346</v>
      </c>
      <c r="J22" s="87" t="s">
        <v>34</v>
      </c>
      <c r="K22" s="87"/>
      <c r="L22" s="87"/>
      <c r="M22"/>
      <c r="N22" s="60">
        <f t="shared" si="3"/>
        <v>1.8939411267638206E-2</v>
      </c>
      <c r="O22" s="61">
        <f t="shared" si="4"/>
        <v>2.1361051416415561E-2</v>
      </c>
      <c r="P22" s="62">
        <f t="shared" si="5"/>
        <v>2.2656898019753506E-2</v>
      </c>
      <c r="Q22" s="63">
        <f t="shared" si="8"/>
        <v>1.985048763504443E-2</v>
      </c>
    </row>
    <row r="23" spans="1:17">
      <c r="A23" s="27">
        <v>43504</v>
      </c>
      <c r="B23" s="2">
        <v>1.1700084432959557E-3</v>
      </c>
      <c r="C23" s="32">
        <f t="shared" si="0"/>
        <v>1.3689197573838255E-6</v>
      </c>
      <c r="D23" s="33">
        <f>AVERAGE($C$3:C22)</f>
        <v>4.514148566922489E-4</v>
      </c>
      <c r="E23" s="29">
        <f t="shared" si="6"/>
        <v>4.9254780511750053E-4</v>
      </c>
      <c r="F23" s="43">
        <f t="shared" si="1"/>
        <v>7.6131397731045736</v>
      </c>
      <c r="G23" s="30">
        <f t="shared" si="7"/>
        <v>3.8190357400322771E-4</v>
      </c>
      <c r="H23" s="43">
        <f t="shared" si="2"/>
        <v>7.8667579409179282</v>
      </c>
      <c r="J23" s="20" t="s">
        <v>35</v>
      </c>
      <c r="K23" s="19" t="s">
        <v>3</v>
      </c>
      <c r="L23" s="9" t="s">
        <v>5</v>
      </c>
      <c r="M23" s="7"/>
      <c r="N23" s="60">
        <f t="shared" si="3"/>
        <v>1.1700084432959557E-3</v>
      </c>
      <c r="O23" s="61">
        <f t="shared" si="4"/>
        <v>2.1246525755808852E-2</v>
      </c>
      <c r="P23" s="62">
        <f t="shared" si="5"/>
        <v>2.2193418058458245E-2</v>
      </c>
      <c r="Q23" s="63">
        <f t="shared" si="8"/>
        <v>1.954235333840906E-2</v>
      </c>
    </row>
    <row r="24" spans="1:17">
      <c r="A24" s="27">
        <v>43507</v>
      </c>
      <c r="B24" s="2">
        <v>-5.7509006001055241E-3</v>
      </c>
      <c r="C24" s="32">
        <f t="shared" si="0"/>
        <v>3.3072857712294077E-5</v>
      </c>
      <c r="D24" s="33">
        <f>AVERAGE($C$3:C23)</f>
        <v>4.2998409779058862E-4</v>
      </c>
      <c r="E24" s="29">
        <f t="shared" si="6"/>
        <v>4.2651922914000822E-4</v>
      </c>
      <c r="F24" s="43">
        <f t="shared" si="1"/>
        <v>7.6823118009593401</v>
      </c>
      <c r="G24" s="30">
        <f t="shared" si="7"/>
        <v>3.3922269894320884E-4</v>
      </c>
      <c r="H24" s="43">
        <f t="shared" si="2"/>
        <v>7.8913577329386948</v>
      </c>
      <c r="J24" s="21">
        <f>-NORMSINV(5%)*O502*1000000</f>
        <v>38756.674654020113</v>
      </c>
      <c r="K24" s="21">
        <f>-NORMSINV(5%)*P502*1000000</f>
        <v>29420.244571148203</v>
      </c>
      <c r="L24" s="21">
        <f>-NORMSINV(5%)*SQRT(K13/252)*1000000</f>
        <v>950.17254195648684</v>
      </c>
      <c r="N24" s="60">
        <f t="shared" si="3"/>
        <v>5.7509006001055241E-3</v>
      </c>
      <c r="O24" s="61">
        <f t="shared" si="4"/>
        <v>2.073605791346534E-2</v>
      </c>
      <c r="P24" s="62">
        <f t="shared" si="5"/>
        <v>2.0652341977122308E-2</v>
      </c>
      <c r="Q24" s="63">
        <f t="shared" si="8"/>
        <v>1.8417999319774361E-2</v>
      </c>
    </row>
    <row r="25" spans="1:17">
      <c r="A25" s="27">
        <v>43508</v>
      </c>
      <c r="B25" s="2">
        <v>8.6171682924032211E-3</v>
      </c>
      <c r="C25" s="32">
        <f t="shared" si="0"/>
        <v>7.4255589379599446E-5</v>
      </c>
      <c r="D25" s="33">
        <f>AVERAGE($C$3:C24)</f>
        <v>4.1194267778702978E-4</v>
      </c>
      <c r="E25" s="29">
        <f t="shared" si="6"/>
        <v>3.7362871531053707E-4</v>
      </c>
      <c r="F25" s="43">
        <f t="shared" si="1"/>
        <v>7.6935063380702484</v>
      </c>
      <c r="G25" s="30">
        <f t="shared" si="7"/>
        <v>3.044350252691226E-4</v>
      </c>
      <c r="H25" s="43">
        <f t="shared" si="2"/>
        <v>7.8531401083121279</v>
      </c>
      <c r="N25" s="60">
        <f t="shared" si="3"/>
        <v>8.6171682924032211E-3</v>
      </c>
      <c r="O25" s="61">
        <f t="shared" si="4"/>
        <v>2.0296371049698263E-2</v>
      </c>
      <c r="P25" s="62">
        <f t="shared" si="5"/>
        <v>1.9329477885099148E-2</v>
      </c>
      <c r="Q25" s="63">
        <f t="shared" si="8"/>
        <v>1.7448066519506471E-2</v>
      </c>
    </row>
    <row r="26" spans="1:17">
      <c r="A26" s="27">
        <v>43509</v>
      </c>
      <c r="B26" s="2">
        <v>-4.1547585278749466E-3</v>
      </c>
      <c r="C26" s="32">
        <f t="shared" si="0"/>
        <v>1.7262018424949593E-5</v>
      </c>
      <c r="D26" s="33">
        <f>AVERAGE($C$3:C25)</f>
        <v>3.9726063046496759E-4</v>
      </c>
      <c r="E26" s="29">
        <f t="shared" si="6"/>
        <v>3.3338435265505034E-4</v>
      </c>
      <c r="F26" s="43">
        <f t="shared" si="1"/>
        <v>7.9544363911776719</v>
      </c>
      <c r="G26" s="30">
        <f t="shared" si="7"/>
        <v>2.7745389270013093E-4</v>
      </c>
      <c r="H26" s="43">
        <f t="shared" si="2"/>
        <v>8.1276399819049807</v>
      </c>
      <c r="N26" s="60">
        <f t="shared" si="3"/>
        <v>4.1547585278749466E-3</v>
      </c>
      <c r="O26" s="61">
        <f t="shared" si="4"/>
        <v>1.993139810612812E-2</v>
      </c>
      <c r="P26" s="62">
        <f t="shared" si="5"/>
        <v>1.8258815751714303E-2</v>
      </c>
      <c r="Q26" s="63">
        <f t="shared" si="8"/>
        <v>1.6656947280343146E-2</v>
      </c>
    </row>
    <row r="27" spans="1:17">
      <c r="A27" s="27">
        <v>43510</v>
      </c>
      <c r="B27" s="2">
        <v>3.6432624328881502E-3</v>
      </c>
      <c r="C27" s="32">
        <f t="shared" si="0"/>
        <v>1.3273361154894083E-5</v>
      </c>
      <c r="D27" s="33">
        <f>AVERAGE($C$3:C26)</f>
        <v>3.8142735496330017E-4</v>
      </c>
      <c r="E27" s="29">
        <f t="shared" si="6"/>
        <v>2.9088841444184537E-4</v>
      </c>
      <c r="F27" s="43">
        <f t="shared" si="1"/>
        <v>8.0969403976885008</v>
      </c>
      <c r="G27" s="30">
        <f t="shared" si="7"/>
        <v>2.4856802082694256E-4</v>
      </c>
      <c r="H27" s="43">
        <f t="shared" si="2"/>
        <v>8.2463947127950323</v>
      </c>
      <c r="J27" s="82"/>
      <c r="N27" s="60">
        <f t="shared" si="3"/>
        <v>3.6432624328881502E-3</v>
      </c>
      <c r="O27" s="61">
        <f t="shared" si="4"/>
        <v>1.9530165256937796E-2</v>
      </c>
      <c r="P27" s="62">
        <f t="shared" si="5"/>
        <v>1.7055451165004266E-2</v>
      </c>
      <c r="Q27" s="63">
        <f t="shared" si="8"/>
        <v>1.5766040112436052E-2</v>
      </c>
    </row>
    <row r="28" spans="1:17">
      <c r="A28" s="27">
        <v>43511</v>
      </c>
      <c r="B28" s="2">
        <v>-2.2248527966439724E-3</v>
      </c>
      <c r="C28" s="32">
        <f t="shared" si="0"/>
        <v>4.9499699667345052E-6</v>
      </c>
      <c r="D28" s="33">
        <f>AVERAGE($C$3:C27)</f>
        <v>3.6670119521096391E-4</v>
      </c>
      <c r="E28" s="29">
        <f t="shared" si="6"/>
        <v>2.5356896284324163E-4</v>
      </c>
      <c r="F28" s="43">
        <f t="shared" si="1"/>
        <v>8.2603535310122158</v>
      </c>
      <c r="G28" s="30">
        <f t="shared" si="7"/>
        <v>2.2274685474588991E-4</v>
      </c>
      <c r="H28" s="43">
        <f t="shared" si="2"/>
        <v>8.3872522106458263</v>
      </c>
      <c r="N28" s="60">
        <f t="shared" si="3"/>
        <v>2.2248527966439724E-3</v>
      </c>
      <c r="O28" s="61">
        <f t="shared" si="4"/>
        <v>1.9149443731110414E-2</v>
      </c>
      <c r="P28" s="62">
        <f t="shared" si="5"/>
        <v>1.5923848870271335E-2</v>
      </c>
      <c r="Q28" s="63">
        <f t="shared" si="8"/>
        <v>1.492470618625003E-2</v>
      </c>
    </row>
    <row r="29" spans="1:17">
      <c r="A29" s="27">
        <v>43515</v>
      </c>
      <c r="B29" s="2">
        <v>2.9925743583589792E-3</v>
      </c>
      <c r="C29" s="32">
        <f t="shared" si="0"/>
        <v>8.9555012903076562E-6</v>
      </c>
      <c r="D29" s="33">
        <f>AVERAGE($C$3:C28)</f>
        <v>3.5278768654772429E-4</v>
      </c>
      <c r="E29" s="29">
        <f t="shared" si="6"/>
        <v>2.2014741613209094E-4</v>
      </c>
      <c r="F29" s="43">
        <f t="shared" si="1"/>
        <v>8.3805335969282631</v>
      </c>
      <c r="G29" s="30">
        <f t="shared" si="7"/>
        <v>1.9923941534676673E-4</v>
      </c>
      <c r="H29" s="43">
        <f t="shared" si="2"/>
        <v>8.4760549222533275</v>
      </c>
      <c r="N29" s="60">
        <f t="shared" si="3"/>
        <v>2.9925743583589792E-3</v>
      </c>
      <c r="O29" s="61">
        <f t="shared" si="4"/>
        <v>1.8782643225800897E-2</v>
      </c>
      <c r="P29" s="62">
        <f t="shared" si="5"/>
        <v>1.4837365538804081E-2</v>
      </c>
      <c r="Q29" s="63">
        <f t="shared" si="8"/>
        <v>1.4115219280860172E-2</v>
      </c>
    </row>
    <row r="30" spans="1:17">
      <c r="A30" s="27">
        <v>43516</v>
      </c>
      <c r="B30" s="2">
        <v>6.4354189671576023E-3</v>
      </c>
      <c r="C30" s="32">
        <f t="shared" si="0"/>
        <v>4.1414617282851821E-5</v>
      </c>
      <c r="D30" s="33">
        <f>AVERAGE($C$3:C29)</f>
        <v>3.4005316116781997E-4</v>
      </c>
      <c r="E30" s="29">
        <f t="shared" si="6"/>
        <v>1.917571456815626E-4</v>
      </c>
      <c r="F30" s="43">
        <f t="shared" si="1"/>
        <v>8.343306542501125</v>
      </c>
      <c r="G30" s="30">
        <f t="shared" si="7"/>
        <v>1.7887504012406222E-4</v>
      </c>
      <c r="H30" s="43">
        <f t="shared" si="2"/>
        <v>8.3972948889650461</v>
      </c>
      <c r="N30" s="60">
        <f t="shared" si="3"/>
        <v>6.4354189671576023E-3</v>
      </c>
      <c r="O30" s="61">
        <f t="shared" si="4"/>
        <v>1.844053039280107E-2</v>
      </c>
      <c r="P30" s="62">
        <f t="shared" si="5"/>
        <v>1.384764043732948E-2</v>
      </c>
      <c r="Q30" s="63">
        <f t="shared" si="8"/>
        <v>1.3374417375125625E-2</v>
      </c>
    </row>
    <row r="31" spans="1:17">
      <c r="A31" s="27">
        <v>43517</v>
      </c>
      <c r="B31" s="2">
        <v>-5.63855841755867E-3</v>
      </c>
      <c r="C31" s="32">
        <f t="shared" si="0"/>
        <v>3.1793341028221733E-5</v>
      </c>
      <c r="D31" s="33">
        <f>AVERAGE($C$3:C30)</f>
        <v>3.2938749888621397E-4</v>
      </c>
      <c r="E31" s="29">
        <f t="shared" si="6"/>
        <v>1.7154678372403572E-4</v>
      </c>
      <c r="F31" s="43">
        <f t="shared" si="1"/>
        <v>8.4853211818086152</v>
      </c>
      <c r="G31" s="30">
        <f t="shared" si="7"/>
        <v>1.6382794771154475E-4</v>
      </c>
      <c r="H31" s="43">
        <f t="shared" si="2"/>
        <v>8.5226283507018241</v>
      </c>
      <c r="N31" s="60">
        <f t="shared" si="3"/>
        <v>5.63855841755867E-3</v>
      </c>
      <c r="O31" s="61">
        <f t="shared" si="4"/>
        <v>1.8149035756375984E-2</v>
      </c>
      <c r="P31" s="62">
        <f t="shared" si="5"/>
        <v>1.3097586942793536E-2</v>
      </c>
      <c r="Q31" s="63">
        <f t="shared" si="8"/>
        <v>1.2799529198823868E-2</v>
      </c>
    </row>
    <row r="32" spans="1:17">
      <c r="A32" s="27">
        <v>43518</v>
      </c>
      <c r="B32" s="2">
        <v>1.1165694333612919E-2</v>
      </c>
      <c r="C32" s="32">
        <f t="shared" si="0"/>
        <v>1.2467272995167564E-4</v>
      </c>
      <c r="D32" s="33">
        <f>AVERAGE($C$3:C31)</f>
        <v>3.1912563137386938E-4</v>
      </c>
      <c r="E32" s="29">
        <f t="shared" si="6"/>
        <v>1.5275989958834818E-4</v>
      </c>
      <c r="F32" s="43">
        <f t="shared" si="1"/>
        <v>7.9705079611118448</v>
      </c>
      <c r="G32" s="30">
        <f t="shared" si="7"/>
        <v>1.4970217925703859E-4</v>
      </c>
      <c r="H32" s="43">
        <f t="shared" si="2"/>
        <v>7.9740576653590072</v>
      </c>
      <c r="N32" s="60">
        <f t="shared" si="3"/>
        <v>1.1165694333612919E-2</v>
      </c>
      <c r="O32" s="61">
        <f t="shared" si="4"/>
        <v>1.7864087756554192E-2</v>
      </c>
      <c r="P32" s="62">
        <f t="shared" si="5"/>
        <v>1.2359607582295975E-2</v>
      </c>
      <c r="Q32" s="63">
        <f t="shared" si="8"/>
        <v>1.2235284191919637E-2</v>
      </c>
    </row>
    <row r="33" spans="1:17">
      <c r="A33" s="27">
        <v>43521</v>
      </c>
      <c r="B33" s="2">
        <v>7.2844685055315495E-3</v>
      </c>
      <c r="C33" s="32">
        <f t="shared" si="0"/>
        <v>5.3063481408081046E-5</v>
      </c>
      <c r="D33" s="33">
        <f>AVERAGE($C$3:C32)</f>
        <v>3.1264386799312961E-4</v>
      </c>
      <c r="E33" s="29">
        <f t="shared" si="6"/>
        <v>1.4898417577443047E-4</v>
      </c>
      <c r="F33" s="43">
        <f t="shared" si="1"/>
        <v>8.4555018866898486</v>
      </c>
      <c r="G33" s="30">
        <f t="shared" si="7"/>
        <v>1.4556217481455244E-4</v>
      </c>
      <c r="H33" s="43">
        <f t="shared" si="2"/>
        <v>8.4703655529325204</v>
      </c>
      <c r="N33" s="60">
        <f t="shared" si="3"/>
        <v>7.2844685055315495E-3</v>
      </c>
      <c r="O33" s="61">
        <f t="shared" si="4"/>
        <v>1.7681738262770707E-2</v>
      </c>
      <c r="P33" s="62">
        <f t="shared" si="5"/>
        <v>1.2205907412987797E-2</v>
      </c>
      <c r="Q33" s="63">
        <f t="shared" si="8"/>
        <v>1.2064915035529776E-2</v>
      </c>
    </row>
    <row r="34" spans="1:17">
      <c r="A34" s="27">
        <v>43522</v>
      </c>
      <c r="B34" s="2">
        <v>5.7398900389671326E-4</v>
      </c>
      <c r="C34" s="32">
        <f t="shared" si="0"/>
        <v>3.2946337659434111E-7</v>
      </c>
      <c r="D34" s="33">
        <f>AVERAGE($C$3:C33)</f>
        <v>3.0427030713554739E-4</v>
      </c>
      <c r="E34" s="29">
        <f t="shared" si="6"/>
        <v>1.360896743116105E-4</v>
      </c>
      <c r="F34" s="43">
        <f t="shared" si="1"/>
        <v>8.8997755910383596</v>
      </c>
      <c r="G34" s="30">
        <f t="shared" si="7"/>
        <v>1.3550371103968279E-4</v>
      </c>
      <c r="H34" s="43">
        <f t="shared" si="2"/>
        <v>8.9040801328294101</v>
      </c>
      <c r="N34" s="60">
        <f t="shared" si="3"/>
        <v>5.7398900389671326E-4</v>
      </c>
      <c r="O34" s="61">
        <f t="shared" si="4"/>
        <v>1.7443345640545779E-2</v>
      </c>
      <c r="P34" s="62">
        <f t="shared" si="5"/>
        <v>1.1665747910511804E-2</v>
      </c>
      <c r="Q34" s="63">
        <f t="shared" si="8"/>
        <v>1.1640606128534837E-2</v>
      </c>
    </row>
    <row r="35" spans="1:17">
      <c r="A35" s="27">
        <v>43523</v>
      </c>
      <c r="B35" s="2">
        <v>3.0975351110100746E-3</v>
      </c>
      <c r="C35" s="32">
        <f t="shared" si="0"/>
        <v>9.5947237639401953E-6</v>
      </c>
      <c r="D35" s="33">
        <f>AVERAGE($C$3:C34)</f>
        <v>2.9477215576808013E-4</v>
      </c>
      <c r="E35" s="29">
        <f t="shared" si="6"/>
        <v>1.1783959543073406E-4</v>
      </c>
      <c r="F35" s="43">
        <f t="shared" si="1"/>
        <v>8.9647643189499355</v>
      </c>
      <c r="G35" s="30">
        <f t="shared" si="7"/>
        <v>1.2191715023653791E-4</v>
      </c>
      <c r="H35" s="43">
        <f t="shared" si="2"/>
        <v>8.9334701195699715</v>
      </c>
      <c r="N35" s="60">
        <f t="shared" si="3"/>
        <v>3.0975351110100746E-3</v>
      </c>
      <c r="O35" s="61">
        <f t="shared" si="4"/>
        <v>1.7168929954079263E-2</v>
      </c>
      <c r="P35" s="62">
        <f t="shared" si="5"/>
        <v>1.0855394761625855E-2</v>
      </c>
      <c r="Q35" s="63">
        <f t="shared" si="8"/>
        <v>1.1041609947672391E-2</v>
      </c>
    </row>
    <row r="36" spans="1:17">
      <c r="A36" s="27">
        <v>43524</v>
      </c>
      <c r="B36" s="2">
        <v>-9.8358849063515663E-3</v>
      </c>
      <c r="C36" s="32">
        <f t="shared" si="0"/>
        <v>9.674463189099456E-5</v>
      </c>
      <c r="D36" s="33">
        <f>AVERAGE($C$3:C35)</f>
        <v>2.8613041540431837E-4</v>
      </c>
      <c r="E36" s="29">
        <f t="shared" si="6"/>
        <v>1.0328836990770561E-4</v>
      </c>
      <c r="F36" s="43">
        <f t="shared" si="1"/>
        <v>8.2413398379602558</v>
      </c>
      <c r="G36" s="30">
        <f t="shared" si="7"/>
        <v>1.1076920777492104E-4</v>
      </c>
      <c r="H36" s="43">
        <f t="shared" si="2"/>
        <v>8.2346725112337928</v>
      </c>
      <c r="N36" s="60">
        <f t="shared" si="3"/>
        <v>9.8358849063515663E-3</v>
      </c>
      <c r="O36" s="61">
        <f t="shared" si="4"/>
        <v>1.6915389898087434E-2</v>
      </c>
      <c r="P36" s="62">
        <f t="shared" si="5"/>
        <v>1.016308860079974E-2</v>
      </c>
      <c r="Q36" s="63">
        <f t="shared" si="8"/>
        <v>1.0524695139286508E-2</v>
      </c>
    </row>
    <row r="37" spans="1:17">
      <c r="A37" s="27">
        <v>43525</v>
      </c>
      <c r="B37" s="2">
        <v>1.0511159896850586E-2</v>
      </c>
      <c r="C37" s="32">
        <f t="shared" si="0"/>
        <v>1.1048448237716002E-4</v>
      </c>
      <c r="D37" s="33">
        <f>AVERAGE($C$3:C36)</f>
        <v>2.8056024530098526E-4</v>
      </c>
      <c r="E37" s="29">
        <f t="shared" si="6"/>
        <v>1.0240870322069722E-4</v>
      </c>
      <c r="F37" s="43">
        <f t="shared" si="1"/>
        <v>8.1076805281138391</v>
      </c>
      <c r="G37" s="30">
        <f t="shared" si="7"/>
        <v>1.0874151491521541E-4</v>
      </c>
      <c r="H37" s="43">
        <f t="shared" si="2"/>
        <v>8.1105083771943374</v>
      </c>
      <c r="N37" s="60">
        <f t="shared" si="3"/>
        <v>1.0511159896850586E-2</v>
      </c>
      <c r="O37" s="61">
        <f t="shared" si="4"/>
        <v>1.6749932695416577E-2</v>
      </c>
      <c r="P37" s="62">
        <f t="shared" si="5"/>
        <v>1.011971853465783E-2</v>
      </c>
      <c r="Q37" s="63">
        <f t="shared" si="8"/>
        <v>1.04279199706948E-2</v>
      </c>
    </row>
    <row r="38" spans="1:17">
      <c r="A38" s="27">
        <v>43528</v>
      </c>
      <c r="B38" s="2">
        <v>5.0294613465666771E-3</v>
      </c>
      <c r="C38" s="32">
        <f t="shared" si="0"/>
        <v>2.5295481436608293E-5</v>
      </c>
      <c r="D38" s="33">
        <f>AVERAGE($C$3:C37)</f>
        <v>2.7570093778887599E-4</v>
      </c>
      <c r="E38" s="29">
        <f t="shared" si="6"/>
        <v>1.0349432032172347E-4</v>
      </c>
      <c r="F38" s="43">
        <f t="shared" si="1"/>
        <v>8.9315796235534872</v>
      </c>
      <c r="G38" s="30">
        <f t="shared" si="7"/>
        <v>1.0818369807253166E-4</v>
      </c>
      <c r="H38" s="43">
        <f t="shared" si="2"/>
        <v>8.8978601527997121</v>
      </c>
      <c r="N38" s="60">
        <f t="shared" si="3"/>
        <v>5.0294613465666771E-3</v>
      </c>
      <c r="O38" s="61">
        <f t="shared" si="4"/>
        <v>1.6604244571460515E-2</v>
      </c>
      <c r="P38" s="62">
        <f t="shared" si="5"/>
        <v>1.017321582989978E-2</v>
      </c>
      <c r="Q38" s="63">
        <f t="shared" si="8"/>
        <v>1.0401139268009618E-2</v>
      </c>
    </row>
    <row r="39" spans="1:17">
      <c r="A39" s="27">
        <v>43529</v>
      </c>
      <c r="B39" s="2">
        <v>-1.8197742756456137E-3</v>
      </c>
      <c r="C39" s="32">
        <f t="shared" si="0"/>
        <v>3.3115784143015179E-6</v>
      </c>
      <c r="D39" s="33">
        <f>AVERAGE($C$3:C38)</f>
        <v>2.6874523066797965E-4</v>
      </c>
      <c r="E39" s="29">
        <f t="shared" si="6"/>
        <v>9.2982146186037869E-5</v>
      </c>
      <c r="F39" s="43">
        <f t="shared" si="1"/>
        <v>9.2474878524061843</v>
      </c>
      <c r="G39" s="30">
        <f t="shared" si="7"/>
        <v>1.0006773632025602E-4</v>
      </c>
      <c r="H39" s="43">
        <f t="shared" si="2"/>
        <v>9.1765698701671923</v>
      </c>
      <c r="N39" s="60">
        <f t="shared" ref="N39:N45" si="9">SQRT(C39)</f>
        <v>1.8197742756456137E-3</v>
      </c>
      <c r="O39" s="61">
        <f t="shared" ref="O39:O45" si="10">SQRT(D39)</f>
        <v>1.6393450846846725E-2</v>
      </c>
      <c r="P39" s="62">
        <f t="shared" ref="P39:P67" si="11">SQRT(E39)</f>
        <v>9.6427250394293552E-3</v>
      </c>
      <c r="Q39" s="63">
        <f t="shared" si="8"/>
        <v>1.0003386242680826E-2</v>
      </c>
    </row>
    <row r="40" spans="1:17">
      <c r="A40" s="27">
        <v>43530</v>
      </c>
      <c r="B40" s="2">
        <v>-5.753970704972744E-3</v>
      </c>
      <c r="C40" s="32">
        <f t="shared" si="0"/>
        <v>3.3108178873684536E-5</v>
      </c>
      <c r="D40" s="33">
        <f>AVERAGE($C$3:C39)</f>
        <v>2.6157134817463696E-4</v>
      </c>
      <c r="E40" s="29">
        <f t="shared" si="6"/>
        <v>8.0927841586360286E-5</v>
      </c>
      <c r="F40" s="43">
        <f t="shared" si="1"/>
        <v>9.0128452447611931</v>
      </c>
      <c r="G40" s="30">
        <f t="shared" si="7"/>
        <v>9.0945643220197094E-5</v>
      </c>
      <c r="H40" s="43">
        <f t="shared" si="2"/>
        <v>8.9412049625404695</v>
      </c>
      <c r="N40" s="60">
        <f t="shared" si="9"/>
        <v>5.753970704972744E-3</v>
      </c>
      <c r="O40" s="61">
        <f t="shared" si="10"/>
        <v>1.6173167536838198E-2</v>
      </c>
      <c r="P40" s="62">
        <f t="shared" si="11"/>
        <v>8.9959903060397011E-3</v>
      </c>
      <c r="Q40" s="63">
        <f t="shared" si="8"/>
        <v>9.5365425191836217E-3</v>
      </c>
    </row>
    <row r="41" spans="1:17">
      <c r="A41" s="27">
        <v>43531</v>
      </c>
      <c r="B41" s="2">
        <v>-1.1574628762900829E-2</v>
      </c>
      <c r="C41" s="32">
        <f t="shared" si="0"/>
        <v>1.3397203099897118E-4</v>
      </c>
      <c r="D41" s="33">
        <f>AVERAGE($C$3:C40)</f>
        <v>2.5555915950882242E-4</v>
      </c>
      <c r="E41" s="29">
        <f t="shared" si="6"/>
        <v>7.449950289601325E-5</v>
      </c>
      <c r="F41" s="43">
        <f t="shared" si="1"/>
        <v>7.7064238106648126</v>
      </c>
      <c r="G41" s="30">
        <f t="shared" si="7"/>
        <v>8.5570837170649748E-5</v>
      </c>
      <c r="H41" s="43">
        <f t="shared" si="2"/>
        <v>7.800538810798801</v>
      </c>
      <c r="N41" s="60">
        <f t="shared" si="9"/>
        <v>1.1574628762900829E-2</v>
      </c>
      <c r="O41" s="61">
        <f t="shared" si="10"/>
        <v>1.5986217798742215E-2</v>
      </c>
      <c r="P41" s="62">
        <f t="shared" si="11"/>
        <v>8.6313094543072223E-3</v>
      </c>
      <c r="Q41" s="63">
        <f t="shared" si="8"/>
        <v>9.2504506468955201E-3</v>
      </c>
    </row>
    <row r="42" spans="1:17">
      <c r="A42" s="27">
        <v>43532</v>
      </c>
      <c r="B42" s="2">
        <v>2.3768327664583921E-3</v>
      </c>
      <c r="C42" s="32">
        <f t="shared" si="0"/>
        <v>5.6493339997102537E-6</v>
      </c>
      <c r="D42" s="33">
        <f>AVERAGE($C$3:C41)</f>
        <v>2.5244154082908259E-4</v>
      </c>
      <c r="E42" s="29">
        <f t="shared" si="6"/>
        <v>8.2494322008688743E-5</v>
      </c>
      <c r="F42" s="43">
        <f t="shared" si="1"/>
        <v>9.334299602195788</v>
      </c>
      <c r="G42" s="30">
        <f t="shared" si="7"/>
        <v>8.9859789434416568E-5</v>
      </c>
      <c r="H42" s="43">
        <f t="shared" si="2"/>
        <v>9.2543916775608022</v>
      </c>
      <c r="N42" s="60">
        <f t="shared" si="9"/>
        <v>2.3768327664583921E-3</v>
      </c>
      <c r="O42" s="61">
        <f t="shared" si="10"/>
        <v>1.5888409008742273E-2</v>
      </c>
      <c r="P42" s="62">
        <f t="shared" si="11"/>
        <v>9.0826384937796982E-3</v>
      </c>
      <c r="Q42" s="63">
        <f t="shared" si="8"/>
        <v>9.4794403544943822E-3</v>
      </c>
    </row>
    <row r="43" spans="1:17">
      <c r="A43" s="27">
        <v>43535</v>
      </c>
      <c r="B43" s="2">
        <v>3.4642241895198822E-2</v>
      </c>
      <c r="C43" s="32">
        <f t="shared" si="0"/>
        <v>1.2000849235254685E-3</v>
      </c>
      <c r="D43" s="33">
        <f>AVERAGE($C$3:C42)</f>
        <v>2.4627173565834831E-4</v>
      </c>
      <c r="E43" s="29">
        <f t="shared" si="6"/>
        <v>7.2164144388125407E-5</v>
      </c>
      <c r="F43" s="43">
        <f t="shared" si="1"/>
        <v>-7.0933662670083475</v>
      </c>
      <c r="G43" s="30">
        <f t="shared" si="7"/>
        <v>8.2156104439984212E-5</v>
      </c>
      <c r="H43" s="43">
        <f t="shared" si="2"/>
        <v>-5.2004843437589905</v>
      </c>
      <c r="N43" s="60">
        <f t="shared" si="9"/>
        <v>3.4642241895198822E-2</v>
      </c>
      <c r="O43" s="61">
        <f t="shared" si="10"/>
        <v>1.5693047366854798E-2</v>
      </c>
      <c r="P43" s="62">
        <f t="shared" si="11"/>
        <v>8.4949481686544398E-3</v>
      </c>
      <c r="Q43" s="63">
        <f t="shared" si="8"/>
        <v>9.0640004655772287E-3</v>
      </c>
    </row>
    <row r="44" spans="1:17">
      <c r="A44" s="27">
        <v>43536</v>
      </c>
      <c r="B44" s="2">
        <v>1.1235382407903671E-2</v>
      </c>
      <c r="C44" s="32">
        <f t="shared" si="0"/>
        <v>1.262338178518313E-4</v>
      </c>
      <c r="D44" s="33">
        <f>AVERAGE($C$3:C43)</f>
        <v>2.6953547194779026E-4</v>
      </c>
      <c r="E44" s="29">
        <f t="shared" si="6"/>
        <v>2.2378915328332587E-4</v>
      </c>
      <c r="F44" s="43">
        <f t="shared" si="1"/>
        <v>7.8407314473784826</v>
      </c>
      <c r="G44" s="30">
        <f t="shared" si="7"/>
        <v>1.8226422089236632E-4</v>
      </c>
      <c r="H44" s="43">
        <f t="shared" si="2"/>
        <v>7.9174662269374299</v>
      </c>
      <c r="N44" s="60">
        <f t="shared" si="9"/>
        <v>1.1235382407903671E-2</v>
      </c>
      <c r="O44" s="61">
        <f t="shared" si="10"/>
        <v>1.6417535501645496E-2</v>
      </c>
      <c r="P44" s="62">
        <f t="shared" si="11"/>
        <v>1.4959583994327045E-2</v>
      </c>
      <c r="Q44" s="63">
        <f t="shared" si="8"/>
        <v>1.3500526689443132E-2</v>
      </c>
    </row>
    <row r="45" spans="1:17">
      <c r="A45" s="27">
        <v>43537</v>
      </c>
      <c r="B45" s="2">
        <v>4.4221049174666405E-3</v>
      </c>
      <c r="C45" s="32">
        <f t="shared" si="0"/>
        <v>1.9555011901082643E-5</v>
      </c>
      <c r="D45" s="33">
        <f>AVERAGE($C$3:C44)</f>
        <v>2.6612352780264837E-4</v>
      </c>
      <c r="E45" s="29">
        <f t="shared" si="6"/>
        <v>2.1067490902417876E-4</v>
      </c>
      <c r="F45" s="43">
        <f t="shared" si="1"/>
        <v>8.3723735361791718</v>
      </c>
      <c r="G45" s="30">
        <f t="shared" si="7"/>
        <v>1.7440678734073284E-4</v>
      </c>
      <c r="H45" s="43">
        <f t="shared" si="2"/>
        <v>8.5419971308199543</v>
      </c>
      <c r="N45" s="60">
        <f t="shared" si="9"/>
        <v>4.4221049174666405E-3</v>
      </c>
      <c r="O45" s="61">
        <f t="shared" si="10"/>
        <v>1.6313292978508306E-2</v>
      </c>
      <c r="P45" s="62">
        <f t="shared" si="11"/>
        <v>1.451464463995515E-2</v>
      </c>
      <c r="Q45" s="63">
        <f t="shared" si="8"/>
        <v>1.320631619115387E-2</v>
      </c>
    </row>
    <row r="46" spans="1:17">
      <c r="A46" s="27">
        <v>43538</v>
      </c>
      <c r="B46" s="2">
        <v>1.1116553097963333E-2</v>
      </c>
      <c r="C46" s="32">
        <f t="shared" si="0"/>
        <v>1.2357775277983818E-4</v>
      </c>
      <c r="D46" s="33">
        <f>AVERAGE($C$3:C45)</f>
        <v>2.6038937627005377E-4</v>
      </c>
      <c r="E46" s="29">
        <f t="shared" si="6"/>
        <v>1.8498289533195597E-4</v>
      </c>
      <c r="F46" s="43">
        <f t="shared" si="1"/>
        <v>7.9271975756535733</v>
      </c>
      <c r="G46" s="30">
        <f t="shared" si="7"/>
        <v>1.5793259786708088E-4</v>
      </c>
      <c r="H46" s="43">
        <f t="shared" si="2"/>
        <v>7.9708707368838283</v>
      </c>
      <c r="N46" s="60">
        <f t="shared" ref="N46:N67" si="12">SQRT(C46)</f>
        <v>1.1116553097963333E-2</v>
      </c>
      <c r="O46" s="61">
        <f t="shared" ref="O46:O67" si="13">SQRT(D46)</f>
        <v>1.6136585025030972E-2</v>
      </c>
      <c r="P46" s="62">
        <f t="shared" si="11"/>
        <v>1.3600841714098285E-2</v>
      </c>
      <c r="Q46" s="63">
        <f t="shared" si="8"/>
        <v>1.2567123691087029E-2</v>
      </c>
    </row>
    <row r="47" spans="1:17">
      <c r="A47" s="27">
        <v>43539</v>
      </c>
      <c r="B47" s="2">
        <v>1.3008215464651585E-2</v>
      </c>
      <c r="C47" s="32">
        <f t="shared" si="0"/>
        <v>1.6921366957480064E-4</v>
      </c>
      <c r="D47" s="33">
        <f>AVERAGE($C$3:C46)</f>
        <v>2.5728002119073073E-4</v>
      </c>
      <c r="E47" s="29">
        <f t="shared" si="6"/>
        <v>1.7672827722588932E-4</v>
      </c>
      <c r="F47" s="43">
        <f t="shared" si="1"/>
        <v>7.6834178482509632</v>
      </c>
      <c r="G47" s="30">
        <f t="shared" si="7"/>
        <v>1.5271965964421487E-4</v>
      </c>
      <c r="H47" s="43">
        <f t="shared" si="2"/>
        <v>7.6789047299514106</v>
      </c>
      <c r="N47" s="60">
        <f t="shared" si="12"/>
        <v>1.3008215464651585E-2</v>
      </c>
      <c r="O47" s="61">
        <f t="shared" si="13"/>
        <v>1.6039950785171717E-2</v>
      </c>
      <c r="P47" s="62">
        <f t="shared" si="11"/>
        <v>1.3293918806201928E-2</v>
      </c>
      <c r="Q47" s="63">
        <f t="shared" si="8"/>
        <v>1.2357979593939087E-2</v>
      </c>
    </row>
    <row r="48" spans="1:17">
      <c r="A48" s="27">
        <v>43542</v>
      </c>
      <c r="B48" s="2">
        <v>1.020851731300354E-2</v>
      </c>
      <c r="C48" s="32">
        <f t="shared" si="0"/>
        <v>1.0421382572989302E-4</v>
      </c>
      <c r="D48" s="33">
        <f>AVERAGE($C$3:C47)</f>
        <v>2.5532299115482113E-4</v>
      </c>
      <c r="E48" s="29">
        <f t="shared" si="6"/>
        <v>1.7571809772302412E-4</v>
      </c>
      <c r="F48" s="43">
        <f t="shared" si="1"/>
        <v>8.0535556177917371</v>
      </c>
      <c r="G48" s="30">
        <f t="shared" si="7"/>
        <v>1.5220853144983334E-4</v>
      </c>
      <c r="H48" s="43">
        <f t="shared" si="2"/>
        <v>8.1055811069846762</v>
      </c>
      <c r="N48" s="60">
        <f t="shared" si="12"/>
        <v>1.020851731300354E-2</v>
      </c>
      <c r="O48" s="61">
        <f t="shared" si="13"/>
        <v>1.5978829467605603E-2</v>
      </c>
      <c r="P48" s="62">
        <f t="shared" si="11"/>
        <v>1.3255870311791079E-2</v>
      </c>
      <c r="Q48" s="63">
        <f t="shared" si="8"/>
        <v>1.233728217436212E-2</v>
      </c>
    </row>
    <row r="49" spans="1:19">
      <c r="A49" s="27">
        <v>43543</v>
      </c>
      <c r="B49" s="2">
        <v>-7.9247178509831429E-3</v>
      </c>
      <c r="C49" s="32">
        <f t="shared" si="0"/>
        <v>6.2801153017690882E-5</v>
      </c>
      <c r="D49" s="33">
        <f>AVERAGE($C$3:C48)</f>
        <v>2.520380092977575E-4</v>
      </c>
      <c r="E49" s="29">
        <f t="shared" si="6"/>
        <v>1.6610586601531908E-4</v>
      </c>
      <c r="F49" s="43">
        <f t="shared" si="1"/>
        <v>8.324806145729406</v>
      </c>
      <c r="G49" s="30">
        <f t="shared" si="7"/>
        <v>1.4594061132813384E-4</v>
      </c>
      <c r="H49" s="43">
        <f t="shared" si="2"/>
        <v>8.4019908650737847</v>
      </c>
      <c r="N49" s="60">
        <f t="shared" si="12"/>
        <v>7.9247178509831429E-3</v>
      </c>
      <c r="O49" s="61">
        <f t="shared" si="13"/>
        <v>1.5875705001597802E-2</v>
      </c>
      <c r="P49" s="62">
        <f t="shared" si="11"/>
        <v>1.2888206470076395E-2</v>
      </c>
      <c r="Q49" s="63">
        <f t="shared" si="8"/>
        <v>1.2080588202903609E-2</v>
      </c>
    </row>
    <row r="50" spans="1:19">
      <c r="A50" s="27">
        <v>43544</v>
      </c>
      <c r="B50" s="2">
        <v>8.7385671213269234E-3</v>
      </c>
      <c r="C50" s="32">
        <f t="shared" si="0"/>
        <v>7.6362555333935912E-5</v>
      </c>
      <c r="D50" s="33">
        <f>AVERAGE($C$3:C49)</f>
        <v>2.4801169320669221E-4</v>
      </c>
      <c r="E50" s="29">
        <f t="shared" si="6"/>
        <v>1.5221873997162537E-4</v>
      </c>
      <c r="F50" s="43">
        <f t="shared" si="1"/>
        <v>8.2885286933779643</v>
      </c>
      <c r="G50" s="30">
        <f t="shared" si="7"/>
        <v>1.3670881917407412E-4</v>
      </c>
      <c r="H50" s="43">
        <f t="shared" si="2"/>
        <v>8.339079180541205</v>
      </c>
      <c r="N50" s="60">
        <f t="shared" si="12"/>
        <v>8.7385671213269234E-3</v>
      </c>
      <c r="O50" s="61">
        <f t="shared" si="13"/>
        <v>1.5748387003331237E-2</v>
      </c>
      <c r="P50" s="62">
        <f t="shared" si="11"/>
        <v>1.2337695893951405E-2</v>
      </c>
      <c r="Q50" s="63">
        <f t="shared" si="8"/>
        <v>1.1692254665977564E-2</v>
      </c>
    </row>
    <row r="51" spans="1:19">
      <c r="A51" s="27">
        <v>43545</v>
      </c>
      <c r="B51" s="2">
        <v>3.6830317229032516E-2</v>
      </c>
      <c r="C51" s="32">
        <f t="shared" si="0"/>
        <v>1.3564722671911694E-3</v>
      </c>
      <c r="D51" s="33">
        <f>AVERAGE($C$3:C50)</f>
        <v>2.4443566950100979E-4</v>
      </c>
      <c r="E51" s="29">
        <f t="shared" si="6"/>
        <v>1.4202148597720711E-4</v>
      </c>
      <c r="F51" s="43">
        <f t="shared" si="1"/>
        <v>-0.69164421220236072</v>
      </c>
      <c r="G51" s="30">
        <f t="shared" si="7"/>
        <v>1.2978429530262358E-4</v>
      </c>
      <c r="H51" s="43">
        <f t="shared" si="2"/>
        <v>-1.5021075361728844</v>
      </c>
      <c r="N51" s="60">
        <f t="shared" si="12"/>
        <v>3.6830317229032516E-2</v>
      </c>
      <c r="O51" s="61">
        <f t="shared" si="13"/>
        <v>1.5634438573259028E-2</v>
      </c>
      <c r="P51" s="62">
        <f t="shared" si="11"/>
        <v>1.1917276785289796E-2</v>
      </c>
      <c r="Q51" s="63">
        <f t="shared" si="8"/>
        <v>1.1392291047134618E-2</v>
      </c>
    </row>
    <row r="52" spans="1:19">
      <c r="A52" s="27">
        <v>43546</v>
      </c>
      <c r="B52" s="2">
        <v>-2.07083560526371E-2</v>
      </c>
      <c r="C52" s="32">
        <f t="shared" si="0"/>
        <v>4.2883601040279162E-4</v>
      </c>
      <c r="D52" s="33">
        <f>AVERAGE($C$3:C51)</f>
        <v>2.6713029394366609E-4</v>
      </c>
      <c r="E52" s="29">
        <f t="shared" si="6"/>
        <v>3.0527861707216314E-4</v>
      </c>
      <c r="F52" s="43">
        <f t="shared" si="1"/>
        <v>6.6895492183121679</v>
      </c>
      <c r="G52" s="30">
        <f t="shared" si="7"/>
        <v>2.3824691566582082E-4</v>
      </c>
      <c r="H52" s="43">
        <f t="shared" si="2"/>
        <v>6.5422383774827022</v>
      </c>
      <c r="N52" s="60">
        <f t="shared" si="12"/>
        <v>2.07083560526371E-2</v>
      </c>
      <c r="O52" s="61">
        <f t="shared" si="13"/>
        <v>1.6344121082018027E-2</v>
      </c>
      <c r="P52" s="62">
        <f t="shared" si="11"/>
        <v>1.7472224159281013E-2</v>
      </c>
      <c r="Q52" s="63">
        <f t="shared" si="8"/>
        <v>1.5435249128725485E-2</v>
      </c>
    </row>
    <row r="53" spans="1:19" ht="14.55" customHeight="1">
      <c r="A53" s="27">
        <v>43549</v>
      </c>
      <c r="B53" s="2">
        <v>-1.2091062963008881E-2</v>
      </c>
      <c r="C53" s="32">
        <f t="shared" si="0"/>
        <v>1.4619380357544509E-4</v>
      </c>
      <c r="D53" s="33">
        <f>AVERAGE($C$3:C52)</f>
        <v>2.7036440827284862E-4</v>
      </c>
      <c r="E53" s="29">
        <f t="shared" si="6"/>
        <v>3.2188828612813425E-4</v>
      </c>
      <c r="F53" s="43">
        <f t="shared" si="1"/>
        <v>7.5871304160398942</v>
      </c>
      <c r="G53" s="30">
        <f t="shared" si="7"/>
        <v>2.5084024701637996E-4</v>
      </c>
      <c r="H53" s="43">
        <f t="shared" si="2"/>
        <v>7.7078779121135952</v>
      </c>
      <c r="N53" s="60">
        <f t="shared" si="12"/>
        <v>1.2091062963008881E-2</v>
      </c>
      <c r="O53" s="61">
        <f t="shared" si="13"/>
        <v>1.6442761576841301E-2</v>
      </c>
      <c r="P53" s="62">
        <f t="shared" si="11"/>
        <v>1.7941245389552371E-2</v>
      </c>
      <c r="Q53" s="63">
        <f t="shared" si="8"/>
        <v>1.5837936955815299E-2</v>
      </c>
      <c r="R53" s="7"/>
      <c r="S53" s="7"/>
    </row>
    <row r="54" spans="1:19" ht="14.55" customHeight="1">
      <c r="A54" s="27">
        <v>43550</v>
      </c>
      <c r="B54" s="2">
        <v>-1.033173780888319E-2</v>
      </c>
      <c r="C54" s="32">
        <f t="shared" si="0"/>
        <v>1.0674480615150642E-4</v>
      </c>
      <c r="D54" s="33">
        <f>AVERAGE($C$3:C53)</f>
        <v>2.6792969053368381E-4</v>
      </c>
      <c r="E54" s="29">
        <f t="shared" si="6"/>
        <v>2.9826989202401665E-4</v>
      </c>
      <c r="F54" s="43">
        <f t="shared" si="1"/>
        <v>7.7596318798658412</v>
      </c>
      <c r="G54" s="30">
        <f t="shared" si="7"/>
        <v>2.3664600026065074E-4</v>
      </c>
      <c r="H54" s="43">
        <f t="shared" si="2"/>
        <v>7.897871422018067</v>
      </c>
      <c r="N54" s="60">
        <f t="shared" si="12"/>
        <v>1.033173780888319E-2</v>
      </c>
      <c r="O54" s="61">
        <f t="shared" si="13"/>
        <v>1.6368557985775162E-2</v>
      </c>
      <c r="P54" s="62">
        <f t="shared" si="11"/>
        <v>1.7270491945049413E-2</v>
      </c>
      <c r="Q54" s="63">
        <f t="shared" si="8"/>
        <v>1.538330264477205E-2</v>
      </c>
      <c r="R54" s="7"/>
      <c r="S54" s="7"/>
    </row>
    <row r="55" spans="1:19" ht="14.55" customHeight="1">
      <c r="A55" s="27">
        <v>43551</v>
      </c>
      <c r="B55" s="2">
        <v>8.9941006153821945E-3</v>
      </c>
      <c r="C55" s="32">
        <f t="shared" si="0"/>
        <v>8.089384587961837E-5</v>
      </c>
      <c r="D55" s="33">
        <f>AVERAGE($C$3:C54)</f>
        <v>2.6482998121864194E-4</v>
      </c>
      <c r="E55" s="29">
        <f t="shared" si="6"/>
        <v>2.7252340930447339E-4</v>
      </c>
      <c r="F55" s="43">
        <f t="shared" si="1"/>
        <v>7.9109533914471699</v>
      </c>
      <c r="G55" s="30">
        <f t="shared" si="7"/>
        <v>2.206025404786847E-4</v>
      </c>
      <c r="H55" s="43">
        <f t="shared" si="2"/>
        <v>8.0524529472333821</v>
      </c>
      <c r="N55" s="60">
        <f t="shared" si="12"/>
        <v>8.9941006153821945E-3</v>
      </c>
      <c r="O55" s="61">
        <f t="shared" si="13"/>
        <v>1.6273597672876207E-2</v>
      </c>
      <c r="P55" s="62">
        <f t="shared" si="11"/>
        <v>1.6508283051379795E-2</v>
      </c>
      <c r="Q55" s="63">
        <f t="shared" si="8"/>
        <v>1.4852694721116593E-2</v>
      </c>
      <c r="R55" s="7"/>
      <c r="S55" s="7"/>
    </row>
    <row r="56" spans="1:19">
      <c r="A56" s="27">
        <v>43552</v>
      </c>
      <c r="B56" s="2">
        <v>1.3264711014926434E-3</v>
      </c>
      <c r="C56" s="32">
        <f t="shared" si="0"/>
        <v>1.7595255830951066E-6</v>
      </c>
      <c r="D56" s="33">
        <f>AVERAGE($C$3:C55)</f>
        <v>2.6135948809903771E-4</v>
      </c>
      <c r="E56" s="29">
        <f t="shared" si="6"/>
        <v>2.4676288179552942E-4</v>
      </c>
      <c r="F56" s="43">
        <f t="shared" si="1"/>
        <v>8.2999522446369625</v>
      </c>
      <c r="G56" s="30">
        <f t="shared" si="7"/>
        <v>2.0414590985461741E-4</v>
      </c>
      <c r="H56" s="43">
        <f t="shared" si="2"/>
        <v>8.4880566146559939</v>
      </c>
      <c r="N56" s="60">
        <f t="shared" si="12"/>
        <v>1.3264711014926434E-3</v>
      </c>
      <c r="O56" s="61">
        <f t="shared" si="13"/>
        <v>1.6166616470339047E-2</v>
      </c>
      <c r="P56" s="62">
        <f t="shared" si="11"/>
        <v>1.5708688099123028E-2</v>
      </c>
      <c r="Q56" s="63">
        <f t="shared" si="8"/>
        <v>1.4287963810656066E-2</v>
      </c>
      <c r="R56" s="7"/>
      <c r="S56" s="7"/>
    </row>
    <row r="57" spans="1:19">
      <c r="A57" s="27">
        <v>43553</v>
      </c>
      <c r="B57" s="2">
        <v>6.5175695344805717E-3</v>
      </c>
      <c r="C57" s="32">
        <f t="shared" si="0"/>
        <v>4.2478712636789297E-5</v>
      </c>
      <c r="D57" s="33">
        <f>AVERAGE($C$3:C56)</f>
        <v>2.5655208138577952E-4</v>
      </c>
      <c r="E57" s="29">
        <f t="shared" si="6"/>
        <v>2.1382738069280449E-4</v>
      </c>
      <c r="F57" s="43">
        <f t="shared" si="1"/>
        <v>8.2516825988583662</v>
      </c>
      <c r="G57" s="30">
        <f t="shared" si="7"/>
        <v>1.8255631147288276E-4</v>
      </c>
      <c r="H57" s="43">
        <f t="shared" si="2"/>
        <v>8.3757636046429607</v>
      </c>
      <c r="N57" s="60">
        <f t="shared" si="12"/>
        <v>6.5175695344805717E-3</v>
      </c>
      <c r="O57" s="61">
        <f t="shared" si="13"/>
        <v>1.6017243251751516E-2</v>
      </c>
      <c r="P57" s="62">
        <f t="shared" si="11"/>
        <v>1.4622837641607203E-2</v>
      </c>
      <c r="Q57" s="63">
        <f t="shared" si="8"/>
        <v>1.3511340106476586E-2</v>
      </c>
      <c r="R57" s="7"/>
      <c r="S57" s="7"/>
    </row>
    <row r="58" spans="1:19">
      <c r="A58" s="27">
        <v>43556</v>
      </c>
      <c r="B58" s="2">
        <v>6.7913057282567024E-3</v>
      </c>
      <c r="C58" s="32">
        <f t="shared" si="0"/>
        <v>4.6121833494652299E-5</v>
      </c>
      <c r="D58" s="33">
        <f>AVERAGE($C$3:C57)</f>
        <v>2.5265983831761603E-4</v>
      </c>
      <c r="E58" s="29">
        <f t="shared" si="6"/>
        <v>1.9079318910884886E-4</v>
      </c>
      <c r="F58" s="43">
        <f t="shared" si="1"/>
        <v>8.3225831798280545</v>
      </c>
      <c r="G58" s="30">
        <f t="shared" si="7"/>
        <v>1.6716838745988371E-4</v>
      </c>
      <c r="H58" s="43">
        <f t="shared" si="2"/>
        <v>8.4206084943965678</v>
      </c>
      <c r="N58" s="60">
        <f t="shared" si="12"/>
        <v>6.7913057282567024E-3</v>
      </c>
      <c r="O58" s="61">
        <f t="shared" si="13"/>
        <v>1.5895277233116005E-2</v>
      </c>
      <c r="P58" s="62">
        <f t="shared" si="11"/>
        <v>1.3812790779160049E-2</v>
      </c>
      <c r="Q58" s="63">
        <f t="shared" si="8"/>
        <v>1.2929361448265097E-2</v>
      </c>
      <c r="S58" t="s">
        <v>19</v>
      </c>
    </row>
    <row r="59" spans="1:19">
      <c r="A59" s="27">
        <v>43557</v>
      </c>
      <c r="B59" s="2">
        <v>1.4536701142787933E-2</v>
      </c>
      <c r="C59" s="32">
        <f t="shared" si="0"/>
        <v>2.1131568011473201E-4</v>
      </c>
      <c r="D59" s="33">
        <f>AVERAGE($C$3:C58)</f>
        <v>2.4897165966006313E-4</v>
      </c>
      <c r="E59" s="29">
        <f t="shared" si="6"/>
        <v>1.713451959628584E-4</v>
      </c>
      <c r="F59" s="43">
        <f t="shared" si="1"/>
        <v>7.4385557341707162</v>
      </c>
      <c r="G59" s="30">
        <f t="shared" si="7"/>
        <v>1.5392929395440018E-4</v>
      </c>
      <c r="H59" s="43">
        <f t="shared" si="2"/>
        <v>7.4062071516430077</v>
      </c>
      <c r="N59" s="60">
        <f t="shared" si="12"/>
        <v>1.4536701142787933E-2</v>
      </c>
      <c r="O59" s="61">
        <f t="shared" si="13"/>
        <v>1.5778835814471964E-2</v>
      </c>
      <c r="P59" s="62">
        <f t="shared" si="11"/>
        <v>1.308988907374155E-2</v>
      </c>
      <c r="Q59" s="63">
        <f t="shared" si="8"/>
        <v>1.2406824491158088E-2</v>
      </c>
    </row>
    <row r="60" spans="1:19">
      <c r="A60" s="27">
        <v>43558</v>
      </c>
      <c r="B60" s="2">
        <v>6.8549728021025658E-3</v>
      </c>
      <c r="C60" s="32">
        <f t="shared" si="0"/>
        <v>4.6990652117565902E-5</v>
      </c>
      <c r="D60" s="33">
        <f>AVERAGE($C$3:C59)</f>
        <v>2.4831102843996959E-4</v>
      </c>
      <c r="E60" s="29">
        <f t="shared" si="6"/>
        <v>1.7671837919272011E-4</v>
      </c>
      <c r="F60" s="43">
        <f t="shared" si="1"/>
        <v>8.3750461814755628</v>
      </c>
      <c r="G60" s="30">
        <f t="shared" si="7"/>
        <v>1.57042912175299E-4</v>
      </c>
      <c r="H60" s="43">
        <f t="shared" si="2"/>
        <v>8.4597697323992289</v>
      </c>
      <c r="N60" s="60">
        <f t="shared" si="12"/>
        <v>6.8549728021025658E-3</v>
      </c>
      <c r="O60" s="61">
        <f t="shared" si="13"/>
        <v>1.5757887816581561E-2</v>
      </c>
      <c r="P60" s="62">
        <f t="shared" si="11"/>
        <v>1.3293546524262068E-2</v>
      </c>
      <c r="Q60" s="63">
        <f t="shared" si="8"/>
        <v>1.2531676351362535E-2</v>
      </c>
    </row>
    <row r="61" spans="1:19">
      <c r="A61" s="27">
        <v>43559</v>
      </c>
      <c r="B61" s="2">
        <v>1.7404470127075911E-3</v>
      </c>
      <c r="C61" s="32">
        <f t="shared" si="0"/>
        <v>3.0291558040427776E-6</v>
      </c>
      <c r="D61" s="33">
        <f>AVERAGE($C$3:C60)</f>
        <v>2.4483998746889366E-4</v>
      </c>
      <c r="E61" s="29">
        <f t="shared" si="6"/>
        <v>1.592792397287159E-4</v>
      </c>
      <c r="F61" s="43">
        <f t="shared" si="1"/>
        <v>8.7258337767260166</v>
      </c>
      <c r="G61" s="30">
        <f t="shared" si="7"/>
        <v>1.4508099107951239E-4</v>
      </c>
      <c r="H61" s="43">
        <f t="shared" si="2"/>
        <v>8.8173393448222903</v>
      </c>
      <c r="N61" s="60">
        <f t="shared" si="12"/>
        <v>1.7404470127075911E-3</v>
      </c>
      <c r="O61" s="61">
        <f t="shared" si="13"/>
        <v>1.5647363594832635E-2</v>
      </c>
      <c r="P61" s="62">
        <f t="shared" si="11"/>
        <v>1.2620587931182758E-2</v>
      </c>
      <c r="Q61" s="63">
        <f t="shared" si="8"/>
        <v>1.2044957080849744E-2</v>
      </c>
    </row>
    <row r="62" spans="1:19">
      <c r="A62" s="27">
        <v>43560</v>
      </c>
      <c r="B62" s="2">
        <v>6.6942488774657249E-3</v>
      </c>
      <c r="C62" s="32">
        <f t="shared" si="0"/>
        <v>4.4812968033451119E-5</v>
      </c>
      <c r="D62" s="33">
        <f>AVERAGE($C$3:C61)</f>
        <v>2.4074149879660804E-4</v>
      </c>
      <c r="E62" s="29">
        <f t="shared" si="6"/>
        <v>1.3827473231723433E-4</v>
      </c>
      <c r="F62" s="43">
        <f t="shared" si="1"/>
        <v>8.5621815813618873</v>
      </c>
      <c r="G62" s="30">
        <f t="shared" si="7"/>
        <v>1.3060156803683588E-4</v>
      </c>
      <c r="H62" s="43">
        <f t="shared" si="2"/>
        <v>8.6002319994330261</v>
      </c>
      <c r="N62" s="60">
        <f t="shared" si="12"/>
        <v>6.6942488774657249E-3</v>
      </c>
      <c r="O62" s="61">
        <f t="shared" si="13"/>
        <v>1.5515846699313836E-2</v>
      </c>
      <c r="P62" s="62">
        <f t="shared" si="11"/>
        <v>1.1759027694381637E-2</v>
      </c>
      <c r="Q62" s="63">
        <f t="shared" si="8"/>
        <v>1.1428104306350896E-2</v>
      </c>
    </row>
    <row r="63" spans="1:19">
      <c r="A63" s="27">
        <v>43563</v>
      </c>
      <c r="B63" s="2">
        <v>1.5736071392893791E-2</v>
      </c>
      <c r="C63" s="32">
        <f t="shared" si="0"/>
        <v>2.4762394288225034E-4</v>
      </c>
      <c r="D63" s="33">
        <f>AVERAGE($C$3:C62)</f>
        <v>2.3747602328388876E-4</v>
      </c>
      <c r="E63" s="29">
        <f t="shared" si="6"/>
        <v>1.2571078181378839E-4</v>
      </c>
      <c r="F63" s="43">
        <f t="shared" si="1"/>
        <v>7.0117358606979332</v>
      </c>
      <c r="G63" s="30">
        <f t="shared" si="7"/>
        <v>1.2157686369758141E-4</v>
      </c>
      <c r="H63" s="43">
        <f t="shared" si="2"/>
        <v>6.9781952358527874</v>
      </c>
      <c r="N63" s="60">
        <f t="shared" si="12"/>
        <v>1.5736071392893791E-2</v>
      </c>
      <c r="O63" s="61">
        <f t="shared" si="13"/>
        <v>1.5410257080395796E-2</v>
      </c>
      <c r="P63" s="62">
        <f t="shared" si="11"/>
        <v>1.1212081957147317E-2</v>
      </c>
      <c r="Q63" s="63">
        <f t="shared" si="8"/>
        <v>1.102618989939777E-2</v>
      </c>
    </row>
    <row r="64" spans="1:19">
      <c r="A64" s="27">
        <v>43564</v>
      </c>
      <c r="B64" s="2">
        <v>-2.9985310975462198E-3</v>
      </c>
      <c r="C64" s="32">
        <f t="shared" si="0"/>
        <v>8.9911887429517377E-6</v>
      </c>
      <c r="D64" s="33">
        <f>AVERAGE($C$3:C63)</f>
        <v>2.3764238262156682E-4</v>
      </c>
      <c r="E64" s="29">
        <f t="shared" si="6"/>
        <v>1.4209941874056379E-4</v>
      </c>
      <c r="F64" s="43">
        <f t="shared" si="1"/>
        <v>8.7957096828830643</v>
      </c>
      <c r="G64" s="30">
        <f t="shared" si="7"/>
        <v>1.3177230195087218E-4</v>
      </c>
      <c r="H64" s="43">
        <f t="shared" si="2"/>
        <v>8.8662023433500412</v>
      </c>
      <c r="N64" s="60">
        <f t="shared" si="12"/>
        <v>2.9985310975462198E-3</v>
      </c>
      <c r="O64" s="61">
        <f t="shared" si="13"/>
        <v>1.541565381751831E-2</v>
      </c>
      <c r="P64" s="62">
        <f t="shared" si="11"/>
        <v>1.1920546075602568E-2</v>
      </c>
      <c r="Q64" s="63">
        <f t="shared" si="8"/>
        <v>1.1479211730379059E-2</v>
      </c>
    </row>
    <row r="65" spans="1:17">
      <c r="A65" s="27">
        <v>43565</v>
      </c>
      <c r="B65" s="2">
        <v>5.6140106171369553E-3</v>
      </c>
      <c r="C65" s="32">
        <f t="shared" si="0"/>
        <v>3.1517115209326457E-5</v>
      </c>
      <c r="D65" s="33">
        <f>AVERAGE($C$3:C64)</f>
        <v>2.3395446013965368E-4</v>
      </c>
      <c r="E65" s="29">
        <f t="shared" si="6"/>
        <v>1.2420584240903425E-4</v>
      </c>
      <c r="F65" s="43">
        <f t="shared" si="1"/>
        <v>8.7398212936567177</v>
      </c>
      <c r="G65" s="30">
        <f t="shared" si="7"/>
        <v>1.1940295058722786E-4</v>
      </c>
      <c r="H65" s="43">
        <f t="shared" si="2"/>
        <v>8.76905072940826</v>
      </c>
      <c r="N65" s="60">
        <f t="shared" si="12"/>
        <v>5.6140106171369553E-3</v>
      </c>
      <c r="O65" s="61">
        <f t="shared" si="13"/>
        <v>1.5295569951448481E-2</v>
      </c>
      <c r="P65" s="62">
        <f t="shared" si="11"/>
        <v>1.114476749012891E-2</v>
      </c>
      <c r="Q65" s="63">
        <f t="shared" si="8"/>
        <v>1.0927165716105337E-2</v>
      </c>
    </row>
    <row r="66" spans="1:17">
      <c r="A66" s="27">
        <v>43566</v>
      </c>
      <c r="B66" s="2">
        <v>-8.3241863176226616E-3</v>
      </c>
      <c r="C66" s="32">
        <f t="shared" si="0"/>
        <v>6.9292077850496327E-5</v>
      </c>
      <c r="D66" s="33">
        <f>AVERAGE($C$3:C65)</f>
        <v>2.3074116895028342E-4</v>
      </c>
      <c r="E66" s="29">
        <f t="shared" si="6"/>
        <v>1.1174581033400746E-4</v>
      </c>
      <c r="F66" s="43">
        <f t="shared" si="1"/>
        <v>8.4791972321964231</v>
      </c>
      <c r="G66" s="30">
        <f t="shared" si="7"/>
        <v>1.1051483214411775E-4</v>
      </c>
      <c r="H66" s="43">
        <f t="shared" si="2"/>
        <v>8.4833673506554579</v>
      </c>
      <c r="N66" s="60">
        <f t="shared" si="12"/>
        <v>8.3241863176226616E-3</v>
      </c>
      <c r="O66" s="61">
        <f t="shared" si="13"/>
        <v>1.5190166850640036E-2</v>
      </c>
      <c r="P66" s="62">
        <f t="shared" si="11"/>
        <v>1.0570989089674033E-2</v>
      </c>
      <c r="Q66" s="63">
        <f t="shared" si="8"/>
        <v>1.0512603490292866E-2</v>
      </c>
    </row>
    <row r="67" spans="1:17">
      <c r="A67" s="27">
        <v>43567</v>
      </c>
      <c r="B67" s="2">
        <v>-4.0212029125541449E-4</v>
      </c>
      <c r="C67" s="32">
        <f t="shared" si="0"/>
        <v>1.6170072863933938E-7</v>
      </c>
      <c r="D67" s="33">
        <f>AVERAGE($C$3:C66)</f>
        <v>2.2821852690184922E-4</v>
      </c>
      <c r="E67" s="29">
        <f t="shared" si="6"/>
        <v>1.0603880707233334E-4</v>
      </c>
      <c r="F67" s="43">
        <f t="shared" si="1"/>
        <v>9.1501805061041619</v>
      </c>
      <c r="G67" s="30">
        <f t="shared" si="7"/>
        <v>1.0606033044975447E-4</v>
      </c>
      <c r="H67" s="43">
        <f t="shared" si="2"/>
        <v>9.1499778597413179</v>
      </c>
      <c r="N67" s="60">
        <f t="shared" si="12"/>
        <v>4.0212029125541449E-4</v>
      </c>
      <c r="O67" s="61">
        <f t="shared" si="13"/>
        <v>1.5106903286307529E-2</v>
      </c>
      <c r="P67" s="62">
        <f t="shared" si="11"/>
        <v>1.0297514606560814E-2</v>
      </c>
      <c r="Q67" s="63">
        <f t="shared" si="8"/>
        <v>1.0298559629858657E-2</v>
      </c>
    </row>
    <row r="68" spans="1:17">
      <c r="A68" s="27">
        <v>43570</v>
      </c>
      <c r="B68" s="2">
        <v>1.810230896808207E-3</v>
      </c>
      <c r="C68" s="32">
        <f t="shared" ref="C68:C131" si="14">B68^2</f>
        <v>3.2769358997590455E-6</v>
      </c>
      <c r="D68" s="33">
        <f>AVERAGE($C$3:C67)</f>
        <v>2.2470996034533829E-4</v>
      </c>
      <c r="E68" s="29">
        <f t="shared" si="6"/>
        <v>9.1805877341719788E-5</v>
      </c>
      <c r="F68" s="43">
        <f t="shared" ref="F68:F131" si="15">-LN(E68)-(C68/E68)</f>
        <v>9.2601400548212158</v>
      </c>
      <c r="G68" s="30">
        <f t="shared" si="7"/>
        <v>9.594647659184366E-5</v>
      </c>
      <c r="H68" s="43">
        <f t="shared" ref="H68:H131" si="16">-LN(G68)-(C68/G68)</f>
        <v>9.2175662665720086</v>
      </c>
      <c r="N68" s="60">
        <f t="shared" ref="N68:N131" si="17">SQRT(C68)</f>
        <v>1.810230896808207E-3</v>
      </c>
      <c r="O68" s="61">
        <f t="shared" ref="O68:P131" si="18">SQRT(D68)</f>
        <v>1.4990328893834795E-2</v>
      </c>
      <c r="P68" s="62">
        <f t="shared" si="18"/>
        <v>9.5815383598731041E-3</v>
      </c>
      <c r="Q68" s="63">
        <f t="shared" si="8"/>
        <v>9.7952272353347501E-3</v>
      </c>
    </row>
    <row r="69" spans="1:17">
      <c r="A69" s="27">
        <v>43571</v>
      </c>
      <c r="B69" s="2">
        <v>1.0040793858934194E-4</v>
      </c>
      <c r="C69" s="32">
        <f t="shared" si="14"/>
        <v>1.0081754131761062E-8</v>
      </c>
      <c r="D69" s="33">
        <f>AVERAGE($C$3:C68)</f>
        <v>2.2135491452040525E-4</v>
      </c>
      <c r="E69" s="29">
        <f t="shared" ref="E69:E132" si="19">$K$1*E68+(1-$K$1)*C68</f>
        <v>7.9905040171323545E-5</v>
      </c>
      <c r="F69" s="43">
        <f t="shared" si="15"/>
        <v>9.4345454544966074</v>
      </c>
      <c r="G69" s="30">
        <f t="shared" ref="G69:G132" si="20">$K$9*G68+$K$8*C68+$K$7</f>
        <v>8.7309467680781716E-5</v>
      </c>
      <c r="H69" s="43">
        <f t="shared" si="16"/>
        <v>9.3459361795595122</v>
      </c>
      <c r="N69" s="60">
        <f t="shared" si="17"/>
        <v>1.0040793858934194E-4</v>
      </c>
      <c r="O69" s="61">
        <f t="shared" si="18"/>
        <v>1.4878001025689078E-2</v>
      </c>
      <c r="P69" s="62">
        <f t="shared" si="18"/>
        <v>8.9389619179926893E-3</v>
      </c>
      <c r="Q69" s="63">
        <f t="shared" ref="Q69:Q132" si="21">SQRT(G69)</f>
        <v>9.3439535358852098E-3</v>
      </c>
    </row>
    <row r="70" spans="1:17">
      <c r="A70" s="27">
        <v>43572</v>
      </c>
      <c r="B70" s="2">
        <v>1.947304792702198E-2</v>
      </c>
      <c r="C70" s="32">
        <f t="shared" si="14"/>
        <v>3.7919959556809504E-4</v>
      </c>
      <c r="D70" s="33">
        <f>AVERAGE($C$3:C69)</f>
        <v>2.180512603000131E-4</v>
      </c>
      <c r="E70" s="29">
        <f t="shared" si="19"/>
        <v>6.9164858764298256E-5</v>
      </c>
      <c r="F70" s="43">
        <f t="shared" si="15"/>
        <v>4.0964705495836311</v>
      </c>
      <c r="G70" s="30">
        <f t="shared" si="20"/>
        <v>7.9403181331867001E-5</v>
      </c>
      <c r="H70" s="43">
        <f t="shared" si="16"/>
        <v>4.6653499227447019</v>
      </c>
      <c r="N70" s="60">
        <f t="shared" si="17"/>
        <v>1.947304792702198E-2</v>
      </c>
      <c r="O70" s="61">
        <f t="shared" si="18"/>
        <v>1.4766558850998871E-2</v>
      </c>
      <c r="P70" s="62">
        <f t="shared" si="18"/>
        <v>8.3165412741294242E-3</v>
      </c>
      <c r="Q70" s="63">
        <f t="shared" si="21"/>
        <v>8.9108462747298587E-3</v>
      </c>
    </row>
    <row r="71" spans="1:17">
      <c r="A71" s="27">
        <v>43573</v>
      </c>
      <c r="B71" s="2">
        <v>3.5937365610152483E-3</v>
      </c>
      <c r="C71" s="32">
        <f t="shared" si="14"/>
        <v>1.2914942469977703E-5</v>
      </c>
      <c r="D71" s="33">
        <f>AVERAGE($C$3:C70)</f>
        <v>2.2042108875983785E-4</v>
      </c>
      <c r="E71" s="29">
        <f t="shared" si="19"/>
        <v>1.1084244871139567E-4</v>
      </c>
      <c r="F71" s="43">
        <f t="shared" si="15"/>
        <v>8.9908845319451007</v>
      </c>
      <c r="G71" s="30">
        <f t="shared" si="20"/>
        <v>1.0637003195708818E-4</v>
      </c>
      <c r="H71" s="43">
        <f t="shared" si="16"/>
        <v>9.0271714398636806</v>
      </c>
      <c r="N71" s="60">
        <f t="shared" si="17"/>
        <v>3.5937365610152483E-3</v>
      </c>
      <c r="O71" s="61">
        <f t="shared" si="18"/>
        <v>1.484658508748183E-2</v>
      </c>
      <c r="P71" s="62">
        <f t="shared" si="18"/>
        <v>1.0528174044505328E-2</v>
      </c>
      <c r="Q71" s="63">
        <f t="shared" si="21"/>
        <v>1.0313584825708672E-2</v>
      </c>
    </row>
    <row r="72" spans="1:17">
      <c r="A72" s="27">
        <v>43577</v>
      </c>
      <c r="B72" s="2">
        <v>3.2865602988749743E-3</v>
      </c>
      <c r="C72" s="32">
        <f t="shared" si="14"/>
        <v>1.080147859814116E-5</v>
      </c>
      <c r="D72" s="33">
        <f>AVERAGE($C$3:C71)</f>
        <v>2.1741375330636161E-4</v>
      </c>
      <c r="E72" s="29">
        <f t="shared" si="19"/>
        <v>9.7678173986094434E-5</v>
      </c>
      <c r="F72" s="43">
        <f t="shared" si="15"/>
        <v>9.1232501072362258</v>
      </c>
      <c r="G72" s="30">
        <f t="shared" si="20"/>
        <v>9.7360878384651978E-5</v>
      </c>
      <c r="H72" s="43">
        <f t="shared" si="16"/>
        <v>9.126143388573551</v>
      </c>
      <c r="N72" s="60">
        <f t="shared" si="17"/>
        <v>3.2865602988749743E-3</v>
      </c>
      <c r="O72" s="61">
        <f t="shared" si="18"/>
        <v>1.474495687706009E-2</v>
      </c>
      <c r="P72" s="62">
        <f t="shared" si="18"/>
        <v>9.8832269014777971E-3</v>
      </c>
      <c r="Q72" s="63">
        <f t="shared" si="21"/>
        <v>9.8671616174385215E-3</v>
      </c>
    </row>
    <row r="73" spans="1:17">
      <c r="A73" s="27">
        <v>43578</v>
      </c>
      <c r="B73" s="2">
        <v>1.442329678684473E-2</v>
      </c>
      <c r="C73" s="32">
        <f t="shared" si="14"/>
        <v>2.0803149020140552E-4</v>
      </c>
      <c r="D73" s="33">
        <f>AVERAGE($C$3:C72)</f>
        <v>2.1446214938195847E-4</v>
      </c>
      <c r="E73" s="29">
        <f t="shared" si="19"/>
        <v>8.5999446229115996E-5</v>
      </c>
      <c r="F73" s="43">
        <f t="shared" si="15"/>
        <v>6.94218330830412</v>
      </c>
      <c r="G73" s="30">
        <f t="shared" si="20"/>
        <v>8.9229755639762563E-5</v>
      </c>
      <c r="H73" s="43">
        <f t="shared" si="16"/>
        <v>6.9928821173925577</v>
      </c>
      <c r="N73" s="60">
        <f t="shared" si="17"/>
        <v>1.442329678684473E-2</v>
      </c>
      <c r="O73" s="61">
        <f t="shared" si="18"/>
        <v>1.4644526260072685E-2</v>
      </c>
      <c r="P73" s="62">
        <f t="shared" si="18"/>
        <v>9.273588638122568E-3</v>
      </c>
      <c r="Q73" s="63">
        <f t="shared" si="21"/>
        <v>9.4461503079171123E-3</v>
      </c>
    </row>
    <row r="74" spans="1:17">
      <c r="A74" s="27">
        <v>43579</v>
      </c>
      <c r="B74" s="2">
        <v>-1.5422791475430131E-3</v>
      </c>
      <c r="C74" s="32">
        <f t="shared" si="14"/>
        <v>2.3786249689460032E-6</v>
      </c>
      <c r="D74" s="33">
        <f>AVERAGE($C$3:C73)</f>
        <v>2.1437157671744364E-4</v>
      </c>
      <c r="E74" s="29">
        <f t="shared" si="19"/>
        <v>1.0240406443904865E-4</v>
      </c>
      <c r="F74" s="43">
        <f t="shared" si="15"/>
        <v>9.1633563168510097</v>
      </c>
      <c r="G74" s="30">
        <f t="shared" si="20"/>
        <v>9.9713442630958632E-5</v>
      </c>
      <c r="H74" s="43">
        <f t="shared" si="16"/>
        <v>9.1893554524601768</v>
      </c>
      <c r="N74" s="60">
        <f t="shared" si="17"/>
        <v>1.5422791475430131E-3</v>
      </c>
      <c r="O74" s="61">
        <f t="shared" si="18"/>
        <v>1.4641433560872502E-2</v>
      </c>
      <c r="P74" s="62">
        <f t="shared" si="18"/>
        <v>1.0119489336871137E-2</v>
      </c>
      <c r="Q74" s="63">
        <f t="shared" si="21"/>
        <v>9.9856618524241363E-3</v>
      </c>
    </row>
    <row r="75" spans="1:17">
      <c r="A75" s="27">
        <v>43580</v>
      </c>
      <c r="B75" s="2">
        <v>-9.0751340612769127E-3</v>
      </c>
      <c r="C75" s="32">
        <f t="shared" si="14"/>
        <v>8.2358058230148391E-5</v>
      </c>
      <c r="D75" s="33">
        <f>AVERAGE($C$3:C74)</f>
        <v>2.1142723016538115E-4</v>
      </c>
      <c r="E75" s="29">
        <f t="shared" si="19"/>
        <v>8.8957767119302321E-5</v>
      </c>
      <c r="F75" s="43">
        <f t="shared" si="15"/>
        <v>8.4015380648449884</v>
      </c>
      <c r="G75" s="30">
        <f t="shared" si="20"/>
        <v>9.0549820253443797E-5</v>
      </c>
      <c r="H75" s="43">
        <f t="shared" si="16"/>
        <v>8.4000772640947599</v>
      </c>
      <c r="N75" s="60">
        <f t="shared" si="17"/>
        <v>9.0751340612769127E-3</v>
      </c>
      <c r="O75" s="61">
        <f t="shared" si="18"/>
        <v>1.4540537478559077E-2</v>
      </c>
      <c r="P75" s="62">
        <f t="shared" si="18"/>
        <v>9.4317425282554393E-3</v>
      </c>
      <c r="Q75" s="63">
        <f t="shared" si="21"/>
        <v>9.5157669293359538E-3</v>
      </c>
    </row>
    <row r="76" spans="1:17">
      <c r="A76" s="27">
        <v>43581</v>
      </c>
      <c r="B76" s="2">
        <v>-4.7739464789628983E-3</v>
      </c>
      <c r="C76" s="32">
        <f t="shared" si="14"/>
        <v>2.2790564984002254E-5</v>
      </c>
      <c r="D76" s="33">
        <f>AVERAGE($C$3:C75)</f>
        <v>2.096591593169533E-4</v>
      </c>
      <c r="E76" s="29">
        <f t="shared" si="19"/>
        <v>8.8070576336462904E-5</v>
      </c>
      <c r="F76" s="43">
        <f t="shared" si="15"/>
        <v>9.0785959075603682</v>
      </c>
      <c r="G76" s="30">
        <f t="shared" si="20"/>
        <v>8.962965332018985E-5</v>
      </c>
      <c r="H76" s="43">
        <f t="shared" si="16"/>
        <v>9.0655495091288429</v>
      </c>
      <c r="N76" s="60">
        <f t="shared" si="17"/>
        <v>4.7739464789628983E-3</v>
      </c>
      <c r="O76" s="61">
        <f t="shared" si="18"/>
        <v>1.44796118496648E-2</v>
      </c>
      <c r="P76" s="62">
        <f t="shared" si="18"/>
        <v>9.3845924970913305E-3</v>
      </c>
      <c r="Q76" s="63">
        <f t="shared" si="21"/>
        <v>9.4672938752417453E-3</v>
      </c>
    </row>
    <row r="77" spans="1:17">
      <c r="A77" s="27">
        <v>43584</v>
      </c>
      <c r="B77" s="2">
        <v>1.5173644060268998E-3</v>
      </c>
      <c r="C77" s="32">
        <f t="shared" si="14"/>
        <v>2.3023947406773665E-6</v>
      </c>
      <c r="D77" s="33">
        <f>AVERAGE($C$3:C76)</f>
        <v>2.0713390804218368E-4</v>
      </c>
      <c r="E77" s="29">
        <f t="shared" si="19"/>
        <v>7.9295064363391629E-5</v>
      </c>
      <c r="F77" s="43">
        <f t="shared" si="15"/>
        <v>9.4132988825319526</v>
      </c>
      <c r="G77" s="30">
        <f t="shared" si="20"/>
        <v>8.348733020599156E-5</v>
      </c>
      <c r="H77" s="43">
        <f t="shared" si="16"/>
        <v>9.3632378974838666</v>
      </c>
      <c r="N77" s="60">
        <f t="shared" si="17"/>
        <v>1.5173644060268998E-3</v>
      </c>
      <c r="O77" s="61">
        <f t="shared" si="18"/>
        <v>1.4392147443734158E-2</v>
      </c>
      <c r="P77" s="62">
        <f t="shared" si="18"/>
        <v>8.904777614482667E-3</v>
      </c>
      <c r="Q77" s="63">
        <f t="shared" si="21"/>
        <v>9.1371401546650015E-3</v>
      </c>
    </row>
    <row r="78" spans="1:17">
      <c r="A78" s="27">
        <v>43585</v>
      </c>
      <c r="B78" s="2">
        <v>-1.9256157800555229E-2</v>
      </c>
      <c r="C78" s="32">
        <f t="shared" si="14"/>
        <v>3.70799613239884E-4</v>
      </c>
      <c r="D78" s="33">
        <f>AVERAGE($C$3:C77)</f>
        <v>2.044028211981636E-4</v>
      </c>
      <c r="E78" s="29">
        <f t="shared" si="19"/>
        <v>6.89450340843699E-5</v>
      </c>
      <c r="F78" s="43">
        <f t="shared" si="15"/>
        <v>4.2040092323055163</v>
      </c>
      <c r="G78" s="30">
        <f t="shared" si="20"/>
        <v>7.6238952669908195E-5</v>
      </c>
      <c r="H78" s="43">
        <f t="shared" si="16"/>
        <v>4.617987628234979</v>
      </c>
      <c r="N78" s="60">
        <f t="shared" si="17"/>
        <v>1.9256157800555229E-2</v>
      </c>
      <c r="O78" s="61">
        <f t="shared" si="18"/>
        <v>1.4296951465195775E-2</v>
      </c>
      <c r="P78" s="62">
        <f t="shared" si="18"/>
        <v>8.3033146444278436E-3</v>
      </c>
      <c r="Q78" s="63">
        <f t="shared" si="21"/>
        <v>8.7314920070918119E-3</v>
      </c>
    </row>
    <row r="79" spans="1:17">
      <c r="A79" s="27">
        <v>43586</v>
      </c>
      <c r="B79" s="2">
        <v>4.9085594713687897E-2</v>
      </c>
      <c r="C79" s="32">
        <f t="shared" si="14"/>
        <v>2.4093956083964252E-3</v>
      </c>
      <c r="D79" s="33">
        <f>AVERAGE($C$3:C78)</f>
        <v>2.0659225267239678E-4</v>
      </c>
      <c r="E79" s="29">
        <f t="shared" si="19"/>
        <v>1.0952297545762544E-4</v>
      </c>
      <c r="F79" s="43">
        <f t="shared" si="15"/>
        <v>-12.879620789654526</v>
      </c>
      <c r="G79" s="30">
        <f t="shared" si="20"/>
        <v>1.0282884335840365E-4</v>
      </c>
      <c r="H79" s="43">
        <f t="shared" si="16"/>
        <v>-14.248681559041739</v>
      </c>
      <c r="N79" s="60">
        <f t="shared" si="17"/>
        <v>4.9085594713687897E-2</v>
      </c>
      <c r="O79" s="61">
        <f t="shared" si="18"/>
        <v>1.4373317385781084E-2</v>
      </c>
      <c r="P79" s="62">
        <f t="shared" si="18"/>
        <v>1.0465322520478069E-2</v>
      </c>
      <c r="Q79" s="63">
        <f t="shared" si="21"/>
        <v>1.0140455776660319E-2</v>
      </c>
    </row>
    <row r="80" spans="1:17">
      <c r="A80" s="27">
        <v>43587</v>
      </c>
      <c r="B80" s="2">
        <v>-6.5077445469796658E-3</v>
      </c>
      <c r="C80" s="32">
        <f t="shared" si="14"/>
        <v>4.2350739088743575E-5</v>
      </c>
      <c r="D80" s="33">
        <f>AVERAGE($C$3:C79)</f>
        <v>2.3520008846102052E-4</v>
      </c>
      <c r="E80" s="29">
        <f t="shared" si="19"/>
        <v>4.1869203668715648E-4</v>
      </c>
      <c r="F80" s="43">
        <f t="shared" si="15"/>
        <v>7.677224809730153</v>
      </c>
      <c r="G80" s="30">
        <f t="shared" si="20"/>
        <v>3.0871871359022649E-4</v>
      </c>
      <c r="H80" s="43">
        <f t="shared" si="16"/>
        <v>7.945897720921085</v>
      </c>
      <c r="N80" s="60">
        <f t="shared" si="17"/>
        <v>6.5077445469796658E-3</v>
      </c>
      <c r="O80" s="61">
        <f t="shared" si="18"/>
        <v>1.5336234494197737E-2</v>
      </c>
      <c r="P80" s="62">
        <f t="shared" si="18"/>
        <v>2.0461965611523164E-2</v>
      </c>
      <c r="Q80" s="63">
        <f t="shared" si="21"/>
        <v>1.7570393097202649E-2</v>
      </c>
    </row>
    <row r="81" spans="1:17">
      <c r="A81" s="27">
        <v>43588</v>
      </c>
      <c r="B81" s="2">
        <v>1.2431299313902855E-2</v>
      </c>
      <c r="C81" s="32">
        <f t="shared" si="14"/>
        <v>1.5453720263184159E-4</v>
      </c>
      <c r="D81" s="33">
        <f>AVERAGE($C$3:C80)</f>
        <v>2.3272766090496569E-4</v>
      </c>
      <c r="E81" s="29">
        <f t="shared" si="19"/>
        <v>3.6810093698276639E-4</v>
      </c>
      <c r="F81" s="43">
        <f t="shared" si="15"/>
        <v>7.4873304727366099</v>
      </c>
      <c r="G81" s="30">
        <f t="shared" si="20"/>
        <v>2.7837474459124431E-4</v>
      </c>
      <c r="H81" s="43">
        <f t="shared" si="16"/>
        <v>7.6314014628822537</v>
      </c>
      <c r="N81" s="60">
        <f t="shared" si="17"/>
        <v>1.2431299313902855E-2</v>
      </c>
      <c r="O81" s="61">
        <f t="shared" si="18"/>
        <v>1.5255414150555391E-2</v>
      </c>
      <c r="P81" s="62">
        <f t="shared" si="18"/>
        <v>1.9185956764851901E-2</v>
      </c>
      <c r="Q81" s="63">
        <f t="shared" si="21"/>
        <v>1.6684566059422833E-2</v>
      </c>
    </row>
    <row r="82" spans="1:17">
      <c r="A82" s="27">
        <v>43591</v>
      </c>
      <c r="B82" s="2">
        <v>-1.5442758798599243E-2</v>
      </c>
      <c r="C82" s="32">
        <f t="shared" si="14"/>
        <v>2.3847879931171434E-4</v>
      </c>
      <c r="D82" s="33">
        <f>AVERAGE($C$3:C81)</f>
        <v>2.3173790826859703E-4</v>
      </c>
      <c r="E82" s="29">
        <f t="shared" si="19"/>
        <v>3.3939182574055897E-4</v>
      </c>
      <c r="F82" s="43">
        <f t="shared" si="15"/>
        <v>7.2856901659158897</v>
      </c>
      <c r="G82" s="30">
        <f t="shared" si="20"/>
        <v>2.6166560880000364E-4</v>
      </c>
      <c r="H82" s="43">
        <f t="shared" si="16"/>
        <v>7.3370555406862632</v>
      </c>
      <c r="N82" s="60">
        <f t="shared" si="17"/>
        <v>1.5442758798599243E-2</v>
      </c>
      <c r="O82" s="61">
        <f t="shared" si="18"/>
        <v>1.522294019789203E-2</v>
      </c>
      <c r="P82" s="62">
        <f t="shared" si="18"/>
        <v>1.8422590093158969E-2</v>
      </c>
      <c r="Q82" s="63">
        <f t="shared" si="21"/>
        <v>1.6176081379617364E-2</v>
      </c>
    </row>
    <row r="83" spans="1:17">
      <c r="A83" s="27">
        <v>43592</v>
      </c>
      <c r="B83" s="2">
        <v>-2.695699967443943E-2</v>
      </c>
      <c r="C83" s="32">
        <f t="shared" si="14"/>
        <v>7.2667983144772755E-4</v>
      </c>
      <c r="D83" s="33">
        <f>AVERAGE($C$3:C82)</f>
        <v>2.3182216940663601E-4</v>
      </c>
      <c r="E83" s="29">
        <f t="shared" si="19"/>
        <v>3.2582621119303938E-4</v>
      </c>
      <c r="F83" s="43">
        <f t="shared" si="15"/>
        <v>5.7988782319724308</v>
      </c>
      <c r="G83" s="30">
        <f t="shared" si="20"/>
        <v>2.544483382835649E-4</v>
      </c>
      <c r="H83" s="43">
        <f t="shared" si="16"/>
        <v>5.4205095044884715</v>
      </c>
      <c r="N83" s="60">
        <f t="shared" si="17"/>
        <v>2.695699967443943E-2</v>
      </c>
      <c r="O83" s="61">
        <f t="shared" si="18"/>
        <v>1.5225707517440233E-2</v>
      </c>
      <c r="P83" s="62">
        <f t="shared" si="18"/>
        <v>1.8050656807801744E-2</v>
      </c>
      <c r="Q83" s="63">
        <f t="shared" si="21"/>
        <v>1.5951436872067824E-2</v>
      </c>
    </row>
    <row r="84" spans="1:17">
      <c r="A84" s="27">
        <v>43593</v>
      </c>
      <c r="B84" s="2">
        <v>1.9714722293429077E-4</v>
      </c>
      <c r="C84" s="32">
        <f t="shared" si="14"/>
        <v>3.8867027510702943E-8</v>
      </c>
      <c r="D84" s="33">
        <f>AVERAGE($C$3:C83)</f>
        <v>2.3793152325899517E-4</v>
      </c>
      <c r="E84" s="29">
        <f t="shared" si="19"/>
        <v>3.7971247241013991E-4</v>
      </c>
      <c r="F84" s="43">
        <f t="shared" si="15"/>
        <v>7.8759938840998567</v>
      </c>
      <c r="G84" s="30">
        <f t="shared" si="20"/>
        <v>2.9177886939980873E-4</v>
      </c>
      <c r="H84" s="43">
        <f t="shared" si="16"/>
        <v>8.1393811320299871</v>
      </c>
      <c r="N84" s="60">
        <f t="shared" si="17"/>
        <v>1.9714722293429077E-4</v>
      </c>
      <c r="O84" s="61">
        <f t="shared" si="18"/>
        <v>1.5425029116957775E-2</v>
      </c>
      <c r="P84" s="62">
        <f t="shared" si="18"/>
        <v>1.9486212366956794E-2</v>
      </c>
      <c r="Q84" s="63">
        <f t="shared" si="21"/>
        <v>1.7081535920396875E-2</v>
      </c>
    </row>
    <row r="85" spans="1:17">
      <c r="A85" s="27">
        <v>43594</v>
      </c>
      <c r="B85" s="2">
        <v>-1.074417307972908E-2</v>
      </c>
      <c r="C85" s="32">
        <f t="shared" si="14"/>
        <v>1.1543725516717507E-4</v>
      </c>
      <c r="D85" s="33">
        <f>AVERAGE($C$3:C84)</f>
        <v>2.3503039330495266E-4</v>
      </c>
      <c r="E85" s="29">
        <f t="shared" si="19"/>
        <v>3.2867341465163034E-4</v>
      </c>
      <c r="F85" s="43">
        <f t="shared" si="15"/>
        <v>7.6692242008217013</v>
      </c>
      <c r="G85" s="30">
        <f t="shared" si="20"/>
        <v>2.5965469689969139E-4</v>
      </c>
      <c r="H85" s="43">
        <f t="shared" si="16"/>
        <v>7.8115780139506157</v>
      </c>
      <c r="N85" s="60">
        <f t="shared" si="17"/>
        <v>1.074417307972908E-2</v>
      </c>
      <c r="O85" s="61">
        <f t="shared" si="18"/>
        <v>1.5330701005007979E-2</v>
      </c>
      <c r="P85" s="62">
        <f t="shared" si="18"/>
        <v>1.8129352295424964E-2</v>
      </c>
      <c r="Q85" s="63">
        <f t="shared" si="21"/>
        <v>1.6113804544541657E-2</v>
      </c>
    </row>
    <row r="86" spans="1:17">
      <c r="A86" s="27">
        <v>43595</v>
      </c>
      <c r="B86" s="2">
        <v>-1.3800361193716526E-2</v>
      </c>
      <c r="C86" s="32">
        <f t="shared" si="14"/>
        <v>1.9044996907703702E-4</v>
      </c>
      <c r="D86" s="33">
        <f>AVERAGE($C$3:C85)</f>
        <v>2.3358951212256978E-4</v>
      </c>
      <c r="E86" s="29">
        <f t="shared" si="19"/>
        <v>3.0000833889751838E-4</v>
      </c>
      <c r="F86" s="43">
        <f t="shared" si="15"/>
        <v>7.4768847026528791</v>
      </c>
      <c r="G86" s="30">
        <f t="shared" si="20"/>
        <v>2.4166369187880894E-4</v>
      </c>
      <c r="H86" s="43">
        <f t="shared" si="16"/>
        <v>7.5398849629335558</v>
      </c>
      <c r="N86" s="60">
        <f t="shared" si="17"/>
        <v>1.3800361193716526E-2</v>
      </c>
      <c r="O86" s="61">
        <f t="shared" si="18"/>
        <v>1.5283635435411622E-2</v>
      </c>
      <c r="P86" s="62">
        <f t="shared" si="18"/>
        <v>1.7320748797252341E-2</v>
      </c>
      <c r="Q86" s="63">
        <f t="shared" si="21"/>
        <v>1.5545536075633061E-2</v>
      </c>
    </row>
    <row r="87" spans="1:17">
      <c r="A87" s="27">
        <v>43598</v>
      </c>
      <c r="B87" s="2">
        <v>-5.8119442313909531E-2</v>
      </c>
      <c r="C87" s="32">
        <f t="shared" si="14"/>
        <v>3.3778695748798576E-3</v>
      </c>
      <c r="D87" s="33">
        <f>AVERAGE($C$3:C86)</f>
        <v>2.3307594613393247E-4</v>
      </c>
      <c r="E87" s="29">
        <f t="shared" si="19"/>
        <v>2.8528054142642367E-4</v>
      </c>
      <c r="F87" s="43">
        <f t="shared" si="15"/>
        <v>-3.6784811567790392</v>
      </c>
      <c r="G87" s="30">
        <f t="shared" si="20"/>
        <v>2.3251728156408361E-4</v>
      </c>
      <c r="H87" s="43">
        <f t="shared" si="16"/>
        <v>-6.1608454724605579</v>
      </c>
      <c r="N87" s="60">
        <f t="shared" si="17"/>
        <v>5.8119442313909531E-2</v>
      </c>
      <c r="O87" s="61">
        <f t="shared" si="18"/>
        <v>1.5266825018121237E-2</v>
      </c>
      <c r="P87" s="62">
        <f t="shared" si="18"/>
        <v>1.6890249892361677E-2</v>
      </c>
      <c r="Q87" s="63">
        <f t="shared" si="21"/>
        <v>1.5248517356257414E-2</v>
      </c>
    </row>
    <row r="88" spans="1:17">
      <c r="A88" s="27">
        <v>43599</v>
      </c>
      <c r="B88" s="2">
        <v>1.5830295160412788E-2</v>
      </c>
      <c r="C88" s="32">
        <f t="shared" si="14"/>
        <v>2.5059824486578855E-4</v>
      </c>
      <c r="D88" s="33">
        <f>AVERAGE($C$3:C87)</f>
        <v>2.700735182368257E-4</v>
      </c>
      <c r="E88" s="29">
        <f t="shared" si="19"/>
        <v>7.0101349748137912E-4</v>
      </c>
      <c r="F88" s="43">
        <f t="shared" si="15"/>
        <v>6.9055035024008093</v>
      </c>
      <c r="G88" s="30">
        <f t="shared" si="20"/>
        <v>5.097210931304223E-4</v>
      </c>
      <c r="H88" s="43">
        <f t="shared" si="16"/>
        <v>7.0900088853585341</v>
      </c>
      <c r="N88" s="60">
        <f t="shared" si="17"/>
        <v>1.5830295160412788E-2</v>
      </c>
      <c r="O88" s="61">
        <f t="shared" si="18"/>
        <v>1.6433913661597035E-2</v>
      </c>
      <c r="P88" s="62">
        <f t="shared" si="18"/>
        <v>2.6476659484938412E-2</v>
      </c>
      <c r="Q88" s="63">
        <f t="shared" si="21"/>
        <v>2.2577003634902979E-2</v>
      </c>
    </row>
    <row r="89" spans="1:17">
      <c r="A89" s="27">
        <v>43600</v>
      </c>
      <c r="B89" s="2">
        <v>1.1979192495346069E-2</v>
      </c>
      <c r="C89" s="32">
        <f t="shared" si="14"/>
        <v>1.4350105284055559E-4</v>
      </c>
      <c r="D89" s="33">
        <f>AVERAGE($C$3:C88)</f>
        <v>2.6984706156972066E-4</v>
      </c>
      <c r="E89" s="29">
        <f t="shared" si="19"/>
        <v>6.4046472672763368E-4</v>
      </c>
      <c r="F89" s="43">
        <f t="shared" si="15"/>
        <v>7.1292588107959247</v>
      </c>
      <c r="G89" s="30">
        <f t="shared" si="20"/>
        <v>4.7420502515932471E-4</v>
      </c>
      <c r="H89" s="43">
        <f t="shared" si="16"/>
        <v>7.3512568434431067</v>
      </c>
      <c r="N89" s="60">
        <f t="shared" si="17"/>
        <v>1.1979192495346069E-2</v>
      </c>
      <c r="O89" s="61">
        <f t="shared" si="18"/>
        <v>1.6427022297717888E-2</v>
      </c>
      <c r="P89" s="62">
        <f t="shared" si="18"/>
        <v>2.5307404582999689E-2</v>
      </c>
      <c r="Q89" s="63">
        <f t="shared" si="21"/>
        <v>2.1776249106752171E-2</v>
      </c>
    </row>
    <row r="90" spans="1:17">
      <c r="A90" s="27">
        <v>43601</v>
      </c>
      <c r="B90" s="2">
        <v>-4.3997294269502163E-3</v>
      </c>
      <c r="C90" s="32">
        <f t="shared" si="14"/>
        <v>1.9357619030371679E-5</v>
      </c>
      <c r="D90" s="33">
        <f>AVERAGE($C$3:C89)</f>
        <v>2.6839480859582217E-4</v>
      </c>
      <c r="E90" s="29">
        <f t="shared" si="19"/>
        <v>5.7365850871350101E-4</v>
      </c>
      <c r="F90" s="43">
        <f t="shared" si="15"/>
        <v>7.42973212078273</v>
      </c>
      <c r="G90" s="30">
        <f t="shared" si="20"/>
        <v>4.3331106553519053E-4</v>
      </c>
      <c r="H90" s="43">
        <f t="shared" si="16"/>
        <v>7.6993809675391987</v>
      </c>
      <c r="N90" s="60">
        <f t="shared" si="17"/>
        <v>4.3997294269502163E-3</v>
      </c>
      <c r="O90" s="61">
        <f t="shared" si="18"/>
        <v>1.6382759492705196E-2</v>
      </c>
      <c r="P90" s="62">
        <f t="shared" si="18"/>
        <v>2.3951169255664765E-2</v>
      </c>
      <c r="Q90" s="63">
        <f t="shared" si="21"/>
        <v>2.0816125132579081E-2</v>
      </c>
    </row>
    <row r="91" spans="1:17">
      <c r="A91" s="27">
        <v>43602</v>
      </c>
      <c r="B91" s="2">
        <v>-5.6818276643753052E-3</v>
      </c>
      <c r="C91" s="32">
        <f t="shared" si="14"/>
        <v>3.2283165607660536E-5</v>
      </c>
      <c r="D91" s="33">
        <f>AVERAGE($C$3:C90)</f>
        <v>2.6556484053257847E-4</v>
      </c>
      <c r="E91" s="29">
        <f t="shared" si="19"/>
        <v>4.9914451900484255E-4</v>
      </c>
      <c r="F91" s="43">
        <f t="shared" si="15"/>
        <v>7.5379378958108383</v>
      </c>
      <c r="G91" s="30">
        <f t="shared" si="20"/>
        <v>3.8615065370383632E-4</v>
      </c>
      <c r="H91" s="43">
        <f t="shared" si="16"/>
        <v>7.7756804556211252</v>
      </c>
      <c r="N91" s="60">
        <f t="shared" si="17"/>
        <v>5.6818276643753052E-3</v>
      </c>
      <c r="O91" s="61">
        <f t="shared" si="18"/>
        <v>1.6296160300284801E-2</v>
      </c>
      <c r="P91" s="62">
        <f t="shared" si="18"/>
        <v>2.2341542449097883E-2</v>
      </c>
      <c r="Q91" s="63">
        <f t="shared" si="21"/>
        <v>1.9650716366174447E-2</v>
      </c>
    </row>
    <row r="92" spans="1:17">
      <c r="A92" s="27">
        <v>43605</v>
      </c>
      <c r="B92" s="2">
        <v>-3.12698595225811E-2</v>
      </c>
      <c r="C92" s="32">
        <f t="shared" si="14"/>
        <v>9.7780411456195593E-4</v>
      </c>
      <c r="D92" s="33">
        <f>AVERAGE($C$3:C91)</f>
        <v>2.6294369811769171E-4</v>
      </c>
      <c r="E92" s="29">
        <f t="shared" si="19"/>
        <v>4.3638491906572885E-4</v>
      </c>
      <c r="F92" s="43">
        <f t="shared" si="15"/>
        <v>5.4962940512715797</v>
      </c>
      <c r="G92" s="30">
        <f t="shared" si="20"/>
        <v>3.4573344446731628E-4</v>
      </c>
      <c r="H92" s="43">
        <f t="shared" si="16"/>
        <v>5.1416401954364321</v>
      </c>
      <c r="N92" s="60">
        <f t="shared" si="17"/>
        <v>3.12698595225811E-2</v>
      </c>
      <c r="O92" s="61">
        <f t="shared" si="18"/>
        <v>1.621553878592049E-2</v>
      </c>
      <c r="P92" s="62">
        <f t="shared" si="18"/>
        <v>2.0889828124370215E-2</v>
      </c>
      <c r="Q92" s="63">
        <f t="shared" si="21"/>
        <v>1.8593908800123665E-2</v>
      </c>
    </row>
    <row r="93" spans="1:17">
      <c r="A93" s="27">
        <v>43606</v>
      </c>
      <c r="B93" s="2">
        <v>1.9170952960848808E-2</v>
      </c>
      <c r="C93" s="32">
        <f t="shared" si="14"/>
        <v>3.6752543742707769E-4</v>
      </c>
      <c r="D93" s="33">
        <f>AVERAGE($C$3:C92)</f>
        <v>2.7088659163373909E-4</v>
      </c>
      <c r="E93" s="29">
        <f t="shared" si="19"/>
        <v>5.091672384019626E-4</v>
      </c>
      <c r="F93" s="43">
        <f t="shared" si="15"/>
        <v>6.8609172901713587</v>
      </c>
      <c r="G93" s="30">
        <f t="shared" si="20"/>
        <v>3.9472583110277776E-4</v>
      </c>
      <c r="H93" s="43">
        <f t="shared" si="16"/>
        <v>6.9062287187146252</v>
      </c>
      <c r="N93" s="60">
        <f t="shared" si="17"/>
        <v>1.9170952960848808E-2</v>
      </c>
      <c r="O93" s="61">
        <f t="shared" si="18"/>
        <v>1.6458632738892351E-2</v>
      </c>
      <c r="P93" s="62">
        <f t="shared" si="18"/>
        <v>2.2564734396884945E-2</v>
      </c>
      <c r="Q93" s="63">
        <f t="shared" si="21"/>
        <v>1.9867708249890769E-2</v>
      </c>
    </row>
    <row r="94" spans="1:17">
      <c r="A94" s="27">
        <v>43607</v>
      </c>
      <c r="B94" s="2">
        <v>-2.0471636205911636E-2</v>
      </c>
      <c r="C94" s="32">
        <f t="shared" si="14"/>
        <v>4.1908788894719218E-4</v>
      </c>
      <c r="D94" s="33">
        <f>AVERAGE($C$3:C93)</f>
        <v>2.7194855697212743E-4</v>
      </c>
      <c r="E94" s="29">
        <f t="shared" si="19"/>
        <v>4.9012650457562533E-4</v>
      </c>
      <c r="F94" s="43">
        <f t="shared" si="15"/>
        <v>6.7657863747971412</v>
      </c>
      <c r="G94" s="30">
        <f t="shared" si="20"/>
        <v>3.8329626599183623E-4</v>
      </c>
      <c r="H94" s="43">
        <f t="shared" si="16"/>
        <v>6.7733238467178296</v>
      </c>
      <c r="N94" s="60">
        <f t="shared" si="17"/>
        <v>2.0471636205911636E-2</v>
      </c>
      <c r="O94" s="61">
        <f t="shared" si="18"/>
        <v>1.6490862832857698E-2</v>
      </c>
      <c r="P94" s="62">
        <f t="shared" si="18"/>
        <v>2.2138800883869599E-2</v>
      </c>
      <c r="Q94" s="63">
        <f t="shared" si="21"/>
        <v>1.95779535700705E-2</v>
      </c>
    </row>
    <row r="95" spans="1:17">
      <c r="A95" s="27">
        <v>43608</v>
      </c>
      <c r="B95" s="2">
        <v>-1.7069675028324127E-2</v>
      </c>
      <c r="C95" s="32">
        <f t="shared" si="14"/>
        <v>2.9137380557259229E-4</v>
      </c>
      <c r="D95" s="33">
        <f>AVERAGE($C$3:C94)</f>
        <v>2.7354789753707381E-4</v>
      </c>
      <c r="E95" s="29">
        <f t="shared" si="19"/>
        <v>4.8057687048270439E-4</v>
      </c>
      <c r="F95" s="43">
        <f t="shared" si="15"/>
        <v>7.0342232601978942</v>
      </c>
      <c r="G95" s="30">
        <f t="shared" si="20"/>
        <v>3.7783531398042784E-4</v>
      </c>
      <c r="H95" s="43">
        <f t="shared" si="16"/>
        <v>7.1098859815198381</v>
      </c>
      <c r="N95" s="60">
        <f t="shared" si="17"/>
        <v>1.7069675028324127E-2</v>
      </c>
      <c r="O95" s="61">
        <f t="shared" si="18"/>
        <v>1.6539283465043877E-2</v>
      </c>
      <c r="P95" s="62">
        <f t="shared" si="18"/>
        <v>2.1922063554389772E-2</v>
      </c>
      <c r="Q95" s="63">
        <f t="shared" si="21"/>
        <v>1.9437986366401944E-2</v>
      </c>
    </row>
    <row r="96" spans="1:17">
      <c r="A96" s="27">
        <v>43609</v>
      </c>
      <c r="B96" s="2">
        <v>-3.8406013045459986E-3</v>
      </c>
      <c r="C96" s="32">
        <f t="shared" si="14"/>
        <v>1.4750218380480426E-5</v>
      </c>
      <c r="D96" s="33">
        <f>AVERAGE($C$3:C95)</f>
        <v>2.7373957396756326E-4</v>
      </c>
      <c r="E96" s="29">
        <f t="shared" si="19"/>
        <v>4.5514253419719328E-4</v>
      </c>
      <c r="F96" s="43">
        <f t="shared" si="15"/>
        <v>7.6624920158889305</v>
      </c>
      <c r="G96" s="30">
        <f t="shared" si="20"/>
        <v>3.6159112103060939E-4</v>
      </c>
      <c r="H96" s="43">
        <f t="shared" si="16"/>
        <v>7.8842039496405398</v>
      </c>
      <c r="N96" s="60">
        <f t="shared" si="17"/>
        <v>3.8406013045459986E-3</v>
      </c>
      <c r="O96" s="61">
        <f t="shared" si="18"/>
        <v>1.6545077031176473E-2</v>
      </c>
      <c r="P96" s="62">
        <f t="shared" si="18"/>
        <v>2.1334069799201306E-2</v>
      </c>
      <c r="Q96" s="63">
        <f t="shared" si="21"/>
        <v>1.9015549453818299E-2</v>
      </c>
    </row>
    <row r="97" spans="1:17">
      <c r="A97" s="27">
        <v>43613</v>
      </c>
      <c r="B97" s="2">
        <v>-4.1348016820847988E-3</v>
      </c>
      <c r="C97" s="32">
        <f t="shared" si="14"/>
        <v>1.7096584950171282E-5</v>
      </c>
      <c r="D97" s="33">
        <f>AVERAGE($C$3:C96)</f>
        <v>2.7098436805706236E-4</v>
      </c>
      <c r="E97" s="29">
        <f t="shared" si="19"/>
        <v>3.9594113456152248E-4</v>
      </c>
      <c r="F97" s="43">
        <f t="shared" si="15"/>
        <v>7.7910653948842015</v>
      </c>
      <c r="G97" s="30">
        <f t="shared" si="20"/>
        <v>3.2251395719532573E-4</v>
      </c>
      <c r="H97" s="43">
        <f t="shared" si="16"/>
        <v>7.9863537722172406</v>
      </c>
      <c r="N97" s="60">
        <f t="shared" si="17"/>
        <v>4.1348016820847988E-3</v>
      </c>
      <c r="O97" s="61">
        <f t="shared" si="18"/>
        <v>1.6461602839853182E-2</v>
      </c>
      <c r="P97" s="62">
        <f t="shared" si="18"/>
        <v>1.9898269637371048E-2</v>
      </c>
      <c r="Q97" s="63">
        <f t="shared" si="21"/>
        <v>1.7958673592315379E-2</v>
      </c>
    </row>
    <row r="98" spans="1:17">
      <c r="A98" s="27">
        <v>43614</v>
      </c>
      <c r="B98" s="2">
        <v>-4.7690672799944878E-3</v>
      </c>
      <c r="C98" s="32">
        <f t="shared" si="14"/>
        <v>2.2744002721114022E-5</v>
      </c>
      <c r="D98" s="33">
        <f>AVERAGE($C$3:C97)</f>
        <v>2.6831186507698983E-4</v>
      </c>
      <c r="E98" s="29">
        <f t="shared" si="19"/>
        <v>3.4501352575494265E-4</v>
      </c>
      <c r="F98" s="43">
        <f t="shared" si="15"/>
        <v>7.9060048755263033</v>
      </c>
      <c r="G98" s="30">
        <f t="shared" si="20"/>
        <v>2.8827568078392733E-4</v>
      </c>
      <c r="H98" s="43">
        <f t="shared" si="16"/>
        <v>8.0726966009598531</v>
      </c>
      <c r="N98" s="60">
        <f t="shared" si="17"/>
        <v>4.7690672799944878E-3</v>
      </c>
      <c r="O98" s="61">
        <f t="shared" si="18"/>
        <v>1.6380227870117982E-2</v>
      </c>
      <c r="P98" s="62">
        <f t="shared" si="18"/>
        <v>1.8574539718521767E-2</v>
      </c>
      <c r="Q98" s="63">
        <f t="shared" si="21"/>
        <v>1.6978683128674243E-2</v>
      </c>
    </row>
    <row r="99" spans="1:17">
      <c r="A99" s="27">
        <v>43615</v>
      </c>
      <c r="B99" s="2">
        <v>5.1865945570170879E-3</v>
      </c>
      <c r="C99" s="32">
        <f t="shared" si="14"/>
        <v>2.6900763098879283E-5</v>
      </c>
      <c r="D99" s="33">
        <f>AVERAGE($C$3:C98)</f>
        <v>2.6575386651078281E-4</v>
      </c>
      <c r="E99" s="29">
        <f t="shared" si="19"/>
        <v>3.0169122847974877E-4</v>
      </c>
      <c r="F99" s="43">
        <f t="shared" si="15"/>
        <v>8.0169399455174233</v>
      </c>
      <c r="G99" s="30">
        <f t="shared" si="20"/>
        <v>2.5859853700511325E-4</v>
      </c>
      <c r="H99" s="43">
        <f t="shared" si="16"/>
        <v>8.1562085545492486</v>
      </c>
      <c r="N99" s="60">
        <f t="shared" si="17"/>
        <v>5.1865945570170879E-3</v>
      </c>
      <c r="O99" s="61">
        <f t="shared" si="18"/>
        <v>1.6301958977705189E-2</v>
      </c>
      <c r="P99" s="62">
        <f t="shared" si="18"/>
        <v>1.7369261022845757E-2</v>
      </c>
      <c r="Q99" s="63">
        <f t="shared" si="21"/>
        <v>1.6080999253936717E-2</v>
      </c>
    </row>
    <row r="100" spans="1:17">
      <c r="A100" s="27">
        <v>43616</v>
      </c>
      <c r="B100" s="2">
        <v>-1.8115511164069176E-2</v>
      </c>
      <c r="C100" s="32">
        <f t="shared" si="14"/>
        <v>3.2817174473551494E-4</v>
      </c>
      <c r="D100" s="33">
        <f>AVERAGE($C$3:C99)</f>
        <v>2.6329146338282503E-4</v>
      </c>
      <c r="E100" s="29">
        <f t="shared" si="19"/>
        <v>2.647514827738873E-4</v>
      </c>
      <c r="F100" s="43">
        <f t="shared" si="15"/>
        <v>6.997172582781225</v>
      </c>
      <c r="G100" s="30">
        <f t="shared" si="20"/>
        <v>2.3280882557877769E-4</v>
      </c>
      <c r="H100" s="43">
        <f t="shared" si="16"/>
        <v>6.9556739286901399</v>
      </c>
      <c r="N100" s="60">
        <f t="shared" si="17"/>
        <v>1.8115511164069176E-2</v>
      </c>
      <c r="O100" s="61">
        <f t="shared" si="18"/>
        <v>1.6226258452977538E-2</v>
      </c>
      <c r="P100" s="62">
        <f t="shared" si="18"/>
        <v>1.6271185659744877E-2</v>
      </c>
      <c r="Q100" s="63">
        <f t="shared" si="21"/>
        <v>1.5258074111065842E-2</v>
      </c>
    </row>
    <row r="101" spans="1:17">
      <c r="A101" s="27">
        <v>43619</v>
      </c>
      <c r="B101" s="2">
        <v>-1.0110265575349331E-2</v>
      </c>
      <c r="C101" s="32">
        <f t="shared" si="14"/>
        <v>1.0221747000409374E-4</v>
      </c>
      <c r="D101" s="33">
        <f>AVERAGE($C$3:C100)</f>
        <v>2.6395350707009738E-4</v>
      </c>
      <c r="E101" s="29">
        <f t="shared" si="19"/>
        <v>2.7327699091411528E-4</v>
      </c>
      <c r="F101" s="43">
        <f t="shared" si="15"/>
        <v>7.8309812028729811</v>
      </c>
      <c r="G101" s="30">
        <f t="shared" si="20"/>
        <v>2.3703710484336844E-4</v>
      </c>
      <c r="H101" s="43">
        <f t="shared" si="16"/>
        <v>7.916064040339875</v>
      </c>
      <c r="N101" s="60">
        <f t="shared" si="17"/>
        <v>1.0110265575349331E-2</v>
      </c>
      <c r="O101" s="61">
        <f t="shared" si="18"/>
        <v>1.6246646025260027E-2</v>
      </c>
      <c r="P101" s="62">
        <f t="shared" si="18"/>
        <v>1.6531091643146718E-2</v>
      </c>
      <c r="Q101" s="63">
        <f t="shared" si="21"/>
        <v>1.5396009380465071E-2</v>
      </c>
    </row>
    <row r="102" spans="1:17">
      <c r="A102" s="27">
        <v>43620</v>
      </c>
      <c r="B102" s="2">
        <v>3.6583937704563141E-2</v>
      </c>
      <c r="C102" s="32">
        <f t="shared" si="14"/>
        <v>1.3383844979713566E-3</v>
      </c>
      <c r="D102" s="33">
        <f>AVERAGE($C$3:C101)</f>
        <v>2.6231980972599633E-4</v>
      </c>
      <c r="E102" s="29">
        <f t="shared" si="19"/>
        <v>2.5028166902685663E-4</v>
      </c>
      <c r="F102" s="43">
        <f t="shared" si="15"/>
        <v>2.9454105215500013</v>
      </c>
      <c r="G102" s="30">
        <f t="shared" si="20"/>
        <v>2.2054213043740377E-4</v>
      </c>
      <c r="H102" s="43">
        <f t="shared" si="16"/>
        <v>2.3508103636235465</v>
      </c>
      <c r="N102" s="60">
        <f t="shared" si="17"/>
        <v>3.6583937704563141E-2</v>
      </c>
      <c r="O102" s="61">
        <f t="shared" si="18"/>
        <v>1.6196289998823693E-2</v>
      </c>
      <c r="P102" s="62">
        <f t="shared" si="18"/>
        <v>1.5820292950095981E-2</v>
      </c>
      <c r="Q102" s="63">
        <f t="shared" si="21"/>
        <v>1.4850660942779745E-2</v>
      </c>
    </row>
    <row r="103" spans="1:17">
      <c r="A103" s="27">
        <v>43621</v>
      </c>
      <c r="B103" s="2">
        <v>1.6143364831805229E-2</v>
      </c>
      <c r="C103" s="32">
        <f t="shared" si="14"/>
        <v>2.6060822809276588E-4</v>
      </c>
      <c r="D103" s="33">
        <f>AVERAGE($C$3:C102)</f>
        <v>2.7308045660844992E-4</v>
      </c>
      <c r="E103" s="29">
        <f t="shared" si="19"/>
        <v>3.9655399964548874E-4</v>
      </c>
      <c r="F103" s="43">
        <f t="shared" si="15"/>
        <v>7.1755161399514478</v>
      </c>
      <c r="G103" s="30">
        <f t="shared" si="20"/>
        <v>3.166351998821776E-4</v>
      </c>
      <c r="H103" s="43">
        <f t="shared" si="16"/>
        <v>7.2347050979007097</v>
      </c>
      <c r="N103" s="60">
        <f t="shared" si="17"/>
        <v>1.6143364831805229E-2</v>
      </c>
      <c r="O103" s="61">
        <f t="shared" si="18"/>
        <v>1.6525146190229299E-2</v>
      </c>
      <c r="P103" s="62">
        <f t="shared" si="18"/>
        <v>1.9913663641969268E-2</v>
      </c>
      <c r="Q103" s="63">
        <f t="shared" si="21"/>
        <v>1.7794246257770447E-2</v>
      </c>
    </row>
    <row r="104" spans="1:17">
      <c r="A104" s="27">
        <v>43622</v>
      </c>
      <c r="B104" s="2">
        <v>1.4681757427752018E-2</v>
      </c>
      <c r="C104" s="32">
        <f t="shared" si="14"/>
        <v>2.1555400116735155E-4</v>
      </c>
      <c r="D104" s="33">
        <f>AVERAGE($C$3:C103)</f>
        <v>2.7295696919740357E-4</v>
      </c>
      <c r="E104" s="29">
        <f t="shared" si="19"/>
        <v>3.7827897607804317E-4</v>
      </c>
      <c r="F104" s="43">
        <f t="shared" si="15"/>
        <v>7.3100504736335488</v>
      </c>
      <c r="G104" s="30">
        <f t="shared" si="20"/>
        <v>3.0488702924921812E-4</v>
      </c>
      <c r="H104" s="43">
        <f t="shared" si="16"/>
        <v>7.3885729472843966</v>
      </c>
      <c r="N104" s="60">
        <f t="shared" si="17"/>
        <v>1.4681757427752018E-2</v>
      </c>
      <c r="O104" s="61">
        <f t="shared" si="18"/>
        <v>1.6521409419217346E-2</v>
      </c>
      <c r="P104" s="62">
        <f t="shared" si="18"/>
        <v>1.944939526252791E-2</v>
      </c>
      <c r="Q104" s="63">
        <f t="shared" si="21"/>
        <v>1.7461014553834441E-2</v>
      </c>
    </row>
    <row r="105" spans="1:17">
      <c r="A105" s="27">
        <v>43623</v>
      </c>
      <c r="B105" s="2">
        <v>2.6616957038640976E-2</v>
      </c>
      <c r="C105" s="32">
        <f t="shared" si="14"/>
        <v>7.0846240199685939E-4</v>
      </c>
      <c r="D105" s="33">
        <f>AVERAGE($C$3:C104)</f>
        <v>2.7239419500103048E-4</v>
      </c>
      <c r="E105" s="29">
        <f t="shared" si="19"/>
        <v>3.5640405700156736E-4</v>
      </c>
      <c r="F105" s="43">
        <f t="shared" si="15"/>
        <v>5.9516386961496019</v>
      </c>
      <c r="G105" s="30">
        <f t="shared" si="20"/>
        <v>2.9049823992060431E-4</v>
      </c>
      <c r="H105" s="43">
        <f t="shared" si="16"/>
        <v>5.7051292385905459</v>
      </c>
      <c r="N105" s="60">
        <f t="shared" si="17"/>
        <v>2.6616957038640976E-2</v>
      </c>
      <c r="O105" s="61">
        <f t="shared" si="18"/>
        <v>1.6504368967065371E-2</v>
      </c>
      <c r="P105" s="62">
        <f t="shared" si="18"/>
        <v>1.8878666716735253E-2</v>
      </c>
      <c r="Q105" s="63">
        <f t="shared" si="21"/>
        <v>1.7044008915762875E-2</v>
      </c>
    </row>
    <row r="106" spans="1:17">
      <c r="A106" s="27">
        <v>43626</v>
      </c>
      <c r="B106" s="2">
        <v>1.2779426760971546E-2</v>
      </c>
      <c r="C106" s="32">
        <f t="shared" si="14"/>
        <v>1.633137483390357E-4</v>
      </c>
      <c r="D106" s="33">
        <f>AVERAGE($C$3:C105)</f>
        <v>2.7662786691361136E-4</v>
      </c>
      <c r="E106" s="29">
        <f t="shared" si="19"/>
        <v>4.0373082912856684E-4</v>
      </c>
      <c r="F106" s="43">
        <f t="shared" si="15"/>
        <v>7.4102507036139045</v>
      </c>
      <c r="G106" s="30">
        <f t="shared" si="20"/>
        <v>3.2192805462443055E-4</v>
      </c>
      <c r="H106" s="43">
        <f t="shared" si="16"/>
        <v>7.5338835691442334</v>
      </c>
      <c r="N106" s="60">
        <f t="shared" si="17"/>
        <v>1.2779426760971546E-2</v>
      </c>
      <c r="O106" s="61">
        <f t="shared" si="18"/>
        <v>1.6632133564687707E-2</v>
      </c>
      <c r="P106" s="62">
        <f t="shared" si="18"/>
        <v>2.0093054250874029E-2</v>
      </c>
      <c r="Q106" s="63">
        <f t="shared" si="21"/>
        <v>1.7942353653421016E-2</v>
      </c>
    </row>
    <row r="107" spans="1:17">
      <c r="A107" s="27">
        <v>43627</v>
      </c>
      <c r="B107" s="2">
        <v>1.157958060503006E-2</v>
      </c>
      <c r="C107" s="32">
        <f t="shared" si="14"/>
        <v>1.3408668698838833E-4</v>
      </c>
      <c r="D107" s="33">
        <f>AVERAGE($C$3:C106)</f>
        <v>2.7553830808116348E-4</v>
      </c>
      <c r="E107" s="29">
        <f t="shared" si="19"/>
        <v>3.7141185541380743E-4</v>
      </c>
      <c r="F107" s="43">
        <f t="shared" si="15"/>
        <v>7.5371801223334192</v>
      </c>
      <c r="G107" s="30">
        <f t="shared" si="20"/>
        <v>3.0084528391917956E-4</v>
      </c>
      <c r="H107" s="43">
        <f t="shared" si="16"/>
        <v>7.6632146185982419</v>
      </c>
      <c r="N107" s="60">
        <f t="shared" si="17"/>
        <v>1.157958060503006E-2</v>
      </c>
      <c r="O107" s="61">
        <f t="shared" si="18"/>
        <v>1.6599346616091956E-2</v>
      </c>
      <c r="P107" s="62">
        <f t="shared" si="18"/>
        <v>1.9272048552600927E-2</v>
      </c>
      <c r="Q107" s="63">
        <f t="shared" si="21"/>
        <v>1.7344892156458614E-2</v>
      </c>
    </row>
    <row r="108" spans="1:17">
      <c r="A108" s="27">
        <v>43628</v>
      </c>
      <c r="B108" s="2">
        <v>-3.1825632322579622E-3</v>
      </c>
      <c r="C108" s="32">
        <f t="shared" si="14"/>
        <v>1.0128708727320248E-5</v>
      </c>
      <c r="D108" s="33">
        <f>AVERAGE($C$3:C107)</f>
        <v>2.7419114978504181E-4</v>
      </c>
      <c r="E108" s="29">
        <f t="shared" si="19"/>
        <v>3.3950852369127218E-4</v>
      </c>
      <c r="F108" s="43">
        <f t="shared" si="15"/>
        <v>7.9581780600950598</v>
      </c>
      <c r="G108" s="30">
        <f t="shared" si="20"/>
        <v>2.7964412157455913E-4</v>
      </c>
      <c r="H108" s="43">
        <f t="shared" si="16"/>
        <v>8.1457727624194192</v>
      </c>
      <c r="N108" s="60">
        <f t="shared" si="17"/>
        <v>3.1825632322579622E-3</v>
      </c>
      <c r="O108" s="61">
        <f t="shared" si="18"/>
        <v>1.6558718241006513E-2</v>
      </c>
      <c r="P108" s="62">
        <f t="shared" si="18"/>
        <v>1.8425757072404708E-2</v>
      </c>
      <c r="Q108" s="63">
        <f t="shared" si="21"/>
        <v>1.6722563247736848E-2</v>
      </c>
    </row>
    <row r="109" spans="1:17">
      <c r="A109" s="27">
        <v>43629</v>
      </c>
      <c r="B109" s="2">
        <v>-2.0602783479262143E-4</v>
      </c>
      <c r="C109" s="32">
        <f t="shared" si="14"/>
        <v>4.2447468709335711E-8</v>
      </c>
      <c r="D109" s="33">
        <f>AVERAGE($C$3:C108)</f>
        <v>2.7169999468072372E-4</v>
      </c>
      <c r="E109" s="29">
        <f t="shared" si="19"/>
        <v>2.9523039858038848E-4</v>
      </c>
      <c r="F109" s="43">
        <f t="shared" si="15"/>
        <v>8.1276107168862968</v>
      </c>
      <c r="G109" s="30">
        <f t="shared" si="20"/>
        <v>2.4986039077605553E-4</v>
      </c>
      <c r="H109" s="43">
        <f t="shared" si="16"/>
        <v>8.2944383482370174</v>
      </c>
      <c r="N109" s="60">
        <f t="shared" si="17"/>
        <v>2.0602783479262143E-4</v>
      </c>
      <c r="O109" s="61">
        <f t="shared" si="18"/>
        <v>1.6483324745958376E-2</v>
      </c>
      <c r="P109" s="62">
        <f t="shared" si="18"/>
        <v>1.7182269890220807E-2</v>
      </c>
      <c r="Q109" s="63">
        <f t="shared" si="21"/>
        <v>1.5806972853018238E-2</v>
      </c>
    </row>
    <row r="110" spans="1:17">
      <c r="A110" s="27">
        <v>43630</v>
      </c>
      <c r="B110" s="2">
        <v>-7.2623663581907749E-3</v>
      </c>
      <c r="C110" s="32">
        <f t="shared" si="14"/>
        <v>5.2741965120581139E-5</v>
      </c>
      <c r="D110" s="33">
        <f>AVERAGE($C$3:C109)</f>
        <v>2.6916113909930301E-4</v>
      </c>
      <c r="E110" s="29">
        <f t="shared" si="19"/>
        <v>2.5554864384997553E-4</v>
      </c>
      <c r="F110" s="43">
        <f t="shared" si="15"/>
        <v>8.0657105950002563</v>
      </c>
      <c r="G110" s="30">
        <f t="shared" si="20"/>
        <v>2.227020001773736E-4</v>
      </c>
      <c r="H110" s="43">
        <f t="shared" si="16"/>
        <v>8.1728484700417638</v>
      </c>
      <c r="N110" s="60">
        <f t="shared" si="17"/>
        <v>7.2623663581907749E-3</v>
      </c>
      <c r="O110" s="61">
        <f t="shared" si="18"/>
        <v>1.6406131143548226E-2</v>
      </c>
      <c r="P110" s="62">
        <f t="shared" si="18"/>
        <v>1.5985888897711492E-2</v>
      </c>
      <c r="Q110" s="63">
        <f t="shared" si="21"/>
        <v>1.4923203415398907E-2</v>
      </c>
    </row>
    <row r="111" spans="1:17">
      <c r="A111" s="27">
        <v>43633</v>
      </c>
      <c r="B111" s="2">
        <v>5.9665553271770477E-3</v>
      </c>
      <c r="C111" s="32">
        <f t="shared" si="14"/>
        <v>3.5599782472264807E-5</v>
      </c>
      <c r="D111" s="33">
        <f>AVERAGE($C$3:C110)</f>
        <v>2.6715725785875932E-4</v>
      </c>
      <c r="E111" s="29">
        <f t="shared" si="19"/>
        <v>2.2828559042004481E-4</v>
      </c>
      <c r="F111" s="43">
        <f t="shared" si="15"/>
        <v>8.228969060381262</v>
      </c>
      <c r="G111" s="30">
        <f t="shared" si="20"/>
        <v>2.0347714855559754E-4</v>
      </c>
      <c r="H111" s="43">
        <f t="shared" si="16"/>
        <v>8.3249996991829178</v>
      </c>
      <c r="N111" s="60">
        <f t="shared" si="17"/>
        <v>5.9665553271770477E-3</v>
      </c>
      <c r="O111" s="61">
        <f t="shared" si="18"/>
        <v>1.6344945942362712E-2</v>
      </c>
      <c r="P111" s="62">
        <f t="shared" si="18"/>
        <v>1.5109122754814219E-2</v>
      </c>
      <c r="Q111" s="63">
        <f t="shared" si="21"/>
        <v>1.4264541652489138E-2</v>
      </c>
    </row>
    <row r="112" spans="1:17">
      <c r="A112" s="27">
        <v>43634</v>
      </c>
      <c r="B112" s="2">
        <v>2.3518476635217667E-2</v>
      </c>
      <c r="C112" s="32">
        <f t="shared" si="14"/>
        <v>5.531187432412793E-4</v>
      </c>
      <c r="D112" s="33">
        <f>AVERAGE($C$3:C111)</f>
        <v>2.6503287735062635E-4</v>
      </c>
      <c r="E112" s="29">
        <f t="shared" si="19"/>
        <v>2.023830732535413E-4</v>
      </c>
      <c r="F112" s="43">
        <f t="shared" si="15"/>
        <v>5.772319575736276</v>
      </c>
      <c r="G112" s="30">
        <f t="shared" si="20"/>
        <v>1.8499539420170383E-4</v>
      </c>
      <c r="H112" s="43">
        <f t="shared" si="16"/>
        <v>5.6052741475496095</v>
      </c>
      <c r="N112" s="60">
        <f t="shared" si="17"/>
        <v>2.3518476635217667E-2</v>
      </c>
      <c r="O112" s="61">
        <f t="shared" si="18"/>
        <v>1.6279830384577917E-2</v>
      </c>
      <c r="P112" s="62">
        <f t="shared" si="18"/>
        <v>1.4226140490433142E-2</v>
      </c>
      <c r="Q112" s="63">
        <f t="shared" si="21"/>
        <v>1.3601301195168933E-2</v>
      </c>
    </row>
    <row r="113" spans="1:17">
      <c r="A113" s="27">
        <v>43635</v>
      </c>
      <c r="B113" s="2">
        <v>-2.9226597398519516E-3</v>
      </c>
      <c r="C113" s="32">
        <f t="shared" si="14"/>
        <v>8.5419399549514774E-6</v>
      </c>
      <c r="D113" s="33">
        <f>AVERAGE($C$3:C112)</f>
        <v>2.6765183976781409E-4</v>
      </c>
      <c r="E113" s="29">
        <f t="shared" si="19"/>
        <v>2.4953203979924876E-4</v>
      </c>
      <c r="F113" s="43">
        <f t="shared" si="15"/>
        <v>8.2616913986203979</v>
      </c>
      <c r="G113" s="30">
        <f t="shared" si="20"/>
        <v>2.1501966580219958E-4</v>
      </c>
      <c r="H113" s="43">
        <f t="shared" si="16"/>
        <v>8.4050547456140112</v>
      </c>
      <c r="N113" s="60">
        <f t="shared" si="17"/>
        <v>2.9226597398519516E-3</v>
      </c>
      <c r="O113" s="61">
        <f t="shared" si="18"/>
        <v>1.6360068452418348E-2</v>
      </c>
      <c r="P113" s="62">
        <f t="shared" si="18"/>
        <v>1.5796583168497191E-2</v>
      </c>
      <c r="Q113" s="63">
        <f t="shared" si="21"/>
        <v>1.4663548881570232E-2</v>
      </c>
    </row>
    <row r="114" spans="1:17">
      <c r="A114" s="27">
        <v>43636</v>
      </c>
      <c r="B114" s="2">
        <v>8.0356374382972717E-3</v>
      </c>
      <c r="C114" s="32">
        <f t="shared" si="14"/>
        <v>6.457146903976474E-5</v>
      </c>
      <c r="D114" s="33">
        <f>AVERAGE($C$3:C113)</f>
        <v>2.6531751634607657E-4</v>
      </c>
      <c r="E114" s="29">
        <f t="shared" si="19"/>
        <v>2.1713603583477399E-4</v>
      </c>
      <c r="F114" s="43">
        <f t="shared" si="15"/>
        <v>8.1376085583647768</v>
      </c>
      <c r="G114" s="30">
        <f t="shared" si="20"/>
        <v>1.9274902517614842E-4</v>
      </c>
      <c r="H114" s="43">
        <f t="shared" si="16"/>
        <v>8.2191187723317416</v>
      </c>
      <c r="N114" s="60">
        <f t="shared" si="17"/>
        <v>8.0356374382972717E-3</v>
      </c>
      <c r="O114" s="61">
        <f t="shared" si="18"/>
        <v>1.6288570113612691E-2</v>
      </c>
      <c r="P114" s="62">
        <f t="shared" si="18"/>
        <v>1.4735536496333412E-2</v>
      </c>
      <c r="Q114" s="63">
        <f t="shared" si="21"/>
        <v>1.3883408269446966E-2</v>
      </c>
    </row>
    <row r="115" spans="1:17">
      <c r="A115" s="27">
        <v>43637</v>
      </c>
      <c r="B115" s="2">
        <v>-3.4092445857822895E-3</v>
      </c>
      <c r="C115" s="32">
        <f t="shared" si="14"/>
        <v>1.1622948645685855E-5</v>
      </c>
      <c r="D115" s="33">
        <f>AVERAGE($C$3:C114)</f>
        <v>2.6352514092369879E-4</v>
      </c>
      <c r="E115" s="29">
        <f t="shared" si="19"/>
        <v>1.9662696797712005E-4</v>
      </c>
      <c r="F115" s="43">
        <f t="shared" si="15"/>
        <v>8.4750905168271977</v>
      </c>
      <c r="G115" s="30">
        <f t="shared" si="20"/>
        <v>1.7813097258773672E-4</v>
      </c>
      <c r="H115" s="43">
        <f t="shared" si="16"/>
        <v>8.5677420235016033</v>
      </c>
      <c r="N115" s="60">
        <f t="shared" si="17"/>
        <v>3.4092445857822895E-3</v>
      </c>
      <c r="O115" s="61">
        <f t="shared" si="18"/>
        <v>1.6233457454396423E-2</v>
      </c>
      <c r="P115" s="62">
        <f t="shared" si="18"/>
        <v>1.4022373835307632E-2</v>
      </c>
      <c r="Q115" s="63">
        <f t="shared" si="21"/>
        <v>1.3346571566800844E-2</v>
      </c>
    </row>
    <row r="116" spans="1:17">
      <c r="A116" s="27">
        <v>43640</v>
      </c>
      <c r="B116" s="2">
        <v>-1.0061220964416862E-3</v>
      </c>
      <c r="C116" s="32">
        <f t="shared" si="14"/>
        <v>1.0122816729482136E-6</v>
      </c>
      <c r="D116" s="33">
        <f>AVERAGE($C$3:C115)</f>
        <v>2.6129591798318544E-4</v>
      </c>
      <c r="E116" s="29">
        <f t="shared" si="19"/>
        <v>1.7175710424588292E-4</v>
      </c>
      <c r="F116" s="43">
        <f t="shared" si="15"/>
        <v>8.6635355823101818</v>
      </c>
      <c r="G116" s="30">
        <f t="shared" si="20"/>
        <v>1.6050573247024106E-4</v>
      </c>
      <c r="H116" s="43">
        <f t="shared" si="16"/>
        <v>8.7308740740413686</v>
      </c>
      <c r="N116" s="60">
        <f t="shared" si="17"/>
        <v>1.0061220964416862E-3</v>
      </c>
      <c r="O116" s="61">
        <f t="shared" si="18"/>
        <v>1.6164650258610157E-2</v>
      </c>
      <c r="P116" s="62">
        <f t="shared" si="18"/>
        <v>1.3105613463164665E-2</v>
      </c>
      <c r="Q116" s="63">
        <f t="shared" si="21"/>
        <v>1.266908569985384E-2</v>
      </c>
    </row>
    <row r="117" spans="1:17">
      <c r="A117" s="27">
        <v>43641</v>
      </c>
      <c r="B117" s="2">
        <v>-1.5157591551542282E-2</v>
      </c>
      <c r="C117" s="32">
        <f t="shared" si="14"/>
        <v>2.2975258164338597E-4</v>
      </c>
      <c r="D117" s="33">
        <f>AVERAGE($C$3:C116)</f>
        <v>2.5901272819099034E-4</v>
      </c>
      <c r="E117" s="29">
        <f t="shared" si="19"/>
        <v>1.488040868706456E-4</v>
      </c>
      <c r="F117" s="43">
        <f t="shared" si="15"/>
        <v>7.2688862100603604</v>
      </c>
      <c r="G117" s="30">
        <f t="shared" si="20"/>
        <v>1.4401866308196826E-4</v>
      </c>
      <c r="H117" s="43">
        <f t="shared" si="16"/>
        <v>7.2502703809429558</v>
      </c>
      <c r="N117" s="60">
        <f t="shared" si="17"/>
        <v>1.5157591551542282E-2</v>
      </c>
      <c r="O117" s="61">
        <f t="shared" si="18"/>
        <v>1.6093872380225659E-2</v>
      </c>
      <c r="P117" s="62">
        <f t="shared" si="18"/>
        <v>1.2198528061641109E-2</v>
      </c>
      <c r="Q117" s="63">
        <f t="shared" si="21"/>
        <v>1.2000777603220896E-2</v>
      </c>
    </row>
    <row r="118" spans="1:17">
      <c r="A118" s="27">
        <v>43642</v>
      </c>
      <c r="B118" s="2">
        <v>2.1629061549901962E-2</v>
      </c>
      <c r="C118" s="32">
        <f t="shared" si="14"/>
        <v>4.6781630352944747E-4</v>
      </c>
      <c r="D118" s="33">
        <f>AVERAGE($C$3:C117)</f>
        <v>2.5875829213405468E-4</v>
      </c>
      <c r="E118" s="29">
        <f t="shared" si="19"/>
        <v>1.5968589387960693E-4</v>
      </c>
      <c r="F118" s="43">
        <f t="shared" si="15"/>
        <v>5.8126986491347932</v>
      </c>
      <c r="G118" s="30">
        <f t="shared" si="20"/>
        <v>1.4995630761186455E-4</v>
      </c>
      <c r="H118" s="43">
        <f t="shared" si="16"/>
        <v>5.6854825223763257</v>
      </c>
      <c r="N118" s="60">
        <f t="shared" si="17"/>
        <v>2.1629061549901962E-2</v>
      </c>
      <c r="O118" s="61">
        <f t="shared" si="18"/>
        <v>1.6085965688576322E-2</v>
      </c>
      <c r="P118" s="62">
        <f t="shared" si="18"/>
        <v>1.2636688406366873E-2</v>
      </c>
      <c r="Q118" s="63">
        <f t="shared" si="21"/>
        <v>1.2245664849728027E-2</v>
      </c>
    </row>
    <row r="119" spans="1:17">
      <c r="A119" s="27">
        <v>43643</v>
      </c>
      <c r="B119" s="2">
        <v>-3.0028808396309614E-4</v>
      </c>
      <c r="C119" s="32">
        <f t="shared" si="14"/>
        <v>9.0172933370227478E-8</v>
      </c>
      <c r="D119" s="33">
        <f>AVERAGE($C$3:C118)</f>
        <v>2.6056051637022182E-4</v>
      </c>
      <c r="E119" s="29">
        <f t="shared" si="19"/>
        <v>2.0110748745976197E-4</v>
      </c>
      <c r="F119" s="43">
        <f t="shared" si="15"/>
        <v>8.5112226475779771</v>
      </c>
      <c r="G119" s="30">
        <f t="shared" si="20"/>
        <v>1.764967672415819E-4</v>
      </c>
      <c r="H119" s="43">
        <f t="shared" si="16"/>
        <v>8.6416970935060728</v>
      </c>
      <c r="N119" s="60">
        <f t="shared" si="17"/>
        <v>3.0028808396309614E-4</v>
      </c>
      <c r="O119" s="61">
        <f t="shared" si="18"/>
        <v>1.6141887013921941E-2</v>
      </c>
      <c r="P119" s="62">
        <f t="shared" si="18"/>
        <v>1.418123716252436E-2</v>
      </c>
      <c r="Q119" s="63">
        <f t="shared" si="21"/>
        <v>1.3285208588561262E-2</v>
      </c>
    </row>
    <row r="120" spans="1:17">
      <c r="A120" s="27">
        <v>43644</v>
      </c>
      <c r="B120" s="2">
        <v>-9.1118821874260902E-3</v>
      </c>
      <c r="C120" s="32">
        <f t="shared" si="14"/>
        <v>8.3026396997532871E-5</v>
      </c>
      <c r="D120" s="33">
        <f>AVERAGE($C$3:C119)</f>
        <v>2.5833427411862481E-4</v>
      </c>
      <c r="E120" s="29">
        <f t="shared" si="19"/>
        <v>1.7408497606808017E-4</v>
      </c>
      <c r="F120" s="43">
        <f t="shared" si="15"/>
        <v>8.1790367262076931</v>
      </c>
      <c r="G120" s="30">
        <f t="shared" si="20"/>
        <v>1.5803295012087687E-4</v>
      </c>
      <c r="H120" s="43">
        <f t="shared" si="16"/>
        <v>8.2273330404590208</v>
      </c>
      <c r="N120" s="60">
        <f t="shared" si="17"/>
        <v>9.1118821874260902E-3</v>
      </c>
      <c r="O120" s="61">
        <f t="shared" si="18"/>
        <v>1.6072780534762018E-2</v>
      </c>
      <c r="P120" s="62">
        <f t="shared" si="18"/>
        <v>1.3194126574657383E-2</v>
      </c>
      <c r="Q120" s="63">
        <f t="shared" si="21"/>
        <v>1.2571115707083316E-2</v>
      </c>
    </row>
    <row r="121" spans="1:17">
      <c r="A121" s="27">
        <v>43647</v>
      </c>
      <c r="B121" s="2">
        <v>1.8340768292546272E-2</v>
      </c>
      <c r="C121" s="32">
        <f t="shared" si="14"/>
        <v>3.363837815608707E-4</v>
      </c>
      <c r="D121" s="33">
        <f>AVERAGE($C$3:C120)</f>
        <v>2.568486141430223E-4</v>
      </c>
      <c r="E121" s="29">
        <f t="shared" si="19"/>
        <v>1.6184408280949889E-4</v>
      </c>
      <c r="F121" s="43">
        <f t="shared" si="15"/>
        <v>6.6504336402529809</v>
      </c>
      <c r="G121" s="30">
        <f t="shared" si="20"/>
        <v>1.491788708346797E-4</v>
      </c>
      <c r="H121" s="43">
        <f t="shared" si="16"/>
        <v>6.5554621791548167</v>
      </c>
      <c r="N121" s="60">
        <f t="shared" si="17"/>
        <v>1.8340768292546272E-2</v>
      </c>
      <c r="O121" s="61">
        <f t="shared" si="18"/>
        <v>1.6026497251209394E-2</v>
      </c>
      <c r="P121" s="62">
        <f t="shared" si="18"/>
        <v>1.27217955811866E-2</v>
      </c>
      <c r="Q121" s="63">
        <f t="shared" si="21"/>
        <v>1.2213880253002306E-2</v>
      </c>
    </row>
    <row r="122" spans="1:17">
      <c r="A122" s="27">
        <v>43648</v>
      </c>
      <c r="B122" s="2">
        <v>5.854590330272913E-3</v>
      </c>
      <c r="C122" s="32">
        <f t="shared" si="14"/>
        <v>3.4276227935325096E-5</v>
      </c>
      <c r="D122" s="33">
        <f>AVERAGE($C$3:C121)</f>
        <v>2.5751697689443281E-4</v>
      </c>
      <c r="E122" s="29">
        <f t="shared" si="19"/>
        <v>1.8530724074155064E-4</v>
      </c>
      <c r="F122" s="43">
        <f t="shared" si="15"/>
        <v>8.4085256323497379</v>
      </c>
      <c r="G122" s="30">
        <f t="shared" si="20"/>
        <v>1.6404851105681544E-4</v>
      </c>
      <c r="H122" s="43">
        <f t="shared" si="16"/>
        <v>8.5064087890505764</v>
      </c>
      <c r="N122" s="60">
        <f t="shared" si="17"/>
        <v>5.854590330272913E-3</v>
      </c>
      <c r="O122" s="61">
        <f t="shared" si="18"/>
        <v>1.6047335507629695E-2</v>
      </c>
      <c r="P122" s="62">
        <f t="shared" si="18"/>
        <v>1.3612760217588152E-2</v>
      </c>
      <c r="Q122" s="63">
        <f t="shared" si="21"/>
        <v>1.2808142373381685E-2</v>
      </c>
    </row>
    <row r="123" spans="1:17">
      <c r="A123" s="27">
        <v>43649</v>
      </c>
      <c r="B123" s="2">
        <v>8.2869231700897217E-3</v>
      </c>
      <c r="C123" s="32">
        <f t="shared" si="14"/>
        <v>6.8673095626969882E-5</v>
      </c>
      <c r="D123" s="33">
        <f>AVERAGE($C$3:C122)</f>
        <v>2.5565663731977361E-4</v>
      </c>
      <c r="E123" s="29">
        <f t="shared" si="19"/>
        <v>1.6500432666835703E-4</v>
      </c>
      <c r="F123" s="43">
        <f t="shared" si="15"/>
        <v>8.2933491960398058</v>
      </c>
      <c r="G123" s="30">
        <f t="shared" si="20"/>
        <v>1.5011882844181984E-4</v>
      </c>
      <c r="H123" s="43">
        <f t="shared" si="16"/>
        <v>8.3466251440280832</v>
      </c>
      <c r="N123" s="60">
        <f t="shared" si="17"/>
        <v>8.2869231700897217E-3</v>
      </c>
      <c r="O123" s="61">
        <f t="shared" si="18"/>
        <v>1.5989266315868705E-2</v>
      </c>
      <c r="P123" s="62">
        <f t="shared" si="18"/>
        <v>1.2845400992898472E-2</v>
      </c>
      <c r="Q123" s="63">
        <f t="shared" si="21"/>
        <v>1.2252298904361575E-2</v>
      </c>
    </row>
    <row r="124" spans="1:17">
      <c r="A124" s="27">
        <v>43651</v>
      </c>
      <c r="B124" s="2">
        <v>-8.80621955730021E-4</v>
      </c>
      <c r="C124" s="32">
        <f t="shared" si="14"/>
        <v>7.7549502891376707E-7</v>
      </c>
      <c r="D124" s="33">
        <f>AVERAGE($C$3:C123)</f>
        <v>2.5411131879338677E-4</v>
      </c>
      <c r="E124" s="29">
        <f t="shared" si="19"/>
        <v>1.5205463726312499E-4</v>
      </c>
      <c r="F124" s="43">
        <f t="shared" si="15"/>
        <v>8.786170538311243</v>
      </c>
      <c r="G124" s="30">
        <f t="shared" si="20"/>
        <v>1.4091763024041574E-4</v>
      </c>
      <c r="H124" s="43">
        <f t="shared" si="16"/>
        <v>8.8618318413730393</v>
      </c>
      <c r="N124" s="60">
        <f t="shared" si="17"/>
        <v>8.80621955730021E-4</v>
      </c>
      <c r="O124" s="61">
        <f t="shared" si="18"/>
        <v>1.5940869449104299E-2</v>
      </c>
      <c r="P124" s="62">
        <f t="shared" si="18"/>
        <v>1.2331043640467946E-2</v>
      </c>
      <c r="Q124" s="63">
        <f t="shared" si="21"/>
        <v>1.1870873187782596E-2</v>
      </c>
    </row>
    <row r="125" spans="1:17">
      <c r="A125" s="27">
        <v>43654</v>
      </c>
      <c r="B125" s="2">
        <v>-2.0613972097635269E-2</v>
      </c>
      <c r="C125" s="32">
        <f t="shared" si="14"/>
        <v>4.2493584564208542E-4</v>
      </c>
      <c r="D125" s="33">
        <f>AVERAGE($C$3:C124)</f>
        <v>2.5203479564777639E-4</v>
      </c>
      <c r="E125" s="29">
        <f t="shared" si="19"/>
        <v>1.317183674548289E-4</v>
      </c>
      <c r="F125" s="43">
        <f t="shared" si="15"/>
        <v>5.7087504133082883</v>
      </c>
      <c r="G125" s="30">
        <f t="shared" si="20"/>
        <v>1.2672968141065318E-4</v>
      </c>
      <c r="H125" s="43">
        <f t="shared" si="16"/>
        <v>5.6203656673384295</v>
      </c>
      <c r="N125" s="60">
        <f t="shared" si="17"/>
        <v>2.0613972097635269E-2</v>
      </c>
      <c r="O125" s="61">
        <f t="shared" si="18"/>
        <v>1.5875603788447743E-2</v>
      </c>
      <c r="P125" s="62">
        <f t="shared" si="18"/>
        <v>1.147686226521992E-2</v>
      </c>
      <c r="Q125" s="63">
        <f t="shared" si="21"/>
        <v>1.1257427832797916E-2</v>
      </c>
    </row>
    <row r="126" spans="1:17">
      <c r="A126" s="27">
        <v>43655</v>
      </c>
      <c r="B126" s="2">
        <v>6.0993959195911884E-3</v>
      </c>
      <c r="C126" s="32">
        <f t="shared" si="14"/>
        <v>3.7202630583925639E-5</v>
      </c>
      <c r="D126" s="33">
        <f>AVERAGE($C$3:C125)</f>
        <v>2.5344049524122603E-4</v>
      </c>
      <c r="E126" s="29">
        <f t="shared" si="19"/>
        <v>1.7113523392338906E-4</v>
      </c>
      <c r="F126" s="43">
        <f t="shared" si="15"/>
        <v>8.4556691481257626</v>
      </c>
      <c r="G126" s="30">
        <f t="shared" si="20"/>
        <v>1.5218375237923003E-4</v>
      </c>
      <c r="H126" s="43">
        <f t="shared" si="16"/>
        <v>8.5459632467885491</v>
      </c>
      <c r="N126" s="60">
        <f t="shared" si="17"/>
        <v>6.0993959195911884E-3</v>
      </c>
      <c r="O126" s="61">
        <f t="shared" si="18"/>
        <v>1.5919814547953316E-2</v>
      </c>
      <c r="P126" s="62">
        <f t="shared" si="18"/>
        <v>1.3081866607001811E-2</v>
      </c>
      <c r="Q126" s="63">
        <f t="shared" si="21"/>
        <v>1.2336277898103222E-2</v>
      </c>
    </row>
    <row r="127" spans="1:17">
      <c r="A127" s="27">
        <v>43656</v>
      </c>
      <c r="B127" s="2">
        <v>9.8886415362358093E-3</v>
      </c>
      <c r="C127" s="32">
        <f t="shared" si="14"/>
        <v>9.7785231432168107E-5</v>
      </c>
      <c r="D127" s="33">
        <f>AVERAGE($C$3:C126)</f>
        <v>2.5169664149398975E-4</v>
      </c>
      <c r="E127" s="29">
        <f t="shared" si="19"/>
        <v>1.5313083809318271E-4</v>
      </c>
      <c r="F127" s="43">
        <f t="shared" si="15"/>
        <v>8.145644767751671</v>
      </c>
      <c r="G127" s="30">
        <f t="shared" si="20"/>
        <v>1.3992141839886169E-4</v>
      </c>
      <c r="H127" s="43">
        <f t="shared" si="16"/>
        <v>8.1755713841710467</v>
      </c>
      <c r="N127" s="60">
        <f t="shared" si="17"/>
        <v>9.8886415362358093E-3</v>
      </c>
      <c r="O127" s="61">
        <f t="shared" si="18"/>
        <v>1.5864950094279837E-2</v>
      </c>
      <c r="P127" s="62">
        <f t="shared" si="18"/>
        <v>1.237460456310353E-2</v>
      </c>
      <c r="Q127" s="63">
        <f t="shared" si="21"/>
        <v>1.1828838421369264E-2</v>
      </c>
    </row>
    <row r="128" spans="1:17">
      <c r="A128" s="27">
        <v>43657</v>
      </c>
      <c r="B128" s="2">
        <v>-7.2823683731257915E-3</v>
      </c>
      <c r="C128" s="32">
        <f t="shared" si="14"/>
        <v>5.3032889121902788E-5</v>
      </c>
      <c r="D128" s="33">
        <f>AVERAGE($C$3:C127)</f>
        <v>2.5046535021349515E-4</v>
      </c>
      <c r="E128" s="29">
        <f t="shared" si="19"/>
        <v>1.4569079597541554E-4</v>
      </c>
      <c r="F128" s="43">
        <f t="shared" si="15"/>
        <v>8.4700141380886187</v>
      </c>
      <c r="G128" s="30">
        <f t="shared" si="20"/>
        <v>1.3453362609874991E-4</v>
      </c>
      <c r="H128" s="43">
        <f t="shared" si="16"/>
        <v>8.5194983613284521</v>
      </c>
      <c r="N128" s="60">
        <f t="shared" si="17"/>
        <v>7.2823683731257915E-3</v>
      </c>
      <c r="O128" s="61">
        <f t="shared" si="18"/>
        <v>1.5826097125112532E-2</v>
      </c>
      <c r="P128" s="62">
        <f t="shared" si="18"/>
        <v>1.2070244238432606E-2</v>
      </c>
      <c r="Q128" s="63">
        <f t="shared" si="21"/>
        <v>1.1598863138202378E-2</v>
      </c>
    </row>
    <row r="129" spans="1:17">
      <c r="A129" s="27">
        <v>43658</v>
      </c>
      <c r="B129" s="2">
        <v>7.6827909797430038E-3</v>
      </c>
      <c r="C129" s="32">
        <f t="shared" si="14"/>
        <v>5.9025277238420465E-5</v>
      </c>
      <c r="D129" s="33">
        <f>AVERAGE($C$3:C128)</f>
        <v>2.4889842591911741E-4</v>
      </c>
      <c r="E129" s="29">
        <f t="shared" si="19"/>
        <v>1.3323490704177988E-4</v>
      </c>
      <c r="F129" s="43">
        <f t="shared" si="15"/>
        <v>8.4803801564073193</v>
      </c>
      <c r="G129" s="30">
        <f t="shared" si="20"/>
        <v>1.2577881324662434E-4</v>
      </c>
      <c r="H129" s="43">
        <f t="shared" si="16"/>
        <v>8.5117072678635211</v>
      </c>
      <c r="N129" s="60">
        <f t="shared" si="17"/>
        <v>7.6827909797430038E-3</v>
      </c>
      <c r="O129" s="61">
        <f t="shared" si="18"/>
        <v>1.5776515011849651E-2</v>
      </c>
      <c r="P129" s="62">
        <f t="shared" si="18"/>
        <v>1.1542742613511741E-2</v>
      </c>
      <c r="Q129" s="63">
        <f t="shared" si="21"/>
        <v>1.1215115391587567E-2</v>
      </c>
    </row>
    <row r="130" spans="1:17">
      <c r="A130" s="27">
        <v>43661</v>
      </c>
      <c r="B130" s="2">
        <v>9.3950005248188972E-3</v>
      </c>
      <c r="C130" s="32">
        <f t="shared" si="14"/>
        <v>8.8266034861347355E-5</v>
      </c>
      <c r="D130" s="33">
        <f>AVERAGE($C$3:C129)</f>
        <v>2.4740336175627732E-4</v>
      </c>
      <c r="E130" s="29">
        <f t="shared" si="19"/>
        <v>1.2325899739708862E-4</v>
      </c>
      <c r="F130" s="43">
        <f t="shared" si="15"/>
        <v>8.2851205817594522</v>
      </c>
      <c r="G130" s="30">
        <f t="shared" si="20"/>
        <v>1.1859735850112046E-4</v>
      </c>
      <c r="H130" s="43">
        <f t="shared" si="16"/>
        <v>8.2955267588585198</v>
      </c>
      <c r="N130" s="60">
        <f t="shared" si="17"/>
        <v>9.3950005248188972E-3</v>
      </c>
      <c r="O130" s="61">
        <f t="shared" si="18"/>
        <v>1.5729061057681647E-2</v>
      </c>
      <c r="P130" s="62">
        <f t="shared" si="18"/>
        <v>1.1102206870577067E-2</v>
      </c>
      <c r="Q130" s="63">
        <f t="shared" si="21"/>
        <v>1.0890241434473364E-2</v>
      </c>
    </row>
    <row r="131" spans="1:17">
      <c r="A131" s="27">
        <v>43662</v>
      </c>
      <c r="B131" s="2">
        <v>-3.4599029459059238E-3</v>
      </c>
      <c r="C131" s="32">
        <f t="shared" si="14"/>
        <v>1.197092839508849E-5</v>
      </c>
      <c r="D131" s="33">
        <f>AVERAGE($C$3:C130)</f>
        <v>2.4616010138991067E-4</v>
      </c>
      <c r="E131" s="29">
        <f t="shared" si="19"/>
        <v>1.1855493630176136E-4</v>
      </c>
      <c r="F131" s="43">
        <f t="shared" si="15"/>
        <v>8.939160425693105</v>
      </c>
      <c r="G131" s="30">
        <f t="shared" si="20"/>
        <v>1.1488356545040102E-4</v>
      </c>
      <c r="H131" s="43">
        <f t="shared" si="16"/>
        <v>8.9673908869580536</v>
      </c>
      <c r="N131" s="60">
        <f t="shared" si="17"/>
        <v>3.4599029459059238E-3</v>
      </c>
      <c r="O131" s="61">
        <f t="shared" si="18"/>
        <v>1.568949015710551E-2</v>
      </c>
      <c r="P131" s="62">
        <f t="shared" si="18"/>
        <v>1.0888293544066553E-2</v>
      </c>
      <c r="Q131" s="63">
        <f t="shared" si="21"/>
        <v>1.0718375131072854E-2</v>
      </c>
    </row>
    <row r="132" spans="1:17">
      <c r="A132" s="27">
        <v>43663</v>
      </c>
      <c r="B132" s="2">
        <v>-5.6234421208500862E-3</v>
      </c>
      <c r="C132" s="32">
        <f t="shared" ref="C132:C195" si="22">B132^2</f>
        <v>3.1623101286550916E-5</v>
      </c>
      <c r="D132" s="33">
        <f>AVERAGE($C$3:C131)</f>
        <v>2.4434468144421439E-4</v>
      </c>
      <c r="E132" s="29">
        <f t="shared" si="19"/>
        <v>1.0422697865982884E-4</v>
      </c>
      <c r="F132" s="43">
        <f t="shared" ref="F132:F195" si="23">-LN(E132)-(C132/E132)</f>
        <v>8.8655334481803081</v>
      </c>
      <c r="G132" s="30">
        <f t="shared" si="20"/>
        <v>1.0478145252228001E-4</v>
      </c>
      <c r="H132" s="43">
        <f t="shared" ref="H132:H195" si="24">-LN(G132)-(C132/G132)</f>
        <v>8.8618332192206744</v>
      </c>
      <c r="N132" s="60">
        <f t="shared" ref="N132:N195" si="25">SQRT(C132)</f>
        <v>5.6234421208500862E-3</v>
      </c>
      <c r="O132" s="61">
        <f t="shared" ref="O132:P195" si="26">SQRT(D132)</f>
        <v>1.5631528442356952E-2</v>
      </c>
      <c r="P132" s="62">
        <f t="shared" si="26"/>
        <v>1.0209161506207492E-2</v>
      </c>
      <c r="Q132" s="63">
        <f t="shared" si="21"/>
        <v>1.0236281186167172E-2</v>
      </c>
    </row>
    <row r="133" spans="1:17">
      <c r="A133" s="27">
        <v>43664</v>
      </c>
      <c r="B133" s="2">
        <v>1.1359712108969688E-2</v>
      </c>
      <c r="C133" s="32">
        <f t="shared" si="22"/>
        <v>1.2904305919867257E-4</v>
      </c>
      <c r="D133" s="33">
        <f>AVERAGE($C$3:C132)</f>
        <v>2.4270836159684774E-4</v>
      </c>
      <c r="E133" s="29">
        <f t="shared" ref="E133:E196" si="27">$K$1*E132+(1-$K$1)*C132</f>
        <v>9.4466928347635025E-5</v>
      </c>
      <c r="F133" s="43">
        <f t="shared" si="23"/>
        <v>7.9012476751310503</v>
      </c>
      <c r="G133" s="30">
        <f t="shared" ref="G133:G196" si="28">$K$9*G132+$K$8*C132+$K$7</f>
        <v>9.7634811961073525E-5</v>
      </c>
      <c r="H133" s="43">
        <f t="shared" si="24"/>
        <v>7.9125853770991279</v>
      </c>
      <c r="N133" s="60">
        <f t="shared" si="25"/>
        <v>1.1359712108969688E-2</v>
      </c>
      <c r="O133" s="61">
        <f t="shared" si="26"/>
        <v>1.5579100153630432E-2</v>
      </c>
      <c r="P133" s="62">
        <f t="shared" si="26"/>
        <v>9.7194098765117955E-3</v>
      </c>
      <c r="Q133" s="63">
        <f t="shared" ref="Q133:Q196" si="29">SQRT(G133)</f>
        <v>9.881032939985249E-3</v>
      </c>
    </row>
    <row r="134" spans="1:17">
      <c r="A134" s="27">
        <v>43665</v>
      </c>
      <c r="B134" s="2">
        <v>-1.4927585609257221E-2</v>
      </c>
      <c r="C134" s="32">
        <f t="shared" si="22"/>
        <v>2.2283281212170328E-4</v>
      </c>
      <c r="D134" s="33">
        <f>AVERAGE($C$3:C133)</f>
        <v>2.4184068753273956E-4</v>
      </c>
      <c r="E134" s="29">
        <f t="shared" si="27"/>
        <v>9.9114955270110763E-5</v>
      </c>
      <c r="F134" s="43">
        <f t="shared" si="23"/>
        <v>6.9710042908213357</v>
      </c>
      <c r="G134" s="30">
        <f t="shared" si="28"/>
        <v>1.0005359203731328E-4</v>
      </c>
      <c r="H134" s="43">
        <f t="shared" si="24"/>
        <v>6.9826700407214837</v>
      </c>
      <c r="N134" s="60">
        <f t="shared" si="25"/>
        <v>1.4927585609257221E-2</v>
      </c>
      <c r="O134" s="61">
        <f t="shared" si="26"/>
        <v>1.5551227846467286E-2</v>
      </c>
      <c r="P134" s="62">
        <f t="shared" si="26"/>
        <v>9.9556494147850921E-3</v>
      </c>
      <c r="Q134" s="63">
        <f t="shared" si="29"/>
        <v>1.0002679242948525E-2</v>
      </c>
    </row>
    <row r="135" spans="1:17">
      <c r="A135" s="27">
        <v>43668</v>
      </c>
      <c r="B135" s="2">
        <v>2.2854065522551537E-2</v>
      </c>
      <c r="C135" s="32">
        <f t="shared" si="22"/>
        <v>5.2230831090907884E-4</v>
      </c>
      <c r="D135" s="33">
        <f>AVERAGE($C$3:C134)</f>
        <v>2.4169668847659533E-4</v>
      </c>
      <c r="E135" s="29">
        <f t="shared" si="27"/>
        <v>1.1574619524067404E-4</v>
      </c>
      <c r="F135" s="43">
        <f t="shared" si="23"/>
        <v>4.5515795912858268</v>
      </c>
      <c r="G135" s="30">
        <f t="shared" si="28"/>
        <v>1.1057982394320687E-4</v>
      </c>
      <c r="H135" s="43">
        <f t="shared" si="24"/>
        <v>4.3864129662519007</v>
      </c>
      <c r="N135" s="60">
        <f t="shared" si="25"/>
        <v>2.2854065522551537E-2</v>
      </c>
      <c r="O135" s="61">
        <f t="shared" si="26"/>
        <v>1.5546597327923411E-2</v>
      </c>
      <c r="P135" s="62">
        <f t="shared" si="26"/>
        <v>1.0758540572060601E-2</v>
      </c>
      <c r="Q135" s="63">
        <f t="shared" si="29"/>
        <v>1.0515694173149334E-2</v>
      </c>
    </row>
    <row r="136" spans="1:17">
      <c r="A136" s="27">
        <v>43669</v>
      </c>
      <c r="B136" s="2">
        <v>7.8177545219659805E-3</v>
      </c>
      <c r="C136" s="32">
        <f t="shared" si="22"/>
        <v>6.1117285765719537E-5</v>
      </c>
      <c r="D136" s="33">
        <f>AVERAGE($C$3:C135)</f>
        <v>2.4380655029939598E-4</v>
      </c>
      <c r="E136" s="29">
        <f t="shared" si="27"/>
        <v>1.7039984250464299E-4</v>
      </c>
      <c r="F136" s="43">
        <f t="shared" si="23"/>
        <v>8.3186930189263038</v>
      </c>
      <c r="G136" s="30">
        <f t="shared" si="28"/>
        <v>1.4666154285876838E-4</v>
      </c>
      <c r="H136" s="43">
        <f t="shared" si="24"/>
        <v>8.4106597305479269</v>
      </c>
      <c r="N136" s="60">
        <f t="shared" si="25"/>
        <v>7.8177545219659805E-3</v>
      </c>
      <c r="O136" s="61">
        <f t="shared" si="26"/>
        <v>1.5614305949974081E-2</v>
      </c>
      <c r="P136" s="62">
        <f t="shared" si="26"/>
        <v>1.3053729065084927E-2</v>
      </c>
      <c r="Q136" s="63">
        <f t="shared" si="29"/>
        <v>1.2110389872286043E-2</v>
      </c>
    </row>
    <row r="137" spans="1:17">
      <c r="A137" s="27">
        <v>43670</v>
      </c>
      <c r="B137" s="2">
        <v>-8.1401155330240726E-4</v>
      </c>
      <c r="C137" s="32">
        <f t="shared" si="22"/>
        <v>6.6261480890979782E-7</v>
      </c>
      <c r="D137" s="33">
        <f>AVERAGE($C$3:C136)</f>
        <v>2.4244319757899538E-4</v>
      </c>
      <c r="E137" s="29">
        <f t="shared" si="27"/>
        <v>1.5570912224829436E-4</v>
      </c>
      <c r="F137" s="43">
        <f t="shared" si="23"/>
        <v>8.7632654266479513</v>
      </c>
      <c r="G137" s="30">
        <f t="shared" si="28"/>
        <v>1.3719365034434953E-4</v>
      </c>
      <c r="H137" s="43">
        <f t="shared" si="24"/>
        <v>8.8892873465081532</v>
      </c>
      <c r="N137" s="60">
        <f t="shared" si="25"/>
        <v>8.1401155330240726E-4</v>
      </c>
      <c r="O137" s="61">
        <f t="shared" si="26"/>
        <v>1.557058757976061E-2</v>
      </c>
      <c r="P137" s="62">
        <f t="shared" si="26"/>
        <v>1.2478346134335846E-2</v>
      </c>
      <c r="Q137" s="63">
        <f t="shared" si="29"/>
        <v>1.1712969322266217E-2</v>
      </c>
    </row>
    <row r="138" spans="1:17">
      <c r="A138" s="27">
        <v>43671</v>
      </c>
      <c r="B138" s="2">
        <v>-7.9071931540966034E-3</v>
      </c>
      <c r="C138" s="32">
        <f t="shared" si="22"/>
        <v>6.2523703576192191E-5</v>
      </c>
      <c r="D138" s="33">
        <f>AVERAGE($C$3:C137)</f>
        <v>2.4065223029921698E-4</v>
      </c>
      <c r="E138" s="29">
        <f t="shared" si="27"/>
        <v>1.3486641014962502E-4</v>
      </c>
      <c r="F138" s="43">
        <f t="shared" si="23"/>
        <v>8.4476285241267579</v>
      </c>
      <c r="G138" s="30">
        <f t="shared" si="28"/>
        <v>1.2343672374838917E-4</v>
      </c>
      <c r="H138" s="43">
        <f t="shared" si="24"/>
        <v>8.4932575632741685</v>
      </c>
      <c r="N138" s="60">
        <f t="shared" si="25"/>
        <v>7.9071931540966034E-3</v>
      </c>
      <c r="O138" s="61">
        <f t="shared" si="26"/>
        <v>1.5512969744675484E-2</v>
      </c>
      <c r="P138" s="62">
        <f t="shared" si="26"/>
        <v>1.1613199823891132E-2</v>
      </c>
      <c r="Q138" s="63">
        <f t="shared" si="29"/>
        <v>1.1110208087537748E-2</v>
      </c>
    </row>
    <row r="139" spans="1:17">
      <c r="A139" s="27">
        <v>43672</v>
      </c>
      <c r="B139" s="2">
        <v>3.4779305569827557E-3</v>
      </c>
      <c r="C139" s="32">
        <f t="shared" si="22"/>
        <v>1.2096000959194381E-5</v>
      </c>
      <c r="D139" s="33">
        <f>AVERAGE($C$3:C138)</f>
        <v>2.3934246172037122E-4</v>
      </c>
      <c r="E139" s="29">
        <f t="shared" si="27"/>
        <v>1.2514146870818007E-4</v>
      </c>
      <c r="F139" s="43">
        <f t="shared" si="23"/>
        <v>8.8894070966232537</v>
      </c>
      <c r="G139" s="30">
        <f t="shared" si="28"/>
        <v>1.1684580284053698E-4</v>
      </c>
      <c r="H139" s="43">
        <f t="shared" si="24"/>
        <v>8.9511343603193119</v>
      </c>
      <c r="N139" s="60">
        <f t="shared" si="25"/>
        <v>3.4779305569827557E-3</v>
      </c>
      <c r="O139" s="61">
        <f t="shared" si="26"/>
        <v>1.5470696872486747E-2</v>
      </c>
      <c r="P139" s="62">
        <f t="shared" si="26"/>
        <v>1.118666477142227E-2</v>
      </c>
      <c r="Q139" s="63">
        <f t="shared" si="29"/>
        <v>1.0809523710161192E-2</v>
      </c>
    </row>
    <row r="140" spans="1:17">
      <c r="A140" s="27">
        <v>43675</v>
      </c>
      <c r="B140" s="2">
        <v>9.3385344371199608E-3</v>
      </c>
      <c r="C140" s="32">
        <f t="shared" si="22"/>
        <v>8.7208225433275423E-5</v>
      </c>
      <c r="D140" s="33">
        <f>AVERAGE($C$3:C139)</f>
        <v>2.3768372843014366E-4</v>
      </c>
      <c r="E140" s="29">
        <f t="shared" si="27"/>
        <v>1.0994490493345161E-4</v>
      </c>
      <c r="F140" s="43">
        <f t="shared" si="23"/>
        <v>8.3223318473112347</v>
      </c>
      <c r="G140" s="30">
        <f t="shared" si="28"/>
        <v>1.0652244641349574E-4</v>
      </c>
      <c r="H140" s="43">
        <f t="shared" si="24"/>
        <v>8.3284708032237127</v>
      </c>
      <c r="N140" s="60">
        <f t="shared" si="25"/>
        <v>9.3385344371199608E-3</v>
      </c>
      <c r="O140" s="61">
        <f t="shared" si="26"/>
        <v>1.54169947924407E-2</v>
      </c>
      <c r="P140" s="62">
        <f t="shared" si="26"/>
        <v>1.0485461598492058E-2</v>
      </c>
      <c r="Q140" s="63">
        <f t="shared" si="29"/>
        <v>1.0320971195265285E-2</v>
      </c>
    </row>
    <row r="141" spans="1:17">
      <c r="A141" s="27">
        <v>43676</v>
      </c>
      <c r="B141" s="2">
        <v>-4.292225930839777E-3</v>
      </c>
      <c r="C141" s="32">
        <f t="shared" si="22"/>
        <v>1.842320344137339E-5</v>
      </c>
      <c r="D141" s="33">
        <f>AVERAGE($C$3:C140)</f>
        <v>2.3659332623451415E-4</v>
      </c>
      <c r="E141" s="29">
        <f t="shared" si="27"/>
        <v>1.0688844095545998E-4</v>
      </c>
      <c r="F141" s="43">
        <f t="shared" si="23"/>
        <v>8.9713657008385539</v>
      </c>
      <c r="G141" s="30">
        <f t="shared" si="28"/>
        <v>1.0414431786985938E-4</v>
      </c>
      <c r="H141" s="43">
        <f t="shared" si="24"/>
        <v>8.9928322421145701</v>
      </c>
      <c r="N141" s="60">
        <f t="shared" si="25"/>
        <v>4.292225930839777E-3</v>
      </c>
      <c r="O141" s="61">
        <f t="shared" si="26"/>
        <v>1.5381590497556297E-2</v>
      </c>
      <c r="P141" s="62">
        <f t="shared" si="26"/>
        <v>1.0338686616561118E-2</v>
      </c>
      <c r="Q141" s="63">
        <f t="shared" si="29"/>
        <v>1.0205112339894127E-2</v>
      </c>
    </row>
    <row r="142" spans="1:17">
      <c r="A142" s="27">
        <v>43677</v>
      </c>
      <c r="B142" s="2">
        <v>2.0404227077960968E-2</v>
      </c>
      <c r="C142" s="32">
        <f t="shared" si="22"/>
        <v>4.1633248264899558E-4</v>
      </c>
      <c r="D142" s="33">
        <f>AVERAGE($C$3:C141)</f>
        <v>2.3502375700578651E-4</v>
      </c>
      <c r="E142" s="29">
        <f t="shared" si="27"/>
        <v>9.4996167426065169E-5</v>
      </c>
      <c r="F142" s="43">
        <f t="shared" si="23"/>
        <v>4.8790500165928519</v>
      </c>
      <c r="G142" s="30">
        <f t="shared" si="28"/>
        <v>9.58917884772803E-5</v>
      </c>
      <c r="H142" s="43">
        <f t="shared" si="24"/>
        <v>4.910599543059095</v>
      </c>
      <c r="N142" s="60">
        <f t="shared" si="25"/>
        <v>2.0404227077960968E-2</v>
      </c>
      <c r="O142" s="61">
        <f t="shared" si="26"/>
        <v>1.5330484565263635E-2</v>
      </c>
      <c r="P142" s="62">
        <f t="shared" si="26"/>
        <v>9.7465977359315059E-3</v>
      </c>
      <c r="Q142" s="63">
        <f t="shared" si="29"/>
        <v>9.7924352679647723E-3</v>
      </c>
    </row>
    <row r="143" spans="1:17">
      <c r="A143" s="27">
        <v>43678</v>
      </c>
      <c r="B143" s="2">
        <v>-2.1639132872223854E-2</v>
      </c>
      <c r="C143" s="32">
        <f t="shared" si="22"/>
        <v>4.6825207146175898E-4</v>
      </c>
      <c r="D143" s="33">
        <f>AVERAGE($C$3:C142)</f>
        <v>2.3631881933180944E-4</v>
      </c>
      <c r="E143" s="29">
        <f t="shared" si="27"/>
        <v>1.3819301471820549E-4</v>
      </c>
      <c r="F143" s="43">
        <f t="shared" si="23"/>
        <v>5.4984674391440738</v>
      </c>
      <c r="G143" s="30">
        <f t="shared" si="28"/>
        <v>1.242287866357099E-4</v>
      </c>
      <c r="H143" s="43">
        <f t="shared" si="24"/>
        <v>5.2241137644261588</v>
      </c>
      <c r="N143" s="60">
        <f t="shared" si="25"/>
        <v>2.1639132872223854E-2</v>
      </c>
      <c r="O143" s="61">
        <f t="shared" si="26"/>
        <v>1.5372664678962117E-2</v>
      </c>
      <c r="P143" s="62">
        <f t="shared" si="26"/>
        <v>1.1755552505867408E-2</v>
      </c>
      <c r="Q143" s="63">
        <f t="shared" si="29"/>
        <v>1.1145796814750837E-2</v>
      </c>
    </row>
    <row r="144" spans="1:17">
      <c r="A144" s="27">
        <v>43679</v>
      </c>
      <c r="B144" s="2">
        <v>-2.115812711417675E-2</v>
      </c>
      <c r="C144" s="32">
        <f t="shared" si="22"/>
        <v>4.4766634297966137E-4</v>
      </c>
      <c r="D144" s="33">
        <f>AVERAGE($C$3:C143)</f>
        <v>2.3796373601358216E-4</v>
      </c>
      <c r="E144" s="29">
        <f t="shared" si="27"/>
        <v>1.8256244946960565E-4</v>
      </c>
      <c r="F144" s="43">
        <f t="shared" si="23"/>
        <v>6.1562910823355175</v>
      </c>
      <c r="G144" s="30">
        <f t="shared" si="28"/>
        <v>1.5385580495420442E-4</v>
      </c>
      <c r="H144" s="43">
        <f t="shared" si="24"/>
        <v>5.8698460249521816</v>
      </c>
      <c r="N144" s="60">
        <f t="shared" si="25"/>
        <v>2.115812711417675E-2</v>
      </c>
      <c r="O144" s="61">
        <f t="shared" si="26"/>
        <v>1.5426073253215874E-2</v>
      </c>
      <c r="P144" s="62">
        <f t="shared" si="26"/>
        <v>1.3511567246977888E-2</v>
      </c>
      <c r="Q144" s="63">
        <f t="shared" si="29"/>
        <v>1.240386250142287E-2</v>
      </c>
    </row>
    <row r="145" spans="1:17">
      <c r="A145" s="27">
        <v>43682</v>
      </c>
      <c r="B145" s="2">
        <v>-5.2347846329212189E-2</v>
      </c>
      <c r="C145" s="32">
        <f t="shared" si="22"/>
        <v>2.740297015306814E-3</v>
      </c>
      <c r="D145" s="33">
        <f>AVERAGE($C$3:C144)</f>
        <v>2.3944051493587847E-4</v>
      </c>
      <c r="E145" s="29">
        <f t="shared" si="27"/>
        <v>2.1820004118270229E-4</v>
      </c>
      <c r="F145" s="43">
        <f t="shared" si="23"/>
        <v>-4.1285474333565304</v>
      </c>
      <c r="G145" s="30">
        <f t="shared" si="28"/>
        <v>1.7813097338139472E-4</v>
      </c>
      <c r="H145" s="43">
        <f t="shared" si="24"/>
        <v>-6.7506162361855502</v>
      </c>
      <c r="N145" s="60">
        <f t="shared" si="25"/>
        <v>5.2347846329212189E-2</v>
      </c>
      <c r="O145" s="61">
        <f t="shared" si="26"/>
        <v>1.5473865546006223E-2</v>
      </c>
      <c r="P145" s="62">
        <f t="shared" si="26"/>
        <v>1.4771595756136244E-2</v>
      </c>
      <c r="Q145" s="63">
        <f t="shared" si="29"/>
        <v>1.3346571596533498E-2</v>
      </c>
    </row>
    <row r="146" spans="1:17">
      <c r="A146" s="27">
        <v>43683</v>
      </c>
      <c r="B146" s="2">
        <v>1.8930401653051376E-2</v>
      </c>
      <c r="C146" s="32">
        <f t="shared" si="22"/>
        <v>3.5836010674585028E-4</v>
      </c>
      <c r="D146" s="33">
        <f>AVERAGE($C$3:C145)</f>
        <v>2.569290219314794E-4</v>
      </c>
      <c r="E146" s="29">
        <f t="shared" si="27"/>
        <v>5.5724244842393059E-4</v>
      </c>
      <c r="F146" s="43">
        <f t="shared" si="23"/>
        <v>6.8494146449120361</v>
      </c>
      <c r="G146" s="30">
        <f t="shared" si="28"/>
        <v>4.0471583620718183E-4</v>
      </c>
      <c r="H146" s="43">
        <f t="shared" si="24"/>
        <v>6.926864332376848</v>
      </c>
      <c r="N146" s="60">
        <f t="shared" si="25"/>
        <v>1.8930401653051376E-2</v>
      </c>
      <c r="O146" s="61">
        <f t="shared" si="26"/>
        <v>1.6029005643878207E-2</v>
      </c>
      <c r="P146" s="62">
        <f t="shared" si="26"/>
        <v>2.3605983318301538E-2</v>
      </c>
      <c r="Q146" s="63">
        <f t="shared" si="29"/>
        <v>2.0117550452457722E-2</v>
      </c>
    </row>
    <row r="147" spans="1:17">
      <c r="A147" s="27">
        <v>43684</v>
      </c>
      <c r="B147" s="2">
        <v>1.0355295613408089E-2</v>
      </c>
      <c r="C147" s="32">
        <f t="shared" si="22"/>
        <v>1.072321472410688E-4</v>
      </c>
      <c r="D147" s="33">
        <f>AVERAGE($C$3:C146)</f>
        <v>2.5763340446491252E-4</v>
      </c>
      <c r="E147" s="29">
        <f t="shared" si="27"/>
        <v>5.3050693881739528E-4</v>
      </c>
      <c r="F147" s="43">
        <f t="shared" si="23"/>
        <v>7.3395460505045298</v>
      </c>
      <c r="G147" s="30">
        <f t="shared" si="28"/>
        <v>3.91282626933501E-4</v>
      </c>
      <c r="H147" s="43">
        <f t="shared" si="24"/>
        <v>7.5720275060580802</v>
      </c>
      <c r="N147" s="60">
        <f t="shared" si="25"/>
        <v>1.0355295613408089E-2</v>
      </c>
      <c r="O147" s="61">
        <f t="shared" si="26"/>
        <v>1.6050962727042654E-2</v>
      </c>
      <c r="P147" s="62">
        <f t="shared" si="26"/>
        <v>2.3032736242517851E-2</v>
      </c>
      <c r="Q147" s="63">
        <f t="shared" si="29"/>
        <v>1.9780865171511102E-2</v>
      </c>
    </row>
    <row r="148" spans="1:17">
      <c r="A148" s="27">
        <v>43685</v>
      </c>
      <c r="B148" s="2">
        <v>2.2055866196751595E-2</v>
      </c>
      <c r="C148" s="32">
        <f t="shared" si="22"/>
        <v>4.8646123368900965E-4</v>
      </c>
      <c r="D148" s="33">
        <f>AVERAGE($C$3:C147)</f>
        <v>2.565961544150929E-4</v>
      </c>
      <c r="E148" s="29">
        <f t="shared" si="27"/>
        <v>4.7360662700031886E-4</v>
      </c>
      <c r="F148" s="43">
        <f t="shared" si="23"/>
        <v>6.627991533150932</v>
      </c>
      <c r="G148" s="30">
        <f t="shared" si="28"/>
        <v>3.5696527166697217E-4</v>
      </c>
      <c r="H148" s="43">
        <f t="shared" si="24"/>
        <v>6.5751029824449914</v>
      </c>
      <c r="N148" s="60">
        <f t="shared" si="25"/>
        <v>2.2055866196751595E-2</v>
      </c>
      <c r="O148" s="61">
        <f t="shared" si="26"/>
        <v>1.6018618992132028E-2</v>
      </c>
      <c r="P148" s="62">
        <f t="shared" si="26"/>
        <v>2.1762505071804553E-2</v>
      </c>
      <c r="Q148" s="63">
        <f t="shared" si="29"/>
        <v>1.8893524596193589E-2</v>
      </c>
    </row>
    <row r="149" spans="1:17">
      <c r="A149" s="27">
        <v>43686</v>
      </c>
      <c r="B149" s="2">
        <v>-8.2091493532061577E-3</v>
      </c>
      <c r="C149" s="32">
        <f t="shared" si="22"/>
        <v>6.7390133103245077E-5</v>
      </c>
      <c r="D149" s="33">
        <f>AVERAGE($C$3:C148)</f>
        <v>2.5817057276628411E-4</v>
      </c>
      <c r="E149" s="29">
        <f t="shared" si="27"/>
        <v>4.753346560335349E-4</v>
      </c>
      <c r="F149" s="43">
        <f t="shared" si="23"/>
        <v>7.5097173839253166</v>
      </c>
      <c r="G149" s="30">
        <f t="shared" si="28"/>
        <v>3.6065312329121887E-4</v>
      </c>
      <c r="H149" s="43">
        <f t="shared" si="24"/>
        <v>7.7407381243831903</v>
      </c>
      <c r="N149" s="60">
        <f t="shared" si="25"/>
        <v>8.2091493532061577E-3</v>
      </c>
      <c r="O149" s="61">
        <f t="shared" si="26"/>
        <v>1.6067687225182228E-2</v>
      </c>
      <c r="P149" s="62">
        <f t="shared" si="26"/>
        <v>2.1802170901851377E-2</v>
      </c>
      <c r="Q149" s="63">
        <f t="shared" si="29"/>
        <v>1.899086947170189E-2</v>
      </c>
    </row>
    <row r="150" spans="1:17">
      <c r="A150" s="27">
        <v>43689</v>
      </c>
      <c r="B150" s="2">
        <v>-2.5374882388859987E-3</v>
      </c>
      <c r="C150" s="32">
        <f t="shared" si="22"/>
        <v>6.4388465624847673E-6</v>
      </c>
      <c r="D150" s="33">
        <f>AVERAGE($C$3:C149)</f>
        <v>2.5687274664612736E-4</v>
      </c>
      <c r="E150" s="29">
        <f t="shared" si="27"/>
        <v>4.2049517345448255E-4</v>
      </c>
      <c r="F150" s="43">
        <f t="shared" si="23"/>
        <v>7.7587650229129634</v>
      </c>
      <c r="G150" s="30">
        <f t="shared" si="28"/>
        <v>3.2639822241970824E-4</v>
      </c>
      <c r="H150" s="43">
        <f t="shared" si="24"/>
        <v>8.0076654151328448</v>
      </c>
      <c r="N150" s="60">
        <f t="shared" si="25"/>
        <v>2.5374882388859987E-3</v>
      </c>
      <c r="O150" s="61">
        <f t="shared" si="26"/>
        <v>1.6027250127396381E-2</v>
      </c>
      <c r="P150" s="62">
        <f t="shared" si="26"/>
        <v>2.0505978968449239E-2</v>
      </c>
      <c r="Q150" s="63">
        <f t="shared" si="29"/>
        <v>1.8066494469589509E-2</v>
      </c>
    </row>
    <row r="151" spans="1:17">
      <c r="A151" s="27">
        <v>43690</v>
      </c>
      <c r="B151" s="2">
        <v>4.2348392307758331E-2</v>
      </c>
      <c r="C151" s="32">
        <f t="shared" si="22"/>
        <v>1.793386331051805E-3</v>
      </c>
      <c r="D151" s="33">
        <f>AVERAGE($C$3:C150)</f>
        <v>2.5518062569961623E-4</v>
      </c>
      <c r="E151" s="29">
        <f t="shared" si="27"/>
        <v>3.6483408855441572E-4</v>
      </c>
      <c r="F151" s="43">
        <f t="shared" si="23"/>
        <v>3.0004462460942349</v>
      </c>
      <c r="G151" s="30">
        <f t="shared" si="28"/>
        <v>2.9074599135465599E-4</v>
      </c>
      <c r="H151" s="43">
        <f t="shared" si="24"/>
        <v>1.9748367971750618</v>
      </c>
      <c r="N151" s="60">
        <f t="shared" si="25"/>
        <v>4.2348392307758331E-2</v>
      </c>
      <c r="O151" s="61">
        <f t="shared" si="26"/>
        <v>1.59743740315424E-2</v>
      </c>
      <c r="P151" s="62">
        <f t="shared" si="26"/>
        <v>1.9100630580020539E-2</v>
      </c>
      <c r="Q151" s="63">
        <f t="shared" si="29"/>
        <v>1.705127535859579E-2</v>
      </c>
    </row>
    <row r="152" spans="1:17">
      <c r="A152" s="27">
        <v>43691</v>
      </c>
      <c r="B152" s="2">
        <v>-2.9765043407678604E-2</v>
      </c>
      <c r="C152" s="32">
        <f t="shared" si="22"/>
        <v>8.8595780906099153E-4</v>
      </c>
      <c r="D152" s="33">
        <f>AVERAGE($C$3:C151)</f>
        <v>2.6550415392345646E-4</v>
      </c>
      <c r="E152" s="29">
        <f t="shared" si="27"/>
        <v>5.5687261686452325E-4</v>
      </c>
      <c r="F152" s="43">
        <f t="shared" si="23"/>
        <v>5.9022216701761065</v>
      </c>
      <c r="G152" s="30">
        <f t="shared" si="28"/>
        <v>4.1924467482861501E-4</v>
      </c>
      <c r="H152" s="43">
        <f t="shared" si="24"/>
        <v>5.6638320967135591</v>
      </c>
      <c r="N152" s="60">
        <f t="shared" si="25"/>
        <v>2.9765043407678604E-2</v>
      </c>
      <c r="O152" s="61">
        <f t="shared" si="26"/>
        <v>1.629429820285171E-2</v>
      </c>
      <c r="P152" s="62">
        <f t="shared" si="26"/>
        <v>2.3598148589762783E-2</v>
      </c>
      <c r="Q152" s="63">
        <f t="shared" si="29"/>
        <v>2.0475465191995394E-2</v>
      </c>
    </row>
    <row r="153" spans="1:17">
      <c r="A153" s="27">
        <v>43692</v>
      </c>
      <c r="B153" s="2">
        <v>-4.9814772792160511E-3</v>
      </c>
      <c r="C153" s="32">
        <f t="shared" si="22"/>
        <v>2.4815115883345751E-5</v>
      </c>
      <c r="D153" s="33">
        <f>AVERAGE($C$3:C152)</f>
        <v>2.6964051162437337E-4</v>
      </c>
      <c r="E153" s="29">
        <f t="shared" si="27"/>
        <v>6.0111113619761946E-4</v>
      </c>
      <c r="F153" s="43">
        <f t="shared" si="23"/>
        <v>7.3754486452699339</v>
      </c>
      <c r="G153" s="30">
        <f t="shared" si="28"/>
        <v>4.5130923973164729E-4</v>
      </c>
      <c r="H153" s="43">
        <f t="shared" si="24"/>
        <v>7.6483730495441797</v>
      </c>
      <c r="N153" s="60">
        <f t="shared" si="25"/>
        <v>4.9814772792160511E-3</v>
      </c>
      <c r="O153" s="61">
        <f t="shared" si="26"/>
        <v>1.6420734198700538E-2</v>
      </c>
      <c r="P153" s="62">
        <f t="shared" si="26"/>
        <v>2.451756790951377E-2</v>
      </c>
      <c r="Q153" s="63">
        <f t="shared" si="29"/>
        <v>2.1244040099087726E-2</v>
      </c>
    </row>
    <row r="154" spans="1:17">
      <c r="A154" s="27">
        <v>43693</v>
      </c>
      <c r="B154" s="2">
        <v>2.3594697937369347E-2</v>
      </c>
      <c r="C154" s="32">
        <f t="shared" si="22"/>
        <v>5.567097707557013E-4</v>
      </c>
      <c r="D154" s="33">
        <f>AVERAGE($C$3:C153)</f>
        <v>2.6801915138767782E-4</v>
      </c>
      <c r="E154" s="29">
        <f t="shared" si="27"/>
        <v>5.2364036801720614E-4</v>
      </c>
      <c r="F154" s="43">
        <f t="shared" si="23"/>
        <v>6.4915525395078078</v>
      </c>
      <c r="G154" s="30">
        <f t="shared" si="28"/>
        <v>4.0250528422501434E-4</v>
      </c>
      <c r="H154" s="43">
        <f t="shared" si="24"/>
        <v>6.4346906256459073</v>
      </c>
      <c r="N154" s="60">
        <f t="shared" si="25"/>
        <v>2.3594697937369347E-2</v>
      </c>
      <c r="O154" s="61">
        <f t="shared" si="26"/>
        <v>1.6371290461893277E-2</v>
      </c>
      <c r="P154" s="62">
        <f t="shared" si="26"/>
        <v>2.2883189638186502E-2</v>
      </c>
      <c r="Q154" s="63">
        <f t="shared" si="29"/>
        <v>2.0062534342027039E-2</v>
      </c>
    </row>
    <row r="155" spans="1:17">
      <c r="A155" s="27">
        <v>43696</v>
      </c>
      <c r="B155" s="2">
        <v>1.8644098192453384E-2</v>
      </c>
      <c r="C155" s="32">
        <f t="shared" si="22"/>
        <v>3.4760239740984356E-4</v>
      </c>
      <c r="D155" s="33">
        <f>AVERAGE($C$3:C154)</f>
        <v>2.6991843177825688E-4</v>
      </c>
      <c r="E155" s="29">
        <f t="shared" si="27"/>
        <v>5.280858473249091E-4</v>
      </c>
      <c r="F155" s="43">
        <f t="shared" si="23"/>
        <v>6.8880208454725622</v>
      </c>
      <c r="G155" s="30">
        <f t="shared" si="28"/>
        <v>4.070857686729576E-4</v>
      </c>
      <c r="H155" s="43">
        <f t="shared" si="24"/>
        <v>6.9526066577989276</v>
      </c>
      <c r="N155" s="60">
        <f t="shared" si="25"/>
        <v>1.8644098192453384E-2</v>
      </c>
      <c r="O155" s="61">
        <f t="shared" si="26"/>
        <v>1.6429194495721843E-2</v>
      </c>
      <c r="P155" s="62">
        <f t="shared" si="26"/>
        <v>2.2980118522864697E-2</v>
      </c>
      <c r="Q155" s="63">
        <f t="shared" si="29"/>
        <v>2.0176366587494329E-2</v>
      </c>
    </row>
    <row r="156" spans="1:17">
      <c r="A156" s="27">
        <v>43697</v>
      </c>
      <c r="B156" s="2">
        <v>4.7513698518741876E-5</v>
      </c>
      <c r="C156" s="32">
        <f t="shared" si="22"/>
        <v>2.2575515469298939E-9</v>
      </c>
      <c r="D156" s="33">
        <f>AVERAGE($C$3:C155)</f>
        <v>2.7042617011571827E-4</v>
      </c>
      <c r="E156" s="29">
        <f t="shared" si="27"/>
        <v>5.0382367820365375E-4</v>
      </c>
      <c r="F156" s="43">
        <f t="shared" si="23"/>
        <v>7.5932797151003664</v>
      </c>
      <c r="G156" s="30">
        <f t="shared" si="28"/>
        <v>3.9240903815247486E-4</v>
      </c>
      <c r="H156" s="43">
        <f t="shared" si="24"/>
        <v>7.8432000444730186</v>
      </c>
      <c r="N156" s="60">
        <f t="shared" si="25"/>
        <v>4.7513698518741876E-5</v>
      </c>
      <c r="O156" s="61">
        <f t="shared" si="26"/>
        <v>1.6444639555664279E-2</v>
      </c>
      <c r="P156" s="62">
        <f t="shared" si="26"/>
        <v>2.244601697860121E-2</v>
      </c>
      <c r="Q156" s="63">
        <f t="shared" si="29"/>
        <v>1.9809316953203482E-2</v>
      </c>
    </row>
    <row r="157" spans="1:17">
      <c r="A157" s="27">
        <v>43698</v>
      </c>
      <c r="B157" s="2">
        <v>1.0838557034730911E-2</v>
      </c>
      <c r="C157" s="32">
        <f t="shared" si="22"/>
        <v>1.1747431859511492E-4</v>
      </c>
      <c r="D157" s="33">
        <f>AVERAGE($C$3:C156)</f>
        <v>2.6867017068348339E-4</v>
      </c>
      <c r="E157" s="29">
        <f t="shared" si="27"/>
        <v>4.3609558169106506E-4</v>
      </c>
      <c r="F157" s="43">
        <f t="shared" si="23"/>
        <v>7.4682716580602433</v>
      </c>
      <c r="G157" s="30">
        <f t="shared" si="28"/>
        <v>3.4836142316384061E-4</v>
      </c>
      <c r="H157" s="43">
        <f t="shared" si="24"/>
        <v>7.6250503907975871</v>
      </c>
      <c r="N157" s="60">
        <f t="shared" si="25"/>
        <v>1.0838557034730911E-2</v>
      </c>
      <c r="O157" s="61">
        <f t="shared" si="26"/>
        <v>1.6391161358594558E-2</v>
      </c>
      <c r="P157" s="62">
        <f t="shared" si="26"/>
        <v>2.0882901658798882E-2</v>
      </c>
      <c r="Q157" s="63">
        <f t="shared" si="29"/>
        <v>1.8664442749887836E-2</v>
      </c>
    </row>
    <row r="158" spans="1:17">
      <c r="A158" s="27">
        <v>43699</v>
      </c>
      <c r="B158" s="2">
        <v>-8.4646668983623385E-4</v>
      </c>
      <c r="C158" s="32">
        <f t="shared" si="22"/>
        <v>7.1650585700231093E-7</v>
      </c>
      <c r="D158" s="33">
        <f>AVERAGE($C$3:C157)</f>
        <v>2.6769471357323583E-4</v>
      </c>
      <c r="E158" s="29">
        <f t="shared" si="27"/>
        <v>3.9326371553103859E-4</v>
      </c>
      <c r="F158" s="43">
        <f t="shared" si="23"/>
        <v>7.8392081917159375</v>
      </c>
      <c r="G158" s="30">
        <f t="shared" si="28"/>
        <v>3.2004495832469262E-4</v>
      </c>
      <c r="H158" s="43">
        <f t="shared" si="24"/>
        <v>8.0448103110061098</v>
      </c>
      <c r="N158" s="60">
        <f t="shared" si="25"/>
        <v>8.4646668983623385E-4</v>
      </c>
      <c r="O158" s="61">
        <f t="shared" si="26"/>
        <v>1.6361378718593243E-2</v>
      </c>
      <c r="P158" s="62">
        <f t="shared" si="26"/>
        <v>1.9830877830571157E-2</v>
      </c>
      <c r="Q158" s="63">
        <f t="shared" si="29"/>
        <v>1.7889800399241255E-2</v>
      </c>
    </row>
    <row r="159" spans="1:17">
      <c r="A159" s="27">
        <v>43700</v>
      </c>
      <c r="B159" s="2">
        <v>-4.6220496296882629E-2</v>
      </c>
      <c r="C159" s="32">
        <f t="shared" si="22"/>
        <v>2.1363342779301409E-3</v>
      </c>
      <c r="D159" s="33">
        <f>AVERAGE($C$3:C158)</f>
        <v>2.6598331480582406E-4</v>
      </c>
      <c r="E159" s="29">
        <f t="shared" si="27"/>
        <v>3.4049407491484749E-4</v>
      </c>
      <c r="F159" s="43">
        <f t="shared" si="23"/>
        <v>1.7108941751845359</v>
      </c>
      <c r="G159" s="30">
        <f t="shared" si="28"/>
        <v>2.8463316794518452E-4</v>
      </c>
      <c r="H159" s="43">
        <f t="shared" si="24"/>
        <v>0.65873894470698158</v>
      </c>
      <c r="N159" s="60">
        <f t="shared" si="25"/>
        <v>4.6220496296882629E-2</v>
      </c>
      <c r="O159" s="61">
        <f t="shared" si="26"/>
        <v>1.630899490483163E-2</v>
      </c>
      <c r="P159" s="62">
        <f t="shared" si="26"/>
        <v>1.8452481538125096E-2</v>
      </c>
      <c r="Q159" s="63">
        <f t="shared" si="29"/>
        <v>1.6871074890035444E-2</v>
      </c>
    </row>
    <row r="160" spans="1:17">
      <c r="A160" s="27">
        <v>43703</v>
      </c>
      <c r="B160" s="2">
        <v>1.8999241292476654E-2</v>
      </c>
      <c r="C160" s="32">
        <f t="shared" si="22"/>
        <v>3.6097116968974996E-4</v>
      </c>
      <c r="D160" s="33">
        <f>AVERAGE($C$3:C159)</f>
        <v>2.7789637826521464E-4</v>
      </c>
      <c r="E160" s="29">
        <f t="shared" si="27"/>
        <v>5.8190667391387358E-4</v>
      </c>
      <c r="F160" s="43">
        <f t="shared" si="23"/>
        <v>6.828875628084198</v>
      </c>
      <c r="G160" s="30">
        <f t="shared" si="28"/>
        <v>4.4454900584580613E-4</v>
      </c>
      <c r="H160" s="43">
        <f t="shared" si="24"/>
        <v>6.9064561602056207</v>
      </c>
      <c r="N160" s="60">
        <f t="shared" si="25"/>
        <v>1.8999241292476654E-2</v>
      </c>
      <c r="O160" s="61">
        <f t="shared" si="26"/>
        <v>1.6670224301586784E-2</v>
      </c>
      <c r="P160" s="62">
        <f t="shared" si="26"/>
        <v>2.4122741840716895E-2</v>
      </c>
      <c r="Q160" s="63">
        <f t="shared" si="29"/>
        <v>2.1084330813326897E-2</v>
      </c>
    </row>
    <row r="161" spans="1:17">
      <c r="A161" s="27">
        <v>43704</v>
      </c>
      <c r="B161" s="2">
        <v>-1.1283848434686661E-2</v>
      </c>
      <c r="C161" s="32">
        <f t="shared" si="22"/>
        <v>1.273252354969806E-4</v>
      </c>
      <c r="D161" s="33">
        <f>AVERAGE($C$3:C160)</f>
        <v>2.7842216808435726E-4</v>
      </c>
      <c r="E161" s="29">
        <f t="shared" si="27"/>
        <v>5.5220658467633921E-4</v>
      </c>
      <c r="F161" s="43">
        <f t="shared" si="23"/>
        <v>7.2710129678671658</v>
      </c>
      <c r="G161" s="30">
        <f t="shared" si="28"/>
        <v>4.2663103496543318E-4</v>
      </c>
      <c r="H161" s="43">
        <f t="shared" si="24"/>
        <v>7.4611475607605859</v>
      </c>
      <c r="N161" s="60">
        <f t="shared" si="25"/>
        <v>1.1283848434686661E-2</v>
      </c>
      <c r="O161" s="61">
        <f t="shared" si="26"/>
        <v>1.66859871774E-2</v>
      </c>
      <c r="P161" s="62">
        <f t="shared" si="26"/>
        <v>2.3499076251553789E-2</v>
      </c>
      <c r="Q161" s="63">
        <f t="shared" si="29"/>
        <v>2.0655048655605562E-2</v>
      </c>
    </row>
    <row r="162" spans="1:17">
      <c r="A162" s="27">
        <v>43705</v>
      </c>
      <c r="B162" s="2">
        <v>6.710398942232132E-3</v>
      </c>
      <c r="C162" s="32">
        <f t="shared" si="22"/>
        <v>4.5029453963910115E-5</v>
      </c>
      <c r="D162" s="33">
        <f>AVERAGE($C$3:C161)</f>
        <v>2.7747187291085173E-4</v>
      </c>
      <c r="E162" s="29">
        <f t="shared" si="27"/>
        <v>4.9509030528835168E-4</v>
      </c>
      <c r="F162" s="43">
        <f t="shared" si="23"/>
        <v>7.5198183760639408</v>
      </c>
      <c r="G162" s="30">
        <f t="shared" si="28"/>
        <v>3.8992476276947458E-4</v>
      </c>
      <c r="H162" s="43">
        <f t="shared" si="24"/>
        <v>7.7340743366548601</v>
      </c>
      <c r="N162" s="60">
        <f t="shared" si="25"/>
        <v>6.710398942232132E-3</v>
      </c>
      <c r="O162" s="61">
        <f t="shared" si="26"/>
        <v>1.6657486992666441E-2</v>
      </c>
      <c r="P162" s="62">
        <f t="shared" si="26"/>
        <v>2.2250624829167197E-2</v>
      </c>
      <c r="Q162" s="63">
        <f t="shared" si="29"/>
        <v>1.9746512673620997E-2</v>
      </c>
    </row>
    <row r="163" spans="1:17">
      <c r="A163" s="27">
        <v>43706</v>
      </c>
      <c r="B163" s="2">
        <v>1.6931813210248947E-2</v>
      </c>
      <c r="C163" s="32">
        <f t="shared" si="22"/>
        <v>2.8668629858676076E-4</v>
      </c>
      <c r="D163" s="33">
        <f>AVERAGE($C$3:C162)</f>
        <v>2.7601910779243336E-4</v>
      </c>
      <c r="E163" s="29">
        <f t="shared" si="27"/>
        <v>4.3458917626611518E-4</v>
      </c>
      <c r="F163" s="43">
        <f t="shared" si="23"/>
        <v>7.0814374242607689</v>
      </c>
      <c r="G163" s="30">
        <f t="shared" si="28"/>
        <v>3.5020125444166253E-4</v>
      </c>
      <c r="H163" s="43">
        <f t="shared" si="24"/>
        <v>7.1383695701546337</v>
      </c>
      <c r="N163" s="60">
        <f t="shared" si="25"/>
        <v>1.6931813210248947E-2</v>
      </c>
      <c r="O163" s="61">
        <f t="shared" si="26"/>
        <v>1.6613822792856357E-2</v>
      </c>
      <c r="P163" s="62">
        <f t="shared" si="26"/>
        <v>2.0846802542982826E-2</v>
      </c>
      <c r="Q163" s="63">
        <f t="shared" si="29"/>
        <v>1.8713664912081294E-2</v>
      </c>
    </row>
    <row r="164" spans="1:17">
      <c r="A164" s="27">
        <v>43707</v>
      </c>
      <c r="B164" s="2">
        <v>-1.2917517451569438E-3</v>
      </c>
      <c r="C164" s="32">
        <f t="shared" si="22"/>
        <v>1.6686225711160099E-6</v>
      </c>
      <c r="D164" s="33">
        <f>AVERAGE($C$3:C163)</f>
        <v>2.7608536363587637E-4</v>
      </c>
      <c r="E164" s="29">
        <f t="shared" si="27"/>
        <v>4.1470677356677881E-4</v>
      </c>
      <c r="F164" s="43">
        <f t="shared" si="23"/>
        <v>7.7839152369421862</v>
      </c>
      <c r="G164" s="30">
        <f t="shared" si="28"/>
        <v>3.3681093815775086E-4</v>
      </c>
      <c r="H164" s="43">
        <f t="shared" si="24"/>
        <v>7.9910346177527751</v>
      </c>
      <c r="N164" s="60">
        <f t="shared" si="25"/>
        <v>1.2917517451569438E-3</v>
      </c>
      <c r="O164" s="61">
        <f t="shared" si="26"/>
        <v>1.6615816670747074E-2</v>
      </c>
      <c r="P164" s="62">
        <f t="shared" si="26"/>
        <v>2.0364350555978426E-2</v>
      </c>
      <c r="Q164" s="63">
        <f t="shared" si="29"/>
        <v>1.8352409600860341E-2</v>
      </c>
    </row>
    <row r="165" spans="1:17">
      <c r="A165" s="27">
        <v>43711</v>
      </c>
      <c r="B165" s="2">
        <v>-1.4563612639904022E-2</v>
      </c>
      <c r="C165" s="32">
        <f t="shared" si="22"/>
        <v>2.120988131251722E-4</v>
      </c>
      <c r="D165" s="33">
        <f>AVERAGE($C$3:C164)</f>
        <v>2.7439143313547662E-4</v>
      </c>
      <c r="E165" s="29">
        <f t="shared" si="27"/>
        <v>3.5918256080542439E-4</v>
      </c>
      <c r="F165" s="43">
        <f t="shared" si="23"/>
        <v>7.3411755661214082</v>
      </c>
      <c r="G165" s="30">
        <f t="shared" si="28"/>
        <v>2.9949834268099218E-4</v>
      </c>
      <c r="H165" s="43">
        <f t="shared" si="24"/>
        <v>7.4052214175968212</v>
      </c>
      <c r="N165" s="60">
        <f t="shared" si="25"/>
        <v>1.4563612639904022E-2</v>
      </c>
      <c r="O165" s="61">
        <f t="shared" si="26"/>
        <v>1.6564764807732002E-2</v>
      </c>
      <c r="P165" s="62">
        <f t="shared" si="26"/>
        <v>1.8952112304580309E-2</v>
      </c>
      <c r="Q165" s="63">
        <f t="shared" si="29"/>
        <v>1.7306020417212971E-2</v>
      </c>
    </row>
    <row r="166" spans="1:17">
      <c r="A166" s="27">
        <v>43712</v>
      </c>
      <c r="B166" s="2">
        <v>1.6966482624411583E-2</v>
      </c>
      <c r="C166" s="32">
        <f t="shared" si="22"/>
        <v>2.8786153264446016E-4</v>
      </c>
      <c r="D166" s="33">
        <f>AVERAGE($C$3:C165)</f>
        <v>2.7400926982252996E-4</v>
      </c>
      <c r="E166" s="29">
        <f t="shared" si="27"/>
        <v>3.39410272748621E-4</v>
      </c>
      <c r="F166" s="43">
        <f t="shared" si="23"/>
        <v>7.1401783097986264</v>
      </c>
      <c r="G166" s="30">
        <f t="shared" si="28"/>
        <v>2.8543863981165591E-4</v>
      </c>
      <c r="H166" s="43">
        <f t="shared" si="24"/>
        <v>7.1529951597114847</v>
      </c>
      <c r="N166" s="60">
        <f t="shared" si="25"/>
        <v>1.6966482624411583E-2</v>
      </c>
      <c r="O166" s="61">
        <f t="shared" si="26"/>
        <v>1.6553225360108222E-2</v>
      </c>
      <c r="P166" s="62">
        <f t="shared" si="26"/>
        <v>1.8423090749074136E-2</v>
      </c>
      <c r="Q166" s="63">
        <f t="shared" si="29"/>
        <v>1.6894929411265851E-2</v>
      </c>
    </row>
    <row r="167" spans="1:17">
      <c r="A167" s="27">
        <v>43713</v>
      </c>
      <c r="B167" s="2">
        <v>1.9551586359739304E-2</v>
      </c>
      <c r="C167" s="32">
        <f t="shared" si="22"/>
        <v>3.8226452918234399E-4</v>
      </c>
      <c r="D167" s="33">
        <f>AVERAGE($C$3:C166)</f>
        <v>2.740937348397369E-4</v>
      </c>
      <c r="E167" s="29">
        <f t="shared" si="27"/>
        <v>3.3248063875180109E-4</v>
      </c>
      <c r="F167" s="43">
        <f t="shared" si="23"/>
        <v>6.8591942236746295</v>
      </c>
      <c r="G167" s="30">
        <f t="shared" si="28"/>
        <v>2.7982497228560974E-4</v>
      </c>
      <c r="H167" s="43">
        <f t="shared" si="24"/>
        <v>6.8152618499007316</v>
      </c>
      <c r="N167" s="60">
        <f t="shared" si="25"/>
        <v>1.9551586359739304E-2</v>
      </c>
      <c r="O167" s="61">
        <f t="shared" si="26"/>
        <v>1.655577647951726E-2</v>
      </c>
      <c r="P167" s="62">
        <f t="shared" si="26"/>
        <v>1.8234051627430505E-2</v>
      </c>
      <c r="Q167" s="63">
        <f t="shared" si="29"/>
        <v>1.6727969759824702E-2</v>
      </c>
    </row>
    <row r="168" spans="1:17">
      <c r="A168" s="27">
        <v>43714</v>
      </c>
      <c r="B168" s="2">
        <v>-9.3793474661651999E-5</v>
      </c>
      <c r="C168" s="32">
        <f t="shared" si="22"/>
        <v>8.7972158891059555E-9</v>
      </c>
      <c r="D168" s="33">
        <f>AVERAGE($C$3:C167)</f>
        <v>2.7474931541151025E-4</v>
      </c>
      <c r="E168" s="29">
        <f t="shared" si="27"/>
        <v>3.3917302616853258E-4</v>
      </c>
      <c r="F168" s="43">
        <f t="shared" si="23"/>
        <v>7.988974241866436</v>
      </c>
      <c r="G168" s="30">
        <f t="shared" si="28"/>
        <v>2.8332512562154449E-4</v>
      </c>
      <c r="H168" s="43">
        <f t="shared" si="24"/>
        <v>8.1688844160654419</v>
      </c>
      <c r="N168" s="60">
        <f t="shared" si="25"/>
        <v>9.3793474661651999E-5</v>
      </c>
      <c r="O168" s="61">
        <f t="shared" si="26"/>
        <v>1.6575563803729581E-2</v>
      </c>
      <c r="P168" s="62">
        <f t="shared" si="26"/>
        <v>1.8416650785865834E-2</v>
      </c>
      <c r="Q168" s="63">
        <f t="shared" si="29"/>
        <v>1.6832264423467941E-2</v>
      </c>
    </row>
    <row r="169" spans="1:17">
      <c r="A169" s="27">
        <v>43717</v>
      </c>
      <c r="B169" s="2">
        <v>4.2671090923249722E-3</v>
      </c>
      <c r="C169" s="32">
        <f t="shared" si="22"/>
        <v>1.8208220005802448E-5</v>
      </c>
      <c r="D169" s="33">
        <f>AVERAGE($C$3:C168)</f>
        <v>2.7309425204888603E-4</v>
      </c>
      <c r="E169" s="29">
        <f t="shared" si="27"/>
        <v>2.9357959426881187E-4</v>
      </c>
      <c r="F169" s="43">
        <f t="shared" si="23"/>
        <v>8.0713403567359769</v>
      </c>
      <c r="G169" s="30">
        <f t="shared" si="28"/>
        <v>2.5219965178959212E-4</v>
      </c>
      <c r="H169" s="43">
        <f t="shared" si="24"/>
        <v>8.2130918737866487</v>
      </c>
      <c r="N169" s="60">
        <f t="shared" si="25"/>
        <v>4.2671090923249722E-3</v>
      </c>
      <c r="O169" s="61">
        <f t="shared" si="26"/>
        <v>1.6525563592473511E-2</v>
      </c>
      <c r="P169" s="62">
        <f t="shared" si="26"/>
        <v>1.7134164533726525E-2</v>
      </c>
      <c r="Q169" s="63">
        <f t="shared" si="29"/>
        <v>1.588079506163316E-2</v>
      </c>
    </row>
    <row r="170" spans="1:17">
      <c r="A170" s="27">
        <v>43718</v>
      </c>
      <c r="B170" s="2">
        <v>1.1813039891421795E-2</v>
      </c>
      <c r="C170" s="32">
        <f t="shared" si="22"/>
        <v>1.3954791147632265E-4</v>
      </c>
      <c r="D170" s="33">
        <f>AVERAGE($C$3:C169)</f>
        <v>2.7156798838395737E-4</v>
      </c>
      <c r="E170" s="29">
        <f t="shared" si="27"/>
        <v>2.5656175769340442E-4</v>
      </c>
      <c r="F170" s="43">
        <f t="shared" si="23"/>
        <v>7.724225672024903</v>
      </c>
      <c r="G170" s="30">
        <f t="shared" si="28"/>
        <v>2.2638995877074486E-4</v>
      </c>
      <c r="H170" s="43">
        <f t="shared" si="24"/>
        <v>7.776846524847687</v>
      </c>
      <c r="N170" s="60">
        <f t="shared" si="25"/>
        <v>1.1813039891421795E-2</v>
      </c>
      <c r="O170" s="61">
        <f t="shared" si="26"/>
        <v>1.6479320021892813E-2</v>
      </c>
      <c r="P170" s="62">
        <f t="shared" si="26"/>
        <v>1.6017545307986627E-2</v>
      </c>
      <c r="Q170" s="63">
        <f t="shared" si="29"/>
        <v>1.5046260624179845E-2</v>
      </c>
    </row>
    <row r="171" spans="1:17">
      <c r="A171" s="27">
        <v>43719</v>
      </c>
      <c r="B171" s="2">
        <v>3.1795106828212738E-2</v>
      </c>
      <c r="C171" s="32">
        <f t="shared" si="22"/>
        <v>1.0109288182174603E-3</v>
      </c>
      <c r="D171" s="33">
        <f>AVERAGE($C$3:C170)</f>
        <v>2.7078215459284049E-4</v>
      </c>
      <c r="E171" s="29">
        <f t="shared" si="27"/>
        <v>2.4083172966156316E-4</v>
      </c>
      <c r="F171" s="43">
        <f t="shared" si="23"/>
        <v>4.1337558230338942</v>
      </c>
      <c r="G171" s="30">
        <f t="shared" si="28"/>
        <v>2.1449718343985149E-4</v>
      </c>
      <c r="H171" s="43">
        <f t="shared" si="24"/>
        <v>3.7341972012559932</v>
      </c>
      <c r="N171" s="60">
        <f t="shared" si="25"/>
        <v>3.1795106828212738E-2</v>
      </c>
      <c r="O171" s="61">
        <f t="shared" si="26"/>
        <v>1.6455459719887516E-2</v>
      </c>
      <c r="P171" s="62">
        <f t="shared" si="26"/>
        <v>1.5518754127234672E-2</v>
      </c>
      <c r="Q171" s="63">
        <f t="shared" si="29"/>
        <v>1.4645722359783129E-2</v>
      </c>
    </row>
    <row r="172" spans="1:17">
      <c r="A172" s="27">
        <v>43720</v>
      </c>
      <c r="B172" s="2">
        <v>-2.2585520055145025E-3</v>
      </c>
      <c r="C172" s="32">
        <f t="shared" si="22"/>
        <v>5.1010571616135814E-6</v>
      </c>
      <c r="D172" s="33">
        <f>AVERAGE($C$3:C171)</f>
        <v>2.7516172064979093E-4</v>
      </c>
      <c r="E172" s="29">
        <f t="shared" si="27"/>
        <v>3.4435493808384341E-4</v>
      </c>
      <c r="F172" s="43">
        <f t="shared" si="23"/>
        <v>7.9590242656196049</v>
      </c>
      <c r="G172" s="30">
        <f t="shared" si="28"/>
        <v>2.8199977205289742E-4</v>
      </c>
      <c r="H172" s="43">
        <f t="shared" si="24"/>
        <v>8.1555154255448699</v>
      </c>
      <c r="N172" s="60">
        <f t="shared" si="25"/>
        <v>2.2585520055145025E-3</v>
      </c>
      <c r="O172" s="61">
        <f t="shared" si="26"/>
        <v>1.6587999296171642E-2</v>
      </c>
      <c r="P172" s="62">
        <f t="shared" si="26"/>
        <v>1.8556803013553908E-2</v>
      </c>
      <c r="Q172" s="63">
        <f t="shared" si="29"/>
        <v>1.6792848836719082E-2</v>
      </c>
    </row>
    <row r="173" spans="1:17">
      <c r="A173" s="27">
        <v>43721</v>
      </c>
      <c r="B173" s="2">
        <v>-1.9432084634900093E-2</v>
      </c>
      <c r="C173" s="32">
        <f t="shared" si="22"/>
        <v>3.7760591325792028E-4</v>
      </c>
      <c r="D173" s="33">
        <f>AVERAGE($C$3:C172)</f>
        <v>2.7357312851162521E-4</v>
      </c>
      <c r="E173" s="29">
        <f t="shared" si="27"/>
        <v>2.987494543796543E-4</v>
      </c>
      <c r="F173" s="43">
        <f t="shared" si="23"/>
        <v>6.8519501249219825</v>
      </c>
      <c r="G173" s="30">
        <f t="shared" si="28"/>
        <v>2.5148703887951625E-4</v>
      </c>
      <c r="H173" s="43">
        <f t="shared" si="24"/>
        <v>6.7866265631394374</v>
      </c>
      <c r="N173" s="60">
        <f t="shared" si="25"/>
        <v>1.9432084634900093E-2</v>
      </c>
      <c r="O173" s="61">
        <f t="shared" si="26"/>
        <v>1.6540046206453753E-2</v>
      </c>
      <c r="P173" s="62">
        <f t="shared" si="26"/>
        <v>1.7284370233816859E-2</v>
      </c>
      <c r="Q173" s="63">
        <f t="shared" si="29"/>
        <v>1.5858342879365304E-2</v>
      </c>
    </row>
    <row r="174" spans="1:17">
      <c r="A174" s="27">
        <v>43724</v>
      </c>
      <c r="B174" s="2">
        <v>5.2571147680282593E-3</v>
      </c>
      <c r="C174" s="32">
        <f t="shared" si="22"/>
        <v>2.7637255684220818E-5</v>
      </c>
      <c r="D174" s="33">
        <f>AVERAGE($C$3:C173)</f>
        <v>2.7418150736979063E-4</v>
      </c>
      <c r="E174" s="29">
        <f t="shared" si="27"/>
        <v>3.093500315655855E-4</v>
      </c>
      <c r="F174" s="43">
        <f t="shared" si="23"/>
        <v>7.9916973800643962</v>
      </c>
      <c r="G174" s="30">
        <f t="shared" si="28"/>
        <v>2.5792703207997526E-4</v>
      </c>
      <c r="H174" s="43">
        <f t="shared" si="24"/>
        <v>8.1556823836539074</v>
      </c>
      <c r="N174" s="60">
        <f t="shared" si="25"/>
        <v>5.2571147680282593E-3</v>
      </c>
      <c r="O174" s="61">
        <f t="shared" si="26"/>
        <v>1.6558427080184599E-2</v>
      </c>
      <c r="P174" s="62">
        <f t="shared" si="26"/>
        <v>1.7588349313269438E-2</v>
      </c>
      <c r="Q174" s="63">
        <f t="shared" si="29"/>
        <v>1.6060106851449502E-2</v>
      </c>
    </row>
    <row r="175" spans="1:17">
      <c r="A175" s="27">
        <v>43725</v>
      </c>
      <c r="B175" s="2">
        <v>3.6380311939865351E-3</v>
      </c>
      <c r="C175" s="32">
        <f t="shared" si="22"/>
        <v>1.3235270968419094E-5</v>
      </c>
      <c r="D175" s="33">
        <f>AVERAGE($C$3:C174)</f>
        <v>2.7274811055766525E-4</v>
      </c>
      <c r="E175" s="29">
        <f t="shared" si="27"/>
        <v>2.7147972813738495E-4</v>
      </c>
      <c r="F175" s="43">
        <f t="shared" si="23"/>
        <v>8.1628707513725445</v>
      </c>
      <c r="G175" s="30">
        <f t="shared" si="28"/>
        <v>2.3228277830485502E-4</v>
      </c>
      <c r="H175" s="43">
        <f t="shared" si="24"/>
        <v>8.3105759250234481</v>
      </c>
      <c r="N175" s="60">
        <f t="shared" si="25"/>
        <v>3.6380311939865351E-3</v>
      </c>
      <c r="O175" s="61">
        <f t="shared" si="26"/>
        <v>1.6515087361490561E-2</v>
      </c>
      <c r="P175" s="62">
        <f t="shared" si="26"/>
        <v>1.6476641895039928E-2</v>
      </c>
      <c r="Q175" s="63">
        <f t="shared" si="29"/>
        <v>1.5240826037484157E-2</v>
      </c>
    </row>
    <row r="176" spans="1:17">
      <c r="A176" s="27">
        <v>43726</v>
      </c>
      <c r="B176" s="2">
        <v>9.3792807310819626E-3</v>
      </c>
      <c r="C176" s="32">
        <f t="shared" si="22"/>
        <v>8.7970907032445395E-5</v>
      </c>
      <c r="D176" s="33">
        <f>AVERAGE($C$3:C175)</f>
        <v>2.7124803634038635E-4</v>
      </c>
      <c r="E176" s="29">
        <f t="shared" si="27"/>
        <v>2.3676424205038493E-4</v>
      </c>
      <c r="F176" s="43">
        <f t="shared" si="23"/>
        <v>7.9768908018165625</v>
      </c>
      <c r="G176" s="30">
        <f t="shared" si="28"/>
        <v>2.0838727477899609E-4</v>
      </c>
      <c r="H176" s="43">
        <f t="shared" si="24"/>
        <v>8.0539612606170472</v>
      </c>
      <c r="N176" s="60">
        <f t="shared" si="25"/>
        <v>9.3792807310819626E-3</v>
      </c>
      <c r="O176" s="61">
        <f t="shared" si="26"/>
        <v>1.6469609477470507E-2</v>
      </c>
      <c r="P176" s="62">
        <f t="shared" si="26"/>
        <v>1.5387145350921493E-2</v>
      </c>
      <c r="Q176" s="63">
        <f t="shared" si="29"/>
        <v>1.4435625195293624E-2</v>
      </c>
    </row>
    <row r="177" spans="1:17">
      <c r="A177" s="27">
        <v>43727</v>
      </c>
      <c r="B177" s="2">
        <v>-8.1249605864286423E-3</v>
      </c>
      <c r="C177" s="32">
        <f t="shared" si="22"/>
        <v>6.6014984531018867E-5</v>
      </c>
      <c r="D177" s="33">
        <f>AVERAGE($C$3:C176)</f>
        <v>2.7019471950528328E-4</v>
      </c>
      <c r="E177" s="29">
        <f t="shared" si="27"/>
        <v>2.1676213626162856E-4</v>
      </c>
      <c r="F177" s="43">
        <f t="shared" si="23"/>
        <v>8.1321596015877606</v>
      </c>
      <c r="G177" s="30">
        <f t="shared" si="28"/>
        <v>1.9401098663208001E-4</v>
      </c>
      <c r="H177" s="43">
        <f t="shared" si="24"/>
        <v>8.2073316128446283</v>
      </c>
      <c r="N177" s="60">
        <f t="shared" si="25"/>
        <v>8.1249605864286423E-3</v>
      </c>
      <c r="O177" s="61">
        <f t="shared" si="26"/>
        <v>1.6437600783121706E-2</v>
      </c>
      <c r="P177" s="62">
        <f t="shared" si="26"/>
        <v>1.4722844027620091E-2</v>
      </c>
      <c r="Q177" s="63">
        <f t="shared" si="29"/>
        <v>1.3928782668707269E-2</v>
      </c>
    </row>
    <row r="178" spans="1:17">
      <c r="A178" s="27">
        <v>43728</v>
      </c>
      <c r="B178" s="2">
        <v>-1.4618080109357834E-2</v>
      </c>
      <c r="C178" s="32">
        <f t="shared" si="22"/>
        <v>2.1368826608360314E-4</v>
      </c>
      <c r="D178" s="33">
        <f>AVERAGE($C$3:C177)</f>
        <v>2.6902797816257315E-4</v>
      </c>
      <c r="E178" s="29">
        <f t="shared" si="27"/>
        <v>1.9649738128516529E-4</v>
      </c>
      <c r="F178" s="43">
        <f t="shared" si="23"/>
        <v>7.4473748687996366</v>
      </c>
      <c r="G178" s="30">
        <f t="shared" si="28"/>
        <v>1.7937263949915861E-4</v>
      </c>
      <c r="H178" s="43">
        <f t="shared" si="24"/>
        <v>7.4347359845320726</v>
      </c>
      <c r="N178" s="60">
        <f t="shared" si="25"/>
        <v>1.4618080109357834E-2</v>
      </c>
      <c r="O178" s="61">
        <f t="shared" si="26"/>
        <v>1.6402072374019486E-2</v>
      </c>
      <c r="P178" s="62">
        <f t="shared" si="26"/>
        <v>1.4017752362100185E-2</v>
      </c>
      <c r="Q178" s="63">
        <f t="shared" si="29"/>
        <v>1.3393007111890841E-2</v>
      </c>
    </row>
    <row r="179" spans="1:17">
      <c r="A179" s="27">
        <v>43731</v>
      </c>
      <c r="B179" s="2">
        <v>4.5469412580132484E-3</v>
      </c>
      <c r="C179" s="32">
        <f t="shared" si="22"/>
        <v>2.0674674803823102E-5</v>
      </c>
      <c r="D179" s="33">
        <f>AVERAGE($C$3:C178)</f>
        <v>2.6871354798030633E-4</v>
      </c>
      <c r="E179" s="29">
        <f t="shared" si="27"/>
        <v>1.9880833087372867E-4</v>
      </c>
      <c r="F179" s="43">
        <f t="shared" si="23"/>
        <v>8.4191763585584667</v>
      </c>
      <c r="G179" s="30">
        <f t="shared" si="28"/>
        <v>1.7968470235317095E-4</v>
      </c>
      <c r="H179" s="43">
        <f t="shared" si="24"/>
        <v>8.509246045387405</v>
      </c>
      <c r="N179" s="60">
        <f t="shared" si="25"/>
        <v>4.5469412580132484E-3</v>
      </c>
      <c r="O179" s="61">
        <f t="shared" si="26"/>
        <v>1.6392484496875581E-2</v>
      </c>
      <c r="P179" s="62">
        <f t="shared" si="26"/>
        <v>1.4099940811000898E-2</v>
      </c>
      <c r="Q179" s="63">
        <f t="shared" si="29"/>
        <v>1.3404652265283533E-2</v>
      </c>
    </row>
    <row r="180" spans="1:17">
      <c r="A180" s="27">
        <v>43732</v>
      </c>
      <c r="B180" s="2">
        <v>-4.7549768351018429E-3</v>
      </c>
      <c r="C180" s="32">
        <f t="shared" si="22"/>
        <v>2.2609804702355138E-5</v>
      </c>
      <c r="D180" s="33">
        <f>AVERAGE($C$3:C179)</f>
        <v>2.6731219841433744E-4</v>
      </c>
      <c r="E180" s="29">
        <f t="shared" si="27"/>
        <v>1.7486204166111975E-4</v>
      </c>
      <c r="F180" s="43">
        <f t="shared" si="23"/>
        <v>8.522212412142979</v>
      </c>
      <c r="G180" s="30">
        <f t="shared" si="28"/>
        <v>1.6268552371513385E-4</v>
      </c>
      <c r="H180" s="43">
        <f t="shared" si="24"/>
        <v>8.5847129330011498</v>
      </c>
      <c r="N180" s="60">
        <f t="shared" si="25"/>
        <v>4.7549768351018429E-3</v>
      </c>
      <c r="O180" s="61">
        <f t="shared" si="26"/>
        <v>1.6349684963764207E-2</v>
      </c>
      <c r="P180" s="62">
        <f t="shared" si="26"/>
        <v>1.3223541192173893E-2</v>
      </c>
      <c r="Q180" s="63">
        <f t="shared" si="29"/>
        <v>1.2754823547001104E-2</v>
      </c>
    </row>
    <row r="181" spans="1:17">
      <c r="A181" s="27">
        <v>43733</v>
      </c>
      <c r="B181" s="2">
        <v>1.5389591455459595E-2</v>
      </c>
      <c r="C181" s="32">
        <f t="shared" si="22"/>
        <v>2.3683952516595497E-4</v>
      </c>
      <c r="D181" s="33">
        <f>AVERAGE($C$3:C180)</f>
        <v>2.6593746586539373E-4</v>
      </c>
      <c r="E181" s="29">
        <f t="shared" si="27"/>
        <v>1.5439495992081978E-4</v>
      </c>
      <c r="F181" s="43">
        <f t="shared" si="23"/>
        <v>7.242011741555741</v>
      </c>
      <c r="G181" s="30">
        <f t="shared" si="28"/>
        <v>1.4787317576780509E-4</v>
      </c>
      <c r="H181" s="43">
        <f t="shared" si="24"/>
        <v>7.2175160323864613</v>
      </c>
      <c r="N181" s="60">
        <f t="shared" si="25"/>
        <v>1.5389591455459595E-2</v>
      </c>
      <c r="O181" s="61">
        <f t="shared" si="26"/>
        <v>1.630758921071394E-2</v>
      </c>
      <c r="P181" s="62">
        <f t="shared" si="26"/>
        <v>1.2425576844590346E-2</v>
      </c>
      <c r="Q181" s="63">
        <f t="shared" si="29"/>
        <v>1.2160311499620604E-2</v>
      </c>
    </row>
    <row r="182" spans="1:17">
      <c r="A182" s="27">
        <v>43734</v>
      </c>
      <c r="B182" s="2">
        <v>-5.1576681435108185E-3</v>
      </c>
      <c r="C182" s="32">
        <f t="shared" si="22"/>
        <v>2.6601540678586333E-5</v>
      </c>
      <c r="D182" s="33">
        <f>AVERAGE($C$3:C181)</f>
        <v>2.6577490753746389E-4</v>
      </c>
      <c r="E182" s="29">
        <f t="shared" si="27"/>
        <v>1.6547788185104198E-4</v>
      </c>
      <c r="F182" s="43">
        <f t="shared" si="23"/>
        <v>8.5459171475956932</v>
      </c>
      <c r="G182" s="30">
        <f t="shared" si="28"/>
        <v>1.5398849853022343E-4</v>
      </c>
      <c r="H182" s="43">
        <f t="shared" si="24"/>
        <v>8.6058824642502696</v>
      </c>
      <c r="N182" s="60">
        <f t="shared" si="25"/>
        <v>5.1576681435108185E-3</v>
      </c>
      <c r="O182" s="61">
        <f t="shared" si="26"/>
        <v>1.6302604317637838E-2</v>
      </c>
      <c r="P182" s="62">
        <f t="shared" si="26"/>
        <v>1.2863820655273533E-2</v>
      </c>
      <c r="Q182" s="63">
        <f t="shared" si="29"/>
        <v>1.2409210229914853E-2</v>
      </c>
    </row>
    <row r="183" spans="1:17">
      <c r="A183" s="27">
        <v>43735</v>
      </c>
      <c r="B183" s="2">
        <v>-4.8660333268344402E-3</v>
      </c>
      <c r="C183" s="32">
        <f t="shared" si="22"/>
        <v>2.367828033786345E-5</v>
      </c>
      <c r="D183" s="33">
        <f>AVERAGE($C$3:C182)</f>
        <v>2.6444616661047015E-4</v>
      </c>
      <c r="E183" s="29">
        <f t="shared" si="27"/>
        <v>1.4680890539889134E-4</v>
      </c>
      <c r="F183" s="43">
        <f t="shared" si="23"/>
        <v>8.6650923767505397</v>
      </c>
      <c r="G183" s="30">
        <f t="shared" si="28"/>
        <v>1.4056360963853355E-4</v>
      </c>
      <c r="H183" s="43">
        <f t="shared" si="24"/>
        <v>8.7013980130773234</v>
      </c>
      <c r="N183" s="60">
        <f t="shared" si="25"/>
        <v>4.8660333268344402E-3</v>
      </c>
      <c r="O183" s="61">
        <f t="shared" si="26"/>
        <v>1.6261800841557192E-2</v>
      </c>
      <c r="P183" s="62">
        <f t="shared" si="26"/>
        <v>1.2116472481662777E-2</v>
      </c>
      <c r="Q183" s="63">
        <f t="shared" si="29"/>
        <v>1.1855952498156087E-2</v>
      </c>
    </row>
    <row r="184" spans="1:17">
      <c r="A184" s="27">
        <v>43738</v>
      </c>
      <c r="B184" s="2">
        <v>2.3535296320915222E-2</v>
      </c>
      <c r="C184" s="32">
        <f t="shared" si="22"/>
        <v>5.5391017291328559E-4</v>
      </c>
      <c r="D184" s="33">
        <f>AVERAGE($C$3:C183)</f>
        <v>2.6311595729404689E-4</v>
      </c>
      <c r="E184" s="29">
        <f t="shared" si="27"/>
        <v>1.3025660627870943E-4</v>
      </c>
      <c r="F184" s="43">
        <f t="shared" si="23"/>
        <v>4.6935505692244259</v>
      </c>
      <c r="G184" s="30">
        <f t="shared" si="28"/>
        <v>1.2846734341595561E-4</v>
      </c>
      <c r="H184" s="43">
        <f t="shared" si="24"/>
        <v>4.6481550626248467</v>
      </c>
      <c r="N184" s="60">
        <f t="shared" si="25"/>
        <v>2.3535296320915222E-2</v>
      </c>
      <c r="O184" s="61">
        <f t="shared" si="26"/>
        <v>1.6220849462776198E-2</v>
      </c>
      <c r="P184" s="62">
        <f t="shared" si="26"/>
        <v>1.1413001633168614E-2</v>
      </c>
      <c r="Q184" s="63">
        <f t="shared" si="29"/>
        <v>1.1334343537053905E-2</v>
      </c>
    </row>
    <row r="185" spans="1:17">
      <c r="A185" s="27">
        <v>43739</v>
      </c>
      <c r="B185" s="2">
        <v>2.7682061772793531E-3</v>
      </c>
      <c r="C185" s="32">
        <f t="shared" si="22"/>
        <v>7.6629654399275695E-6</v>
      </c>
      <c r="D185" s="33">
        <f>AVERAGE($C$3:C184)</f>
        <v>2.6471372770953724E-4</v>
      </c>
      <c r="E185" s="29">
        <f t="shared" si="27"/>
        <v>1.872078363629538E-4</v>
      </c>
      <c r="F185" s="43">
        <f t="shared" si="23"/>
        <v>8.5423582029295257</v>
      </c>
      <c r="G185" s="30">
        <f t="shared" si="28"/>
        <v>1.6525848731111908E-4</v>
      </c>
      <c r="H185" s="43">
        <f t="shared" si="24"/>
        <v>8.66163014743152</v>
      </c>
      <c r="N185" s="60">
        <f t="shared" si="25"/>
        <v>2.7682061772793531E-3</v>
      </c>
      <c r="O185" s="61">
        <f t="shared" si="26"/>
        <v>1.6270025436659195E-2</v>
      </c>
      <c r="P185" s="62">
        <f t="shared" si="26"/>
        <v>1.368239147089988E-2</v>
      </c>
      <c r="Q185" s="63">
        <f t="shared" si="29"/>
        <v>1.2855290246086204E-2</v>
      </c>
    </row>
    <row r="186" spans="1:17">
      <c r="A186" s="27">
        <v>43740</v>
      </c>
      <c r="B186" s="2">
        <v>-2.5067856535315514E-2</v>
      </c>
      <c r="C186" s="32">
        <f t="shared" si="22"/>
        <v>6.2839743127516071E-4</v>
      </c>
      <c r="D186" s="33">
        <f>AVERAGE($C$3:C185)</f>
        <v>2.6330907873538636E-4</v>
      </c>
      <c r="E186" s="29">
        <f t="shared" si="27"/>
        <v>1.6307183926605434E-4</v>
      </c>
      <c r="F186" s="43">
        <f t="shared" si="23"/>
        <v>4.8678191175272119</v>
      </c>
      <c r="G186" s="30">
        <f t="shared" si="28"/>
        <v>1.4880365045513962E-4</v>
      </c>
      <c r="H186" s="43">
        <f t="shared" si="24"/>
        <v>4.5898854878307143</v>
      </c>
      <c r="N186" s="60">
        <f t="shared" si="25"/>
        <v>2.5067856535315514E-2</v>
      </c>
      <c r="O186" s="61">
        <f t="shared" si="26"/>
        <v>1.6226801247793306E-2</v>
      </c>
      <c r="P186" s="62">
        <f t="shared" si="26"/>
        <v>1.2769958467671472E-2</v>
      </c>
      <c r="Q186" s="63">
        <f t="shared" si="29"/>
        <v>1.2198510173588396E-2</v>
      </c>
    </row>
    <row r="187" spans="1:17">
      <c r="A187" s="27">
        <v>43741</v>
      </c>
      <c r="B187" s="2">
        <v>8.4947049617767334E-3</v>
      </c>
      <c r="C187" s="32">
        <f t="shared" si="22"/>
        <v>7.2160012387634254E-5</v>
      </c>
      <c r="D187" s="33">
        <f>AVERAGE($C$3:C186)</f>
        <v>2.6529325456440682E-4</v>
      </c>
      <c r="E187" s="29">
        <f t="shared" si="27"/>
        <v>2.2562498868272446E-4</v>
      </c>
      <c r="F187" s="43">
        <f t="shared" si="23"/>
        <v>8.0768134934095119</v>
      </c>
      <c r="G187" s="30">
        <f t="shared" si="28"/>
        <v>1.8985229285077963E-4</v>
      </c>
      <c r="H187" s="43">
        <f t="shared" si="24"/>
        <v>8.1891791749138765</v>
      </c>
      <c r="N187" s="60">
        <f t="shared" si="25"/>
        <v>8.4947049617767334E-3</v>
      </c>
      <c r="O187" s="61">
        <f t="shared" si="26"/>
        <v>1.6287825347921888E-2</v>
      </c>
      <c r="P187" s="62">
        <f t="shared" si="26"/>
        <v>1.5020818509080137E-2</v>
      </c>
      <c r="Q187" s="63">
        <f t="shared" si="29"/>
        <v>1.3778689808932475E-2</v>
      </c>
    </row>
    <row r="188" spans="1:17">
      <c r="A188" s="27">
        <v>43742</v>
      </c>
      <c r="B188" s="2">
        <v>2.8031822293996811E-2</v>
      </c>
      <c r="C188" s="32">
        <f t="shared" si="22"/>
        <v>7.8578306112221663E-4</v>
      </c>
      <c r="D188" s="33">
        <f>AVERAGE($C$3:C187)</f>
        <v>2.6424929109318106E-4</v>
      </c>
      <c r="E188" s="29">
        <f t="shared" si="27"/>
        <v>2.0499487987876973E-4</v>
      </c>
      <c r="F188" s="43">
        <f t="shared" si="23"/>
        <v>4.6593417139331308</v>
      </c>
      <c r="G188" s="30">
        <f t="shared" si="28"/>
        <v>1.7625653056306217E-4</v>
      </c>
      <c r="H188" s="43">
        <f t="shared" si="24"/>
        <v>4.1853916430862341</v>
      </c>
      <c r="N188" s="60">
        <f t="shared" si="25"/>
        <v>2.8031822293996811E-2</v>
      </c>
      <c r="O188" s="61">
        <f t="shared" si="26"/>
        <v>1.6255746402216695E-2</v>
      </c>
      <c r="P188" s="62">
        <f t="shared" si="26"/>
        <v>1.4317642259770627E-2</v>
      </c>
      <c r="Q188" s="63">
        <f t="shared" si="29"/>
        <v>1.3276164000307549E-2</v>
      </c>
    </row>
    <row r="189" spans="1:17">
      <c r="A189" s="27">
        <v>43745</v>
      </c>
      <c r="B189" s="2">
        <v>2.202680625487119E-4</v>
      </c>
      <c r="C189" s="32">
        <f t="shared" si="22"/>
        <v>4.8518019378963256E-8</v>
      </c>
      <c r="D189" s="33">
        <f>AVERAGE($C$3:C188)</f>
        <v>2.6705323609333716E-4</v>
      </c>
      <c r="E189" s="29">
        <f t="shared" si="27"/>
        <v>2.8306952375102513E-4</v>
      </c>
      <c r="F189" s="43">
        <f t="shared" si="23"/>
        <v>8.1696466238701149</v>
      </c>
      <c r="G189" s="30">
        <f t="shared" si="28"/>
        <v>2.2813889152680325E-4</v>
      </c>
      <c r="H189" s="43">
        <f t="shared" si="24"/>
        <v>8.3853432723389822</v>
      </c>
      <c r="N189" s="60">
        <f t="shared" si="25"/>
        <v>2.202680625487119E-4</v>
      </c>
      <c r="O189" s="61">
        <f t="shared" si="26"/>
        <v>1.6341763555177795E-2</v>
      </c>
      <c r="P189" s="62">
        <f t="shared" si="26"/>
        <v>1.6824670093378506E-2</v>
      </c>
      <c r="Q189" s="63">
        <f t="shared" si="29"/>
        <v>1.5104267328367942E-2</v>
      </c>
    </row>
    <row r="190" spans="1:17">
      <c r="A190" s="27">
        <v>43746</v>
      </c>
      <c r="B190" s="2">
        <v>-1.1714981868863106E-2</v>
      </c>
      <c r="C190" s="32">
        <f t="shared" si="22"/>
        <v>1.3724080018779131E-4</v>
      </c>
      <c r="D190" s="33">
        <f>AVERAGE($C$3:C189)</f>
        <v>2.6562540337636412E-4</v>
      </c>
      <c r="E190" s="29">
        <f t="shared" si="27"/>
        <v>2.4502335658633276E-4</v>
      </c>
      <c r="F190" s="43">
        <f t="shared" si="23"/>
        <v>7.7540438848477313</v>
      </c>
      <c r="G190" s="30">
        <f t="shared" si="28"/>
        <v>2.0355406860632971E-4</v>
      </c>
      <c r="H190" s="43">
        <f t="shared" si="24"/>
        <v>7.8253560650040566</v>
      </c>
      <c r="N190" s="60">
        <f t="shared" si="25"/>
        <v>1.1714981868863106E-2</v>
      </c>
      <c r="O190" s="61">
        <f t="shared" si="26"/>
        <v>1.6298018388023867E-2</v>
      </c>
      <c r="P190" s="62">
        <f t="shared" si="26"/>
        <v>1.5653221923499737E-2</v>
      </c>
      <c r="Q190" s="63">
        <f t="shared" si="29"/>
        <v>1.4267237595495832E-2</v>
      </c>
    </row>
    <row r="191" spans="1:17">
      <c r="A191" s="27">
        <v>43747</v>
      </c>
      <c r="B191" s="2">
        <v>1.1720164678990841E-2</v>
      </c>
      <c r="C191" s="32">
        <f t="shared" si="22"/>
        <v>1.3736226010266448E-4</v>
      </c>
      <c r="D191" s="33">
        <f>AVERAGE($C$3:C190)</f>
        <v>2.6494250655089297E-4</v>
      </c>
      <c r="E191" s="29">
        <f t="shared" si="27"/>
        <v>2.3053427953858533E-4</v>
      </c>
      <c r="F191" s="43">
        <f t="shared" si="23"/>
        <v>7.7792678869986265</v>
      </c>
      <c r="G191" s="30">
        <f t="shared" si="28"/>
        <v>1.9415984184747003E-4</v>
      </c>
      <c r="H191" s="43">
        <f t="shared" si="24"/>
        <v>7.8393588276221653</v>
      </c>
      <c r="N191" s="60">
        <f t="shared" si="25"/>
        <v>1.1720164678990841E-2</v>
      </c>
      <c r="O191" s="61">
        <f t="shared" si="26"/>
        <v>1.6277054603056812E-2</v>
      </c>
      <c r="P191" s="62">
        <f t="shared" si="26"/>
        <v>1.5183355345199075E-2</v>
      </c>
      <c r="Q191" s="63">
        <f t="shared" si="29"/>
        <v>1.3934125083673895E-2</v>
      </c>
    </row>
    <row r="192" spans="1:17">
      <c r="A192" s="27">
        <v>43748</v>
      </c>
      <c r="B192" s="2">
        <v>1.3478384353220463E-2</v>
      </c>
      <c r="C192" s="32">
        <f t="shared" si="22"/>
        <v>1.8166684477313819E-4</v>
      </c>
      <c r="D192" s="33">
        <f>AVERAGE($C$3:C191)</f>
        <v>2.6426747879190765E-4</v>
      </c>
      <c r="E192" s="29">
        <f t="shared" si="27"/>
        <v>2.1800927908016655E-4</v>
      </c>
      <c r="F192" s="43">
        <f t="shared" si="23"/>
        <v>7.5976742501725987</v>
      </c>
      <c r="G192" s="30">
        <f t="shared" si="28"/>
        <v>1.8588928041418738E-4</v>
      </c>
      <c r="H192" s="43">
        <f t="shared" si="24"/>
        <v>7.6130741163248707</v>
      </c>
      <c r="N192" s="60">
        <f t="shared" si="25"/>
        <v>1.3478384353220463E-2</v>
      </c>
      <c r="O192" s="61">
        <f t="shared" si="26"/>
        <v>1.6256305816264274E-2</v>
      </c>
      <c r="P192" s="62">
        <f t="shared" si="26"/>
        <v>1.4765137286194347E-2</v>
      </c>
      <c r="Q192" s="63">
        <f t="shared" si="29"/>
        <v>1.3634121915773945E-2</v>
      </c>
    </row>
    <row r="193" spans="1:17">
      <c r="A193" s="27">
        <v>43749</v>
      </c>
      <c r="B193" s="2">
        <v>2.6598332449793816E-2</v>
      </c>
      <c r="C193" s="32">
        <f t="shared" si="22"/>
        <v>7.0747128910975468E-4</v>
      </c>
      <c r="D193" s="33">
        <f>AVERAGE($C$3:C192)</f>
        <v>2.638327386128615E-4</v>
      </c>
      <c r="E193" s="29">
        <f t="shared" si="27"/>
        <v>2.1312381014741854E-4</v>
      </c>
      <c r="F193" s="43">
        <f t="shared" si="23"/>
        <v>5.134105380272687</v>
      </c>
      <c r="G193" s="30">
        <f t="shared" si="28"/>
        <v>1.8256356916828434E-4</v>
      </c>
      <c r="H193" s="43">
        <f t="shared" si="24"/>
        <v>4.7332069403445818</v>
      </c>
      <c r="N193" s="60">
        <f t="shared" si="25"/>
        <v>2.6598332449793816E-2</v>
      </c>
      <c r="O193" s="61">
        <f t="shared" si="26"/>
        <v>1.6242928880373191E-2</v>
      </c>
      <c r="P193" s="62">
        <f t="shared" si="26"/>
        <v>1.4598760568877706E-2</v>
      </c>
      <c r="Q193" s="63">
        <f t="shared" si="29"/>
        <v>1.3511608681733065E-2</v>
      </c>
    </row>
    <row r="194" spans="1:17">
      <c r="A194" s="27">
        <v>43752</v>
      </c>
      <c r="B194" s="2">
        <v>-1.4394462341442704E-3</v>
      </c>
      <c r="C194" s="32">
        <f t="shared" si="22"/>
        <v>2.0720054609921218E-6</v>
      </c>
      <c r="D194" s="33">
        <f>AVERAGE($C$3:C193)</f>
        <v>2.6615545353692895E-4</v>
      </c>
      <c r="E194" s="29">
        <f t="shared" si="27"/>
        <v>2.7957833628205683E-4</v>
      </c>
      <c r="F194" s="43">
        <f t="shared" si="23"/>
        <v>8.1748168514048292</v>
      </c>
      <c r="G194" s="30">
        <f t="shared" si="28"/>
        <v>2.2669010374548674E-4</v>
      </c>
      <c r="H194" s="43">
        <f t="shared" si="24"/>
        <v>8.3827863994593326</v>
      </c>
      <c r="N194" s="60">
        <f t="shared" si="25"/>
        <v>1.4394462341442704E-3</v>
      </c>
      <c r="O194" s="61">
        <f t="shared" si="26"/>
        <v>1.6314271468163357E-2</v>
      </c>
      <c r="P194" s="62">
        <f t="shared" si="26"/>
        <v>1.6720596170054967E-2</v>
      </c>
      <c r="Q194" s="63">
        <f t="shared" si="29"/>
        <v>1.5056231392532687E-2</v>
      </c>
    </row>
    <row r="195" spans="1:17">
      <c r="A195" s="27">
        <v>43753</v>
      </c>
      <c r="B195" s="2">
        <v>-2.3317411541938782E-3</v>
      </c>
      <c r="C195" s="32">
        <f t="shared" si="22"/>
        <v>5.4370168101613991E-6</v>
      </c>
      <c r="D195" s="33">
        <f>AVERAGE($C$3:C194)</f>
        <v>2.6478001891153347E-4</v>
      </c>
      <c r="E195" s="29">
        <f t="shared" si="27"/>
        <v>2.4227350011138209E-4</v>
      </c>
      <c r="F195" s="43">
        <f t="shared" si="23"/>
        <v>8.3030016553852484</v>
      </c>
      <c r="G195" s="30">
        <f t="shared" si="28"/>
        <v>2.0245799476982591E-4</v>
      </c>
      <c r="H195" s="43">
        <f t="shared" si="24"/>
        <v>8.4781230898140869</v>
      </c>
      <c r="N195" s="60">
        <f t="shared" si="25"/>
        <v>2.3317411541938782E-3</v>
      </c>
      <c r="O195" s="61">
        <f t="shared" si="26"/>
        <v>1.6272062527889125E-2</v>
      </c>
      <c r="P195" s="62">
        <f t="shared" si="26"/>
        <v>1.5565137330309106E-2</v>
      </c>
      <c r="Q195" s="63">
        <f t="shared" si="29"/>
        <v>1.4228773480867067E-2</v>
      </c>
    </row>
    <row r="196" spans="1:17">
      <c r="A196" s="27">
        <v>43754</v>
      </c>
      <c r="B196" s="2">
        <v>-4.0371078066527843E-3</v>
      </c>
      <c r="C196" s="32">
        <f t="shared" ref="C196:C259" si="30">B196^2</f>
        <v>1.6298239442536855E-5</v>
      </c>
      <c r="D196" s="33">
        <f>AVERAGE($C$3:C195)</f>
        <v>2.6343627278665587E-4</v>
      </c>
      <c r="E196" s="29">
        <f t="shared" si="27"/>
        <v>2.1043586173156561E-4</v>
      </c>
      <c r="F196" s="43">
        <f t="shared" ref="F196:F259" si="31">-LN(E196)-(C196/E196)</f>
        <v>8.3888797319002411</v>
      </c>
      <c r="G196" s="30">
        <f t="shared" si="28"/>
        <v>1.8139746576861028E-4</v>
      </c>
      <c r="H196" s="43">
        <f t="shared" ref="H196:H259" si="32">-LN(G196)-(C196/G196)</f>
        <v>8.5249717706160677</v>
      </c>
      <c r="N196" s="60">
        <f t="shared" ref="N196:N259" si="33">SQRT(C196)</f>
        <v>4.0371078066527843E-3</v>
      </c>
      <c r="O196" s="61">
        <f t="shared" ref="O196:P259" si="34">SQRT(D196)</f>
        <v>1.6230720032908454E-2</v>
      </c>
      <c r="P196" s="62">
        <f t="shared" si="34"/>
        <v>1.4506407609451957E-2</v>
      </c>
      <c r="Q196" s="63">
        <f t="shared" si="29"/>
        <v>1.3468387645468566E-2</v>
      </c>
    </row>
    <row r="197" spans="1:17">
      <c r="A197" s="27">
        <v>43755</v>
      </c>
      <c r="B197" s="2">
        <v>3.8827653042972088E-3</v>
      </c>
      <c r="C197" s="32">
        <f t="shared" si="30"/>
        <v>1.5075866408254196E-5</v>
      </c>
      <c r="D197" s="33">
        <f>AVERAGE($C$3:C196)</f>
        <v>2.6216236539828414E-4</v>
      </c>
      <c r="E197" s="29">
        <f t="shared" ref="E197:E260" si="35">$K$1*E196+(1-$K$1)*C196</f>
        <v>1.8433817894130761E-4</v>
      </c>
      <c r="F197" s="43">
        <f t="shared" si="31"/>
        <v>8.5169548144016627</v>
      </c>
      <c r="G197" s="30">
        <f t="shared" ref="G197:G260" si="36">$K$9*G196+$K$8*C196+$K$7</f>
        <v>1.6380372043100667E-4</v>
      </c>
      <c r="H197" s="43">
        <f t="shared" si="32"/>
        <v>8.6248055075294072</v>
      </c>
      <c r="N197" s="60">
        <f t="shared" si="33"/>
        <v>3.8827653042972088E-3</v>
      </c>
      <c r="O197" s="61">
        <f t="shared" si="34"/>
        <v>1.619142876333908E-2</v>
      </c>
      <c r="P197" s="62">
        <f t="shared" si="34"/>
        <v>1.3577119685018159E-2</v>
      </c>
      <c r="Q197" s="63">
        <f t="shared" ref="Q197:Q260" si="37">SQRT(G197)</f>
        <v>1.2798582750875453E-2</v>
      </c>
    </row>
    <row r="198" spans="1:17">
      <c r="A198" s="27">
        <v>43756</v>
      </c>
      <c r="B198" s="2">
        <v>4.8028090968728065E-3</v>
      </c>
      <c r="C198" s="32">
        <f t="shared" si="30"/>
        <v>2.3066975221004184E-5</v>
      </c>
      <c r="D198" s="33">
        <f>AVERAGE($C$3:C197)</f>
        <v>2.608952551470532E-4</v>
      </c>
      <c r="E198" s="29">
        <f t="shared" si="35"/>
        <v>1.6158445357499681E-4</v>
      </c>
      <c r="F198" s="43">
        <f t="shared" si="31"/>
        <v>8.5877277028627184</v>
      </c>
      <c r="G198" s="30">
        <f t="shared" si="36"/>
        <v>1.4818464598892686E-4</v>
      </c>
      <c r="H198" s="43">
        <f t="shared" si="32"/>
        <v>8.661387720424834</v>
      </c>
      <c r="N198" s="60">
        <f t="shared" si="33"/>
        <v>4.8028090968728065E-3</v>
      </c>
      <c r="O198" s="61">
        <f t="shared" si="34"/>
        <v>1.6152252324275189E-2</v>
      </c>
      <c r="P198" s="62">
        <f t="shared" si="34"/>
        <v>1.2711587374320991E-2</v>
      </c>
      <c r="Q198" s="63">
        <f t="shared" si="37"/>
        <v>1.2173111598475011E-2</v>
      </c>
    </row>
    <row r="199" spans="1:17">
      <c r="A199" s="27">
        <v>43759</v>
      </c>
      <c r="B199" s="2">
        <v>1.7342712730169296E-2</v>
      </c>
      <c r="C199" s="32">
        <f t="shared" si="30"/>
        <v>3.0076968484117617E-4</v>
      </c>
      <c r="D199" s="33">
        <f>AVERAGE($C$3:C198)</f>
        <v>2.596818455555938E-4</v>
      </c>
      <c r="E199" s="29">
        <f t="shared" si="35"/>
        <v>1.4296371861200749E-4</v>
      </c>
      <c r="F199" s="43">
        <f t="shared" si="31"/>
        <v>6.7491013941577513</v>
      </c>
      <c r="G199" s="30">
        <f t="shared" si="36"/>
        <v>1.3513091802426226E-4</v>
      </c>
      <c r="H199" s="43">
        <f t="shared" si="32"/>
        <v>6.6835013598674209</v>
      </c>
      <c r="N199" s="60">
        <f t="shared" si="33"/>
        <v>1.7342712730169296E-2</v>
      </c>
      <c r="O199" s="61">
        <f t="shared" si="34"/>
        <v>1.6114646926184695E-2</v>
      </c>
      <c r="P199" s="62">
        <f t="shared" si="34"/>
        <v>1.1956743645826296E-2</v>
      </c>
      <c r="Q199" s="63">
        <f t="shared" si="37"/>
        <v>1.1624582488169726E-2</v>
      </c>
    </row>
    <row r="200" spans="1:17">
      <c r="A200" s="27">
        <v>43760</v>
      </c>
      <c r="B200" s="2">
        <v>-2.2867564111948013E-3</v>
      </c>
      <c r="C200" s="32">
        <f t="shared" si="30"/>
        <v>5.2292548841405273E-6</v>
      </c>
      <c r="D200" s="33">
        <f>AVERAGE($C$3:C199)</f>
        <v>2.5989041326770335E-4</v>
      </c>
      <c r="E200" s="29">
        <f t="shared" si="35"/>
        <v>1.6417738137608346E-4</v>
      </c>
      <c r="F200" s="43">
        <f t="shared" si="31"/>
        <v>8.6827118704850914</v>
      </c>
      <c r="G200" s="30">
        <f t="shared" si="36"/>
        <v>1.4847723080574756E-4</v>
      </c>
      <c r="H200" s="43">
        <f t="shared" si="32"/>
        <v>8.7798597016892117</v>
      </c>
      <c r="N200" s="60">
        <f t="shared" si="33"/>
        <v>2.2867564111948013E-3</v>
      </c>
      <c r="O200" s="61">
        <f t="shared" si="34"/>
        <v>1.6121116998139531E-2</v>
      </c>
      <c r="P200" s="62">
        <f t="shared" si="34"/>
        <v>1.2813172182409923E-2</v>
      </c>
      <c r="Q200" s="63">
        <f t="shared" si="37"/>
        <v>1.218512333978395E-2</v>
      </c>
    </row>
    <row r="201" spans="1:17">
      <c r="A201" s="27">
        <v>43761</v>
      </c>
      <c r="B201" s="2">
        <v>1.3418843969702721E-2</v>
      </c>
      <c r="C201" s="32">
        <f t="shared" si="30"/>
        <v>1.8006537348322707E-4</v>
      </c>
      <c r="D201" s="33">
        <f>AVERAGE($C$3:C200)</f>
        <v>2.5860424580111964E-4</v>
      </c>
      <c r="E201" s="29">
        <f t="shared" si="35"/>
        <v>1.4281017940676711E-4</v>
      </c>
      <c r="F201" s="43">
        <f t="shared" si="31"/>
        <v>7.5931221075194522</v>
      </c>
      <c r="G201" s="30">
        <f t="shared" si="36"/>
        <v>1.3379240937985609E-4</v>
      </c>
      <c r="H201" s="43">
        <f t="shared" si="32"/>
        <v>7.5733647201906509</v>
      </c>
      <c r="N201" s="60">
        <f t="shared" si="33"/>
        <v>1.3418843969702721E-2</v>
      </c>
      <c r="O201" s="61">
        <f t="shared" si="34"/>
        <v>1.6081176754240332E-2</v>
      </c>
      <c r="P201" s="62">
        <f t="shared" si="34"/>
        <v>1.1950321309771011E-2</v>
      </c>
      <c r="Q201" s="63">
        <f t="shared" si="37"/>
        <v>1.1566866878280223E-2</v>
      </c>
    </row>
    <row r="202" spans="1:17">
      <c r="A202" s="27">
        <v>43762</v>
      </c>
      <c r="B202" s="2">
        <v>1.6449098475277424E-3</v>
      </c>
      <c r="C202" s="32">
        <f t="shared" si="30"/>
        <v>2.7057284064937407E-6</v>
      </c>
      <c r="D202" s="33">
        <f>AVERAGE($C$3:C201)</f>
        <v>2.5820957810102974E-4</v>
      </c>
      <c r="E202" s="29">
        <f t="shared" si="35"/>
        <v>1.4781834951739845E-4</v>
      </c>
      <c r="F202" s="43">
        <f t="shared" si="31"/>
        <v>8.8012219912109959</v>
      </c>
      <c r="G202" s="30">
        <f t="shared" si="36"/>
        <v>1.3649451500130462E-4</v>
      </c>
      <c r="H202" s="43">
        <f t="shared" si="32"/>
        <v>8.8794031446093893</v>
      </c>
      <c r="N202" s="60">
        <f t="shared" si="33"/>
        <v>1.6449098475277424E-3</v>
      </c>
      <c r="O202" s="61">
        <f t="shared" si="34"/>
        <v>1.606890096120546E-2</v>
      </c>
      <c r="P202" s="62">
        <f t="shared" si="34"/>
        <v>1.21580569795259E-2</v>
      </c>
      <c r="Q202" s="63">
        <f t="shared" si="37"/>
        <v>1.1683086706915456E-2</v>
      </c>
    </row>
    <row r="203" spans="1:17">
      <c r="A203" s="27">
        <v>43763</v>
      </c>
      <c r="B203" s="2">
        <v>1.2316281907260418E-2</v>
      </c>
      <c r="C203" s="32">
        <f t="shared" si="30"/>
        <v>1.5169080001911032E-4</v>
      </c>
      <c r="D203" s="33">
        <f>AVERAGE($C$3:C202)</f>
        <v>2.5693205885255708E-4</v>
      </c>
      <c r="E203" s="29">
        <f t="shared" si="35"/>
        <v>1.2831103759113454E-4</v>
      </c>
      <c r="F203" s="43">
        <f t="shared" si="31"/>
        <v>7.7788416373406433</v>
      </c>
      <c r="G203" s="30">
        <f t="shared" si="36"/>
        <v>1.2300325862235525E-4</v>
      </c>
      <c r="H203" s="43">
        <f t="shared" si="32"/>
        <v>7.7700738450233349</v>
      </c>
      <c r="N203" s="60">
        <f t="shared" si="33"/>
        <v>1.2316281907260418E-2</v>
      </c>
      <c r="O203" s="61">
        <f t="shared" si="34"/>
        <v>1.6029100375646695E-2</v>
      </c>
      <c r="P203" s="62">
        <f t="shared" si="34"/>
        <v>1.132744620782348E-2</v>
      </c>
      <c r="Q203" s="63">
        <f t="shared" si="37"/>
        <v>1.1090683415477842E-2</v>
      </c>
    </row>
    <row r="204" spans="1:17">
      <c r="A204" s="27">
        <v>43766</v>
      </c>
      <c r="B204" s="2">
        <v>1.0017038322985172E-2</v>
      </c>
      <c r="C204" s="32">
        <f t="shared" si="30"/>
        <v>1.0034105676415359E-4</v>
      </c>
      <c r="D204" s="33">
        <f>AVERAGE($C$3:C203)</f>
        <v>2.5640847050015182E-4</v>
      </c>
      <c r="E204" s="29">
        <f t="shared" si="35"/>
        <v>1.3145395041948117E-4</v>
      </c>
      <c r="F204" s="43">
        <f t="shared" si="31"/>
        <v>8.1735367895858211</v>
      </c>
      <c r="G204" s="30">
        <f t="shared" si="36"/>
        <v>1.2444393559141742E-4</v>
      </c>
      <c r="H204" s="43">
        <f t="shared" si="32"/>
        <v>8.1853398997123517</v>
      </c>
      <c r="N204" s="60">
        <f t="shared" si="33"/>
        <v>1.0017038322985172E-2</v>
      </c>
      <c r="O204" s="61">
        <f t="shared" si="34"/>
        <v>1.6012759615386469E-2</v>
      </c>
      <c r="P204" s="62">
        <f t="shared" si="34"/>
        <v>1.1465336908241343E-2</v>
      </c>
      <c r="Q204" s="63">
        <f t="shared" si="37"/>
        <v>1.1155444213092431E-2</v>
      </c>
    </row>
    <row r="205" spans="1:17">
      <c r="A205" s="27">
        <v>43767</v>
      </c>
      <c r="B205" s="2">
        <v>-2.3127924650907516E-2</v>
      </c>
      <c r="C205" s="32">
        <f t="shared" si="30"/>
        <v>5.3490089865805557E-4</v>
      </c>
      <c r="D205" s="33">
        <f>AVERAGE($C$3:C204)</f>
        <v>2.5563585954106272E-4</v>
      </c>
      <c r="E205" s="29">
        <f t="shared" si="35"/>
        <v>1.2727148223155355E-4</v>
      </c>
      <c r="F205" s="43">
        <f t="shared" si="31"/>
        <v>4.7663542084219115</v>
      </c>
      <c r="G205" s="30">
        <f t="shared" si="36"/>
        <v>1.2111827203435045E-4</v>
      </c>
      <c r="H205" s="43">
        <f t="shared" si="32"/>
        <v>4.6023912353797769</v>
      </c>
      <c r="N205" s="60">
        <f t="shared" si="33"/>
        <v>2.3127924650907516E-2</v>
      </c>
      <c r="O205" s="61">
        <f t="shared" si="34"/>
        <v>1.5988616561199494E-2</v>
      </c>
      <c r="P205" s="62">
        <f t="shared" si="34"/>
        <v>1.1281466315668081E-2</v>
      </c>
      <c r="Q205" s="63">
        <f t="shared" si="37"/>
        <v>1.100537468850336E-2</v>
      </c>
    </row>
    <row r="206" spans="1:17">
      <c r="A206" s="27">
        <v>43768</v>
      </c>
      <c r="B206" s="2">
        <v>-1.233046205015853E-4</v>
      </c>
      <c r="C206" s="32">
        <f t="shared" si="30"/>
        <v>1.5204029437039971E-8</v>
      </c>
      <c r="D206" s="33">
        <f>AVERAGE($C$3:C205)</f>
        <v>2.5701154938892972E-4</v>
      </c>
      <c r="E206" s="29">
        <f t="shared" si="35"/>
        <v>1.8206860542923492E-4</v>
      </c>
      <c r="F206" s="43">
        <f t="shared" si="31"/>
        <v>8.611043481863474</v>
      </c>
      <c r="G206" s="30">
        <f t="shared" si="36"/>
        <v>1.5707866492268451E-4</v>
      </c>
      <c r="H206" s="43">
        <f t="shared" si="32"/>
        <v>8.7586670351829525</v>
      </c>
      <c r="N206" s="60">
        <f t="shared" si="33"/>
        <v>1.233046205015853E-4</v>
      </c>
      <c r="O206" s="61">
        <f t="shared" si="34"/>
        <v>1.6031579753378322E-2</v>
      </c>
      <c r="P206" s="62">
        <f t="shared" si="34"/>
        <v>1.3493280010035918E-2</v>
      </c>
      <c r="Q206" s="63">
        <f t="shared" si="37"/>
        <v>1.2533102765184866E-2</v>
      </c>
    </row>
    <row r="207" spans="1:17">
      <c r="A207" s="27">
        <v>43769</v>
      </c>
      <c r="B207" s="2">
        <v>2.260955423116684E-2</v>
      </c>
      <c r="C207" s="32">
        <f t="shared" si="30"/>
        <v>5.1119194253207434E-4</v>
      </c>
      <c r="D207" s="33">
        <f>AVERAGE($C$3:C206)</f>
        <v>2.5575176338226552E-4</v>
      </c>
      <c r="E207" s="29">
        <f t="shared" si="35"/>
        <v>1.5759538965271749E-4</v>
      </c>
      <c r="F207" s="43">
        <f t="shared" si="31"/>
        <v>5.5117810487237691</v>
      </c>
      <c r="G207" s="30">
        <f t="shared" si="36"/>
        <v>1.4090831330681837E-4</v>
      </c>
      <c r="H207" s="43">
        <f t="shared" si="32"/>
        <v>5.2395673335369981</v>
      </c>
      <c r="N207" s="60">
        <f t="shared" si="33"/>
        <v>2.260955423116684E-2</v>
      </c>
      <c r="O207" s="61">
        <f t="shared" si="34"/>
        <v>1.5992240724247042E-2</v>
      </c>
      <c r="P207" s="62">
        <f t="shared" si="34"/>
        <v>1.2553700237488447E-2</v>
      </c>
      <c r="Q207" s="63">
        <f t="shared" si="37"/>
        <v>1.1870480752977882E-2</v>
      </c>
    </row>
    <row r="208" spans="1:17">
      <c r="A208" s="27">
        <v>43770</v>
      </c>
      <c r="B208" s="2">
        <v>2.8380820527672768E-2</v>
      </c>
      <c r="C208" s="32">
        <f t="shared" si="30"/>
        <v>8.0547097382397195E-4</v>
      </c>
      <c r="D208" s="33">
        <f>AVERAGE($C$3:C207)</f>
        <v>2.5699781303665484E-4</v>
      </c>
      <c r="E208" s="29">
        <f t="shared" si="35"/>
        <v>2.0512894118161992E-4</v>
      </c>
      <c r="F208" s="43">
        <f t="shared" si="31"/>
        <v>4.5652148876535996</v>
      </c>
      <c r="G208" s="30">
        <f t="shared" si="36"/>
        <v>1.7240257556677018E-4</v>
      </c>
      <c r="H208" s="43">
        <f t="shared" si="32"/>
        <v>3.9936426415455024</v>
      </c>
      <c r="N208" s="60">
        <f t="shared" si="33"/>
        <v>2.8380820527672768E-2</v>
      </c>
      <c r="O208" s="61">
        <f t="shared" si="34"/>
        <v>1.603115133222361E-2</v>
      </c>
      <c r="P208" s="62">
        <f t="shared" si="34"/>
        <v>1.432232317683203E-2</v>
      </c>
      <c r="Q208" s="63">
        <f t="shared" si="37"/>
        <v>1.3130216127953499E-2</v>
      </c>
    </row>
    <row r="209" spans="1:17">
      <c r="A209" s="27">
        <v>43773</v>
      </c>
      <c r="B209" s="2">
        <v>6.5670888870954514E-3</v>
      </c>
      <c r="C209" s="32">
        <f t="shared" si="30"/>
        <v>4.3126656451012574E-5</v>
      </c>
      <c r="D209" s="33">
        <f>AVERAGE($C$3:C208)</f>
        <v>2.5966030410843797E-4</v>
      </c>
      <c r="E209" s="29">
        <f t="shared" si="35"/>
        <v>2.8583218534844744E-4</v>
      </c>
      <c r="F209" s="43">
        <f t="shared" si="31"/>
        <v>8.0092246471620694</v>
      </c>
      <c r="G209" s="30">
        <f t="shared" si="36"/>
        <v>2.265034807775055E-4</v>
      </c>
      <c r="H209" s="43">
        <f t="shared" si="32"/>
        <v>8.2023485072765698</v>
      </c>
      <c r="N209" s="60">
        <f t="shared" si="33"/>
        <v>6.5670888870954514E-3</v>
      </c>
      <c r="O209" s="61">
        <f t="shared" si="34"/>
        <v>1.6113978531338495E-2</v>
      </c>
      <c r="P209" s="62">
        <f t="shared" si="34"/>
        <v>1.6906572253075059E-2</v>
      </c>
      <c r="Q209" s="63">
        <f t="shared" si="37"/>
        <v>1.5050032583935009E-2</v>
      </c>
    </row>
    <row r="210" spans="1:17">
      <c r="A210" s="27">
        <v>43774</v>
      </c>
      <c r="B210" s="2">
        <v>-1.4368742704391479E-3</v>
      </c>
      <c r="C210" s="32">
        <f t="shared" si="30"/>
        <v>2.0646076690500337E-6</v>
      </c>
      <c r="D210" s="33">
        <f>AVERAGE($C$3:C209)</f>
        <v>2.5861424783956148E-4</v>
      </c>
      <c r="E210" s="29">
        <f t="shared" si="35"/>
        <v>2.532055783573665E-4</v>
      </c>
      <c r="F210" s="43">
        <f t="shared" si="31"/>
        <v>8.2731549574268115</v>
      </c>
      <c r="G210" s="30">
        <f t="shared" si="36"/>
        <v>2.0596777585198077E-4</v>
      </c>
      <c r="H210" s="43">
        <f t="shared" si="32"/>
        <v>8.477766893965148</v>
      </c>
      <c r="N210" s="60">
        <f t="shared" si="33"/>
        <v>1.4368742704391479E-3</v>
      </c>
      <c r="O210" s="61">
        <f t="shared" si="34"/>
        <v>1.6081487737133075E-2</v>
      </c>
      <c r="P210" s="62">
        <f t="shared" si="34"/>
        <v>1.5912434708659971E-2</v>
      </c>
      <c r="Q210" s="63">
        <f t="shared" si="37"/>
        <v>1.4351577469114005E-2</v>
      </c>
    </row>
    <row r="211" spans="1:17">
      <c r="A211" s="27">
        <v>43775</v>
      </c>
      <c r="B211" s="2">
        <v>4.2774219764396548E-4</v>
      </c>
      <c r="C211" s="32">
        <f t="shared" si="30"/>
        <v>1.8296338764528923E-7</v>
      </c>
      <c r="D211" s="33">
        <f>AVERAGE($C$3:C210)</f>
        <v>2.573808361079725E-4</v>
      </c>
      <c r="E211" s="29">
        <f t="shared" si="35"/>
        <v>2.1944500525781865E-4</v>
      </c>
      <c r="F211" s="43">
        <f t="shared" si="31"/>
        <v>8.4235751472845131</v>
      </c>
      <c r="G211" s="30">
        <f t="shared" si="36"/>
        <v>1.8418967213317995E-4</v>
      </c>
      <c r="H211" s="43">
        <f t="shared" si="32"/>
        <v>8.5985511622082917</v>
      </c>
      <c r="N211" s="60">
        <f t="shared" si="33"/>
        <v>4.2774219764396548E-4</v>
      </c>
      <c r="O211" s="61">
        <f t="shared" si="34"/>
        <v>1.6043093096656035E-2</v>
      </c>
      <c r="P211" s="62">
        <f t="shared" si="34"/>
        <v>1.4813676291110814E-2</v>
      </c>
      <c r="Q211" s="63">
        <f t="shared" si="37"/>
        <v>1.3571649573032011E-2</v>
      </c>
    </row>
    <row r="212" spans="1:17">
      <c r="A212" s="27">
        <v>43776</v>
      </c>
      <c r="B212" s="2">
        <v>1.150677353143692E-2</v>
      </c>
      <c r="C212" s="32">
        <f t="shared" si="30"/>
        <v>1.3240583710377729E-4</v>
      </c>
      <c r="D212" s="33">
        <f>AVERAGE($C$3:C211)</f>
        <v>2.5615022427677474E-4</v>
      </c>
      <c r="E212" s="29">
        <f t="shared" si="35"/>
        <v>1.8996987751491832E-4</v>
      </c>
      <c r="F212" s="43">
        <f t="shared" si="31"/>
        <v>7.8716617115906935</v>
      </c>
      <c r="G212" s="30">
        <f t="shared" si="36"/>
        <v>1.6482289501559987E-4</v>
      </c>
      <c r="H212" s="43">
        <f t="shared" si="32"/>
        <v>7.9073171488487191</v>
      </c>
      <c r="N212" s="60">
        <f t="shared" si="33"/>
        <v>1.150677353143692E-2</v>
      </c>
      <c r="O212" s="61">
        <f t="shared" si="34"/>
        <v>1.6004693820150847E-2</v>
      </c>
      <c r="P212" s="62">
        <f t="shared" si="34"/>
        <v>1.3782956051403426E-2</v>
      </c>
      <c r="Q212" s="63">
        <f t="shared" si="37"/>
        <v>1.283833692561462E-2</v>
      </c>
    </row>
    <row r="213" spans="1:17">
      <c r="A213" s="27">
        <v>43777</v>
      </c>
      <c r="B213" s="2">
        <v>2.736853901296854E-3</v>
      </c>
      <c r="C213" s="32">
        <f t="shared" si="30"/>
        <v>7.49036927704381E-6</v>
      </c>
      <c r="D213" s="33">
        <f>AVERAGE($C$3:C212)</f>
        <v>2.5556096529023663E-4</v>
      </c>
      <c r="E213" s="29">
        <f t="shared" si="35"/>
        <v>1.8223161406519413E-4</v>
      </c>
      <c r="F213" s="43">
        <f t="shared" si="31"/>
        <v>8.5691285086543498</v>
      </c>
      <c r="G213" s="30">
        <f t="shared" si="36"/>
        <v>1.5958385872096386E-4</v>
      </c>
      <c r="H213" s="43">
        <f t="shared" si="32"/>
        <v>8.6960041285683349</v>
      </c>
      <c r="N213" s="60">
        <f t="shared" si="33"/>
        <v>2.736853901296854E-3</v>
      </c>
      <c r="O213" s="61">
        <f t="shared" si="34"/>
        <v>1.5986274277962224E-2</v>
      </c>
      <c r="P213" s="62">
        <f t="shared" si="34"/>
        <v>1.3499319022276425E-2</v>
      </c>
      <c r="Q213" s="63">
        <f t="shared" si="37"/>
        <v>1.2632650502604901E-2</v>
      </c>
    </row>
    <row r="214" spans="1:17">
      <c r="A214" s="27">
        <v>43780</v>
      </c>
      <c r="B214" s="2">
        <v>7.9188030213117599E-3</v>
      </c>
      <c r="C214" s="32">
        <f t="shared" si="30"/>
        <v>6.2707441290336258E-5</v>
      </c>
      <c r="D214" s="33">
        <f>AVERAGE($C$3:C213)</f>
        <v>2.5438527526173808E-4</v>
      </c>
      <c r="E214" s="29">
        <f t="shared" si="35"/>
        <v>1.5874136254626591E-4</v>
      </c>
      <c r="F214" s="43">
        <f t="shared" si="31"/>
        <v>8.3532053334431016</v>
      </c>
      <c r="G214" s="30">
        <f t="shared" si="36"/>
        <v>1.4378576412496188E-4</v>
      </c>
      <c r="H214" s="43">
        <f t="shared" si="32"/>
        <v>8.4110689400750989</v>
      </c>
      <c r="N214" s="60">
        <f t="shared" si="33"/>
        <v>7.9188030213117599E-3</v>
      </c>
      <c r="O214" s="61">
        <f t="shared" si="34"/>
        <v>1.5949460030412883E-2</v>
      </c>
      <c r="P214" s="62">
        <f t="shared" si="34"/>
        <v>1.2599260396795754E-2</v>
      </c>
      <c r="Q214" s="63">
        <f t="shared" si="37"/>
        <v>1.1991070182638491E-2</v>
      </c>
    </row>
    <row r="215" spans="1:17">
      <c r="A215" s="27">
        <v>43781</v>
      </c>
      <c r="B215" s="2">
        <v>-9.1541092842817307E-4</v>
      </c>
      <c r="C215" s="32">
        <f t="shared" si="30"/>
        <v>8.3797716788572979E-7</v>
      </c>
      <c r="D215" s="33">
        <f>AVERAGE($C$3:C214)</f>
        <v>2.5348113453545787E-4</v>
      </c>
      <c r="E215" s="29">
        <f t="shared" si="35"/>
        <v>1.4583164013135661E-4</v>
      </c>
      <c r="F215" s="43">
        <f t="shared" si="31"/>
        <v>8.8273115555623747</v>
      </c>
      <c r="G215" s="30">
        <f t="shared" si="36"/>
        <v>1.3480083782566214E-4</v>
      </c>
      <c r="H215" s="43">
        <f t="shared" si="32"/>
        <v>8.9054957349854948</v>
      </c>
      <c r="N215" s="60">
        <f t="shared" si="33"/>
        <v>9.1541092842817307E-4</v>
      </c>
      <c r="O215" s="61">
        <f t="shared" si="34"/>
        <v>1.5921090871402557E-2</v>
      </c>
      <c r="P215" s="62">
        <f t="shared" si="34"/>
        <v>1.2076077183065559E-2</v>
      </c>
      <c r="Q215" s="63">
        <f t="shared" si="37"/>
        <v>1.1610376299916474E-2</v>
      </c>
    </row>
    <row r="216" spans="1:17">
      <c r="A216" s="27">
        <v>43782</v>
      </c>
      <c r="B216" s="2">
        <v>9.5816534012556076E-3</v>
      </c>
      <c r="C216" s="32">
        <f t="shared" si="30"/>
        <v>9.1808081901793154E-5</v>
      </c>
      <c r="D216" s="33">
        <f>AVERAGE($C$3:C215)</f>
        <v>2.5229501642575099E-4</v>
      </c>
      <c r="E216" s="29">
        <f t="shared" si="35"/>
        <v>1.2634031960315578E-4</v>
      </c>
      <c r="F216" s="43">
        <f t="shared" si="31"/>
        <v>8.2498584786548399</v>
      </c>
      <c r="G216" s="30">
        <f t="shared" si="36"/>
        <v>1.2134304682853911E-4</v>
      </c>
      <c r="H216" s="43">
        <f t="shared" si="32"/>
        <v>8.2602894807830882</v>
      </c>
      <c r="N216" s="60">
        <f t="shared" si="33"/>
        <v>9.5816534012556076E-3</v>
      </c>
      <c r="O216" s="61">
        <f t="shared" si="34"/>
        <v>1.5883797292390475E-2</v>
      </c>
      <c r="P216" s="62">
        <f t="shared" si="34"/>
        <v>1.1240120978137013E-2</v>
      </c>
      <c r="Q216" s="63">
        <f t="shared" si="37"/>
        <v>1.1015582001353316E-2</v>
      </c>
    </row>
    <row r="217" spans="1:17">
      <c r="A217" s="27">
        <v>43783</v>
      </c>
      <c r="B217" s="2">
        <v>-6.9194487296044827E-3</v>
      </c>
      <c r="C217" s="32">
        <f t="shared" si="30"/>
        <v>4.7878770721625089E-5</v>
      </c>
      <c r="D217" s="33">
        <f>AVERAGE($C$3:C216)</f>
        <v>2.5154507747937734E-4</v>
      </c>
      <c r="E217" s="29">
        <f t="shared" si="35"/>
        <v>1.2169819318303179E-4</v>
      </c>
      <c r="F217" s="43">
        <f t="shared" si="31"/>
        <v>8.6205442060139461</v>
      </c>
      <c r="G217" s="30">
        <f t="shared" si="36"/>
        <v>1.1762101786643815E-4</v>
      </c>
      <c r="H217" s="43">
        <f t="shared" si="32"/>
        <v>8.6409831620858402</v>
      </c>
      <c r="N217" s="60">
        <f t="shared" si="33"/>
        <v>6.9194487296044827E-3</v>
      </c>
      <c r="O217" s="61">
        <f t="shared" si="34"/>
        <v>1.5860172681259728E-2</v>
      </c>
      <c r="P217" s="62">
        <f t="shared" si="34"/>
        <v>1.1031690404603991E-2</v>
      </c>
      <c r="Q217" s="63">
        <f t="shared" si="37"/>
        <v>1.084532239568922E-2</v>
      </c>
    </row>
    <row r="218" spans="1:17">
      <c r="A218" s="27">
        <v>43784</v>
      </c>
      <c r="B218" s="2">
        <v>1.1879359371960163E-2</v>
      </c>
      <c r="C218" s="32">
        <f t="shared" si="30"/>
        <v>1.4111917908817776E-4</v>
      </c>
      <c r="D218" s="33">
        <f>AVERAGE($C$3:C217)</f>
        <v>2.5059779233166688E-4</v>
      </c>
      <c r="E218" s="29">
        <f t="shared" si="35"/>
        <v>1.1177473863340474E-4</v>
      </c>
      <c r="F218" s="43">
        <f t="shared" si="31"/>
        <v>7.8364930209486365</v>
      </c>
      <c r="G218" s="30">
        <f t="shared" si="36"/>
        <v>1.104083094435037E-4</v>
      </c>
      <c r="H218" s="43">
        <f t="shared" si="32"/>
        <v>7.8331679291603695</v>
      </c>
      <c r="N218" s="60">
        <f t="shared" si="33"/>
        <v>1.1879359371960163E-2</v>
      </c>
      <c r="O218" s="61">
        <f t="shared" si="34"/>
        <v>1.583028086711246E-2</v>
      </c>
      <c r="P218" s="62">
        <f t="shared" si="34"/>
        <v>1.0572357288391494E-2</v>
      </c>
      <c r="Q218" s="63">
        <f t="shared" si="37"/>
        <v>1.0507535840695652E-2</v>
      </c>
    </row>
    <row r="219" spans="1:17">
      <c r="A219" s="27">
        <v>43787</v>
      </c>
      <c r="B219" s="2">
        <v>5.0421291962265968E-3</v>
      </c>
      <c r="C219" s="32">
        <f t="shared" si="30"/>
        <v>2.5423066831440667E-5</v>
      </c>
      <c r="D219" s="33">
        <f>AVERAGE($C$3:C218)</f>
        <v>2.5009094689998405E-4</v>
      </c>
      <c r="E219" s="29">
        <f t="shared" si="35"/>
        <v>1.1571947582353133E-4</v>
      </c>
      <c r="F219" s="43">
        <f t="shared" si="31"/>
        <v>8.8446459457004387</v>
      </c>
      <c r="G219" s="30">
        <f t="shared" si="36"/>
        <v>1.1239478759132001E-4</v>
      </c>
      <c r="H219" s="43">
        <f t="shared" si="32"/>
        <v>8.8672986372365958</v>
      </c>
      <c r="N219" s="60">
        <f t="shared" si="33"/>
        <v>5.0421291962265968E-3</v>
      </c>
      <c r="O219" s="61">
        <f t="shared" si="34"/>
        <v>1.5814264032827579E-2</v>
      </c>
      <c r="P219" s="62">
        <f t="shared" si="34"/>
        <v>1.0757298723356684E-2</v>
      </c>
      <c r="Q219" s="63">
        <f t="shared" si="37"/>
        <v>1.0601640797127585E-2</v>
      </c>
    </row>
    <row r="220" spans="1:17">
      <c r="A220" s="27">
        <v>43788</v>
      </c>
      <c r="B220" s="2">
        <v>-3.0325627885758877E-3</v>
      </c>
      <c r="C220" s="32">
        <f t="shared" si="30"/>
        <v>9.196437066655164E-6</v>
      </c>
      <c r="D220" s="33">
        <f>AVERAGE($C$3:C219)</f>
        <v>2.4905561104713361E-4</v>
      </c>
      <c r="E220" s="29">
        <f t="shared" si="35"/>
        <v>1.0358104015511344E-4</v>
      </c>
      <c r="F220" s="43">
        <f t="shared" si="31"/>
        <v>9.0863713088778724</v>
      </c>
      <c r="G220" s="30">
        <f t="shared" si="36"/>
        <v>1.0379141902064566E-4</v>
      </c>
      <c r="H220" s="43">
        <f t="shared" si="32"/>
        <v>9.084522274610757</v>
      </c>
      <c r="N220" s="60">
        <f t="shared" si="33"/>
        <v>3.0325627885758877E-3</v>
      </c>
      <c r="O220" s="61">
        <f t="shared" si="34"/>
        <v>1.5781495843142805E-2</v>
      </c>
      <c r="P220" s="62">
        <f t="shared" si="34"/>
        <v>1.0177477101674728E-2</v>
      </c>
      <c r="Q220" s="63">
        <f t="shared" si="37"/>
        <v>1.0187807370609521E-2</v>
      </c>
    </row>
    <row r="221" spans="1:17">
      <c r="A221" s="27">
        <v>43789</v>
      </c>
      <c r="B221" s="2">
        <v>-1.1641466058790684E-2</v>
      </c>
      <c r="C221" s="32">
        <f t="shared" si="30"/>
        <v>1.355237319979755E-4</v>
      </c>
      <c r="D221" s="33">
        <f>AVERAGE($C$3:C220)</f>
        <v>2.4795533960685621E-4</v>
      </c>
      <c r="E221" s="29">
        <f t="shared" si="35"/>
        <v>9.0893033561420894E-5</v>
      </c>
      <c r="F221" s="43">
        <f t="shared" si="31"/>
        <v>7.8148027853570117</v>
      </c>
      <c r="G221" s="30">
        <f t="shared" si="36"/>
        <v>9.4754917791111212E-5</v>
      </c>
      <c r="H221" s="43">
        <f t="shared" si="32"/>
        <v>7.8339614215033873</v>
      </c>
      <c r="N221" s="60">
        <f t="shared" si="33"/>
        <v>1.1641466058790684E-2</v>
      </c>
      <c r="O221" s="61">
        <f t="shared" si="34"/>
        <v>1.5746597715279836E-2</v>
      </c>
      <c r="P221" s="62">
        <f t="shared" si="34"/>
        <v>9.5337838008537241E-3</v>
      </c>
      <c r="Q221" s="63">
        <f t="shared" si="37"/>
        <v>9.7342137736496828E-3</v>
      </c>
    </row>
    <row r="222" spans="1:17">
      <c r="A222" s="27">
        <v>43790</v>
      </c>
      <c r="B222" s="2">
        <v>-4.4834250584244728E-3</v>
      </c>
      <c r="C222" s="32">
        <f t="shared" si="30"/>
        <v>2.0101100254508487E-5</v>
      </c>
      <c r="D222" s="33">
        <f>AVERAGE($C$3:C221)</f>
        <v>2.4744195327074261E-4</v>
      </c>
      <c r="E222" s="29">
        <f t="shared" si="35"/>
        <v>9.6892683689878698E-5</v>
      </c>
      <c r="F222" s="43">
        <f t="shared" si="31"/>
        <v>9.0344491867399626</v>
      </c>
      <c r="G222" s="30">
        <f t="shared" si="36"/>
        <v>9.80948417147993E-5</v>
      </c>
      <c r="H222" s="43">
        <f t="shared" si="32"/>
        <v>9.0246608178610916</v>
      </c>
      <c r="N222" s="60">
        <f t="shared" si="33"/>
        <v>4.4834250584244728E-3</v>
      </c>
      <c r="O222" s="61">
        <f t="shared" si="34"/>
        <v>1.5730287768211445E-2</v>
      </c>
      <c r="P222" s="62">
        <f t="shared" si="34"/>
        <v>9.8434081338669831E-3</v>
      </c>
      <c r="Q222" s="63">
        <f t="shared" si="37"/>
        <v>9.9042840081855141E-3</v>
      </c>
    </row>
    <row r="223" spans="1:17">
      <c r="A223" s="27">
        <v>43791</v>
      </c>
      <c r="B223" s="2">
        <v>-8.7787100346758962E-4</v>
      </c>
      <c r="C223" s="32">
        <f t="shared" si="30"/>
        <v>7.7065749872919274E-7</v>
      </c>
      <c r="D223" s="33">
        <f>AVERAGE($C$3:C222)</f>
        <v>2.4640858575703244E-4</v>
      </c>
      <c r="E223" s="29">
        <f t="shared" si="35"/>
        <v>8.6569685180737171E-5</v>
      </c>
      <c r="F223" s="43">
        <f t="shared" si="31"/>
        <v>9.3456586957472592</v>
      </c>
      <c r="G223" s="30">
        <f t="shared" si="36"/>
        <v>9.0709072121847965E-5</v>
      </c>
      <c r="H223" s="43">
        <f t="shared" si="32"/>
        <v>9.2993572571736589</v>
      </c>
      <c r="N223" s="60">
        <f t="shared" si="33"/>
        <v>8.7787100346758962E-4</v>
      </c>
      <c r="O223" s="61">
        <f t="shared" si="34"/>
        <v>1.5697406975581425E-2</v>
      </c>
      <c r="P223" s="62">
        <f t="shared" si="34"/>
        <v>9.3042831631854998E-3</v>
      </c>
      <c r="Q223" s="63">
        <f t="shared" si="37"/>
        <v>9.5241310428746187E-3</v>
      </c>
    </row>
    <row r="224" spans="1:17">
      <c r="A224" s="27">
        <v>43794</v>
      </c>
      <c r="B224" s="2">
        <v>1.7533792182803154E-2</v>
      </c>
      <c r="C224" s="32">
        <f t="shared" si="30"/>
        <v>3.0743386830972899E-4</v>
      </c>
      <c r="D224" s="33">
        <f>AVERAGE($C$3:C223)</f>
        <v>2.4529710191875957E-4</v>
      </c>
      <c r="E224" s="29">
        <f t="shared" si="35"/>
        <v>7.5035826973573214E-5</v>
      </c>
      <c r="F224" s="43">
        <f t="shared" si="31"/>
        <v>5.400383806456075</v>
      </c>
      <c r="G224" s="30">
        <f t="shared" si="36"/>
        <v>8.2468154767762202E-5</v>
      </c>
      <c r="H224" s="43">
        <f t="shared" si="32"/>
        <v>5.6751882271314837</v>
      </c>
      <c r="N224" s="60">
        <f t="shared" si="33"/>
        <v>1.7533792182803154E-2</v>
      </c>
      <c r="O224" s="61">
        <f t="shared" si="34"/>
        <v>1.5661963539695768E-2</v>
      </c>
      <c r="P224" s="62">
        <f t="shared" si="34"/>
        <v>8.6623222621634906E-3</v>
      </c>
      <c r="Q224" s="63">
        <f t="shared" si="37"/>
        <v>9.0811978707526358E-3</v>
      </c>
    </row>
    <row r="225" spans="1:17">
      <c r="A225" s="27">
        <v>43795</v>
      </c>
      <c r="B225" s="2">
        <v>-7.808636873960495E-3</v>
      </c>
      <c r="C225" s="32">
        <f t="shared" si="30"/>
        <v>6.0974809829375531E-5</v>
      </c>
      <c r="D225" s="33">
        <f>AVERAGE($C$3:C224)</f>
        <v>2.4557699726286306E-4</v>
      </c>
      <c r="E225" s="29">
        <f t="shared" si="35"/>
        <v>1.0627681103609933E-4</v>
      </c>
      <c r="F225" s="43">
        <f t="shared" si="31"/>
        <v>8.5757276557370901</v>
      </c>
      <c r="G225" s="30">
        <f t="shared" si="36"/>
        <v>1.0264907453018446E-4</v>
      </c>
      <c r="H225" s="43">
        <f t="shared" si="32"/>
        <v>8.5901821597909578</v>
      </c>
      <c r="N225" s="60">
        <f t="shared" si="33"/>
        <v>7.808636873960495E-3</v>
      </c>
      <c r="O225" s="61">
        <f t="shared" si="34"/>
        <v>1.5670896504758846E-2</v>
      </c>
      <c r="P225" s="62">
        <f t="shared" si="34"/>
        <v>1.0309064508290718E-2</v>
      </c>
      <c r="Q225" s="63">
        <f t="shared" si="37"/>
        <v>1.0131587956988009E-2</v>
      </c>
    </row>
    <row r="226" spans="1:17">
      <c r="A226" s="27">
        <v>43796</v>
      </c>
      <c r="B226" s="2">
        <v>1.3432168401777744E-2</v>
      </c>
      <c r="C226" s="32">
        <f t="shared" si="30"/>
        <v>1.8042314797371648E-4</v>
      </c>
      <c r="D226" s="33">
        <f>AVERAGE($C$3:C225)</f>
        <v>2.4474918476316131E-4</v>
      </c>
      <c r="E226" s="29">
        <f t="shared" si="35"/>
        <v>1.0018691849843958E-4</v>
      </c>
      <c r="F226" s="43">
        <f t="shared" si="31"/>
        <v>7.4076076024394926</v>
      </c>
      <c r="G226" s="30">
        <f t="shared" si="36"/>
        <v>9.8381936158513332E-5</v>
      </c>
      <c r="H226" s="43">
        <f t="shared" si="32"/>
        <v>7.3927481091144607</v>
      </c>
      <c r="N226" s="60">
        <f t="shared" si="33"/>
        <v>1.3432168401777744E-2</v>
      </c>
      <c r="O226" s="61">
        <f t="shared" si="34"/>
        <v>1.5644461792057959E-2</v>
      </c>
      <c r="P226" s="62">
        <f t="shared" si="34"/>
        <v>1.0009341561683245E-2</v>
      </c>
      <c r="Q226" s="63">
        <f t="shared" si="37"/>
        <v>9.9187668668294319E-3</v>
      </c>
    </row>
    <row r="227" spans="1:17">
      <c r="A227" s="27">
        <v>43798</v>
      </c>
      <c r="B227" s="2">
        <v>-2.2027939558029175E-3</v>
      </c>
      <c r="C227" s="32">
        <f t="shared" si="30"/>
        <v>4.8523012117218656E-6</v>
      </c>
      <c r="D227" s="33">
        <f>AVERAGE($C$3:C226)</f>
        <v>2.4446201495606555E-4</v>
      </c>
      <c r="E227" s="29">
        <f t="shared" si="35"/>
        <v>1.1097297655582449E-4</v>
      </c>
      <c r="F227" s="43">
        <f t="shared" si="31"/>
        <v>9.0624987703499364</v>
      </c>
      <c r="G227" s="30">
        <f t="shared" si="36"/>
        <v>1.053106162070783E-4</v>
      </c>
      <c r="H227" s="43">
        <f t="shared" si="32"/>
        <v>9.1125202373011795</v>
      </c>
      <c r="N227" s="60">
        <f t="shared" si="33"/>
        <v>2.2027939558029175E-3</v>
      </c>
      <c r="O227" s="61">
        <f t="shared" si="34"/>
        <v>1.5635281096164071E-2</v>
      </c>
      <c r="P227" s="62">
        <f t="shared" si="34"/>
        <v>1.0534371198881521E-2</v>
      </c>
      <c r="Q227" s="63">
        <f t="shared" si="37"/>
        <v>1.0262096092274634E-2</v>
      </c>
    </row>
    <row r="228" spans="1:17">
      <c r="A228" s="27">
        <v>43801</v>
      </c>
      <c r="B228" s="2">
        <v>-1.1562193743884563E-2</v>
      </c>
      <c r="C228" s="32">
        <f t="shared" si="30"/>
        <v>1.3368432417112334E-4</v>
      </c>
      <c r="D228" s="33">
        <f>AVERAGE($C$3:C227)</f>
        <v>2.433970828949796E-4</v>
      </c>
      <c r="E228" s="29">
        <f t="shared" si="35"/>
        <v>9.6707304142802165E-5</v>
      </c>
      <c r="F228" s="43">
        <f t="shared" si="31"/>
        <v>7.8614614669622096</v>
      </c>
      <c r="G228" s="30">
        <f t="shared" si="36"/>
        <v>9.570536793504275E-5</v>
      </c>
      <c r="H228" s="43">
        <f t="shared" si="32"/>
        <v>7.8574041314805259</v>
      </c>
      <c r="N228" s="60">
        <f t="shared" si="33"/>
        <v>1.1562193743884563E-2</v>
      </c>
      <c r="O228" s="61">
        <f t="shared" si="34"/>
        <v>1.560118850905211E-2</v>
      </c>
      <c r="P228" s="62">
        <f t="shared" si="34"/>
        <v>9.8339871945616331E-3</v>
      </c>
      <c r="Q228" s="63">
        <f t="shared" si="37"/>
        <v>9.7829120375807713E-3</v>
      </c>
    </row>
    <row r="229" spans="1:17">
      <c r="A229" s="27">
        <v>43802</v>
      </c>
      <c r="B229" s="2">
        <v>-1.7830070108175278E-2</v>
      </c>
      <c r="C229" s="32">
        <f t="shared" si="30"/>
        <v>3.1791140006244556E-4</v>
      </c>
      <c r="D229" s="33">
        <f>AVERAGE($C$3:C228)</f>
        <v>2.4291162821036077E-4</v>
      </c>
      <c r="E229" s="29">
        <f t="shared" si="35"/>
        <v>1.0167807965684161E-4</v>
      </c>
      <c r="F229" s="43">
        <f t="shared" si="31"/>
        <v>6.0670524336878682</v>
      </c>
      <c r="G229" s="30">
        <f t="shared" si="36"/>
        <v>9.8768083300261668E-5</v>
      </c>
      <c r="H229" s="43">
        <f t="shared" si="32"/>
        <v>6.0039695259736519</v>
      </c>
      <c r="N229" s="60">
        <f t="shared" si="33"/>
        <v>1.7830070108175278E-2</v>
      </c>
      <c r="O229" s="61">
        <f t="shared" si="34"/>
        <v>1.5585622483890747E-2</v>
      </c>
      <c r="P229" s="62">
        <f t="shared" si="34"/>
        <v>1.0083554911678798E-2</v>
      </c>
      <c r="Q229" s="63">
        <f t="shared" si="37"/>
        <v>9.9382132851062142E-3</v>
      </c>
    </row>
    <row r="230" spans="1:17">
      <c r="A230" s="27">
        <v>43803</v>
      </c>
      <c r="B230" s="2">
        <v>8.8262781500816345E-3</v>
      </c>
      <c r="C230" s="32">
        <f t="shared" si="30"/>
        <v>7.790318598260848E-5</v>
      </c>
      <c r="D230" s="33">
        <f>AVERAGE($C$3:C229)</f>
        <v>2.432420236810748E-4</v>
      </c>
      <c r="E230" s="29">
        <f t="shared" si="35"/>
        <v>1.3074606008274894E-4</v>
      </c>
      <c r="F230" s="43">
        <f t="shared" si="31"/>
        <v>8.3464177682137137</v>
      </c>
      <c r="G230" s="30">
        <f t="shared" si="36"/>
        <v>1.1795590707413459E-4</v>
      </c>
      <c r="H230" s="43">
        <f t="shared" si="32"/>
        <v>8.3847563937263274</v>
      </c>
      <c r="N230" s="60">
        <f t="shared" si="33"/>
        <v>8.8262781500816345E-3</v>
      </c>
      <c r="O230" s="61">
        <f t="shared" si="34"/>
        <v>1.5596218249340921E-2</v>
      </c>
      <c r="P230" s="62">
        <f t="shared" si="34"/>
        <v>1.1434424344178807E-2</v>
      </c>
      <c r="Q230" s="63">
        <f t="shared" si="37"/>
        <v>1.0860750760151647E-2</v>
      </c>
    </row>
    <row r="231" spans="1:17">
      <c r="A231" s="27">
        <v>43804</v>
      </c>
      <c r="B231" s="2">
        <v>1.4671034179627895E-2</v>
      </c>
      <c r="C231" s="32">
        <f t="shared" si="30"/>
        <v>2.1523924389980995E-4</v>
      </c>
      <c r="D231" s="33">
        <f>AVERAGE($C$3:C230)</f>
        <v>2.4251685334029203E-4</v>
      </c>
      <c r="E231" s="29">
        <f t="shared" si="35"/>
        <v>1.2364245723786677E-4</v>
      </c>
      <c r="F231" s="43">
        <f t="shared" si="31"/>
        <v>7.257296716462216</v>
      </c>
      <c r="G231" s="30">
        <f t="shared" si="36"/>
        <v>1.1339064594569703E-4</v>
      </c>
      <c r="H231" s="43">
        <f t="shared" si="32"/>
        <v>7.1864617820326817</v>
      </c>
      <c r="N231" s="60">
        <f t="shared" si="33"/>
        <v>1.4671034179627895E-2</v>
      </c>
      <c r="O231" s="61">
        <f t="shared" si="34"/>
        <v>1.5572952621140669E-2</v>
      </c>
      <c r="P231" s="62">
        <f t="shared" si="34"/>
        <v>1.1119462992333162E-2</v>
      </c>
      <c r="Q231" s="63">
        <f t="shared" si="37"/>
        <v>1.0648504399477753E-2</v>
      </c>
    </row>
    <row r="232" spans="1:17">
      <c r="A232" s="27">
        <v>43805</v>
      </c>
      <c r="B232" s="2">
        <v>1.9316233694553375E-2</v>
      </c>
      <c r="C232" s="32">
        <f t="shared" si="30"/>
        <v>3.7311688414259914E-4</v>
      </c>
      <c r="D232" s="33">
        <f>AVERAGE($C$3:C231)</f>
        <v>2.4239773714186197E-4</v>
      </c>
      <c r="E232" s="29">
        <f t="shared" si="35"/>
        <v>1.3595570108377856E-4</v>
      </c>
      <c r="F232" s="43">
        <f t="shared" si="31"/>
        <v>6.158781025355192</v>
      </c>
      <c r="G232" s="30">
        <f t="shared" si="36"/>
        <v>1.2165742753190511E-4</v>
      </c>
      <c r="H232" s="43">
        <f t="shared" si="32"/>
        <v>5.9473544196762678</v>
      </c>
      <c r="N232" s="60">
        <f t="shared" si="33"/>
        <v>1.9316233694553375E-2</v>
      </c>
      <c r="O232" s="61">
        <f t="shared" si="34"/>
        <v>1.5569127693671922E-2</v>
      </c>
      <c r="P232" s="62">
        <f t="shared" si="34"/>
        <v>1.1660004334638069E-2</v>
      </c>
      <c r="Q232" s="63">
        <f t="shared" si="37"/>
        <v>1.102984258871835E-2</v>
      </c>
    </row>
    <row r="233" spans="1:17">
      <c r="A233" s="27">
        <v>43808</v>
      </c>
      <c r="B233" s="2">
        <v>-1.4000141061842442E-2</v>
      </c>
      <c r="C233" s="32">
        <f t="shared" si="30"/>
        <v>1.9600394975148681E-4</v>
      </c>
      <c r="D233" s="33">
        <f>AVERAGE($C$3:C232)</f>
        <v>2.4296608125925649E-4</v>
      </c>
      <c r="E233" s="29">
        <f t="shared" si="35"/>
        <v>1.6783698845432646E-4</v>
      </c>
      <c r="F233" s="43">
        <f t="shared" si="31"/>
        <v>7.5246940324054563</v>
      </c>
      <c r="G233" s="30">
        <f t="shared" si="36"/>
        <v>1.4307465449022857E-4</v>
      </c>
      <c r="H233" s="43">
        <f t="shared" si="32"/>
        <v>7.4822022042448451</v>
      </c>
      <c r="N233" s="60">
        <f t="shared" si="33"/>
        <v>1.4000141061842442E-2</v>
      </c>
      <c r="O233" s="61">
        <f t="shared" si="34"/>
        <v>1.5587369286035938E-2</v>
      </c>
      <c r="P233" s="62">
        <f t="shared" si="34"/>
        <v>1.2955191563783473E-2</v>
      </c>
      <c r="Q233" s="63">
        <f t="shared" si="37"/>
        <v>1.1961381796858947E-2</v>
      </c>
    </row>
    <row r="234" spans="1:17">
      <c r="A234" s="27">
        <v>43809</v>
      </c>
      <c r="B234" s="2">
        <v>5.844438448548317E-3</v>
      </c>
      <c r="C234" s="32">
        <f t="shared" si="30"/>
        <v>3.4157460778869858E-5</v>
      </c>
      <c r="D234" s="33">
        <f>AVERAGE($C$3:C233)</f>
        <v>2.427627819886601E-4</v>
      </c>
      <c r="E234" s="29">
        <f t="shared" si="35"/>
        <v>1.7162343856343704E-4</v>
      </c>
      <c r="F234" s="43">
        <f t="shared" si="31"/>
        <v>8.4711821747147145</v>
      </c>
      <c r="G234" s="30">
        <f t="shared" si="36"/>
        <v>1.4610369618855897E-4</v>
      </c>
      <c r="H234" s="43">
        <f t="shared" si="32"/>
        <v>8.5974047779355676</v>
      </c>
      <c r="N234" s="60">
        <f t="shared" si="33"/>
        <v>5.844438448548317E-3</v>
      </c>
      <c r="O234" s="61">
        <f t="shared" si="34"/>
        <v>1.5580846639019976E-2</v>
      </c>
      <c r="P234" s="62">
        <f t="shared" si="34"/>
        <v>1.3100512912227408E-2</v>
      </c>
      <c r="Q234" s="63">
        <f t="shared" si="37"/>
        <v>1.208733619076424E-2</v>
      </c>
    </row>
    <row r="235" spans="1:17">
      <c r="A235" s="27">
        <v>43810</v>
      </c>
      <c r="B235" s="2">
        <v>8.5294172167778015E-3</v>
      </c>
      <c r="C235" s="32">
        <f t="shared" si="30"/>
        <v>7.2750958057865578E-5</v>
      </c>
      <c r="D235" s="33">
        <f>AVERAGE($C$3:C234)</f>
        <v>2.4186362112137651E-4</v>
      </c>
      <c r="E235" s="29">
        <f t="shared" si="35"/>
        <v>1.5314405553414859E-4</v>
      </c>
      <c r="F235" s="43">
        <f t="shared" si="31"/>
        <v>8.3090823597473555</v>
      </c>
      <c r="G235" s="30">
        <f t="shared" si="36"/>
        <v>1.3428904068597016E-4</v>
      </c>
      <c r="H235" s="43">
        <f t="shared" si="32"/>
        <v>8.3737670270751288</v>
      </c>
      <c r="N235" s="60">
        <f t="shared" si="33"/>
        <v>8.5294172167778015E-3</v>
      </c>
      <c r="O235" s="61">
        <f t="shared" si="34"/>
        <v>1.5551965185190472E-2</v>
      </c>
      <c r="P235" s="62">
        <f t="shared" si="34"/>
        <v>1.2375138606664112E-2</v>
      </c>
      <c r="Q235" s="63">
        <f t="shared" si="37"/>
        <v>1.1588314833743955E-2</v>
      </c>
    </row>
    <row r="236" spans="1:17">
      <c r="A236" s="27">
        <v>43811</v>
      </c>
      <c r="B236" s="2">
        <v>2.5482974015176296E-3</v>
      </c>
      <c r="C236" s="32">
        <f t="shared" si="30"/>
        <v>6.4938196465815032E-6</v>
      </c>
      <c r="D236" s="33">
        <f>AVERAGE($C$3:C235)</f>
        <v>2.4113781570050309E-4</v>
      </c>
      <c r="E236" s="29">
        <f t="shared" si="35"/>
        <v>1.4233690990351575E-4</v>
      </c>
      <c r="F236" s="43">
        <f t="shared" si="31"/>
        <v>8.8116908263892455</v>
      </c>
      <c r="G236" s="30">
        <f t="shared" si="36"/>
        <v>1.273279224257074E-4</v>
      </c>
      <c r="H236" s="43">
        <f t="shared" si="32"/>
        <v>8.917743982127865</v>
      </c>
      <c r="N236" s="60">
        <f t="shared" si="33"/>
        <v>2.5482974015176296E-3</v>
      </c>
      <c r="O236" s="61">
        <f t="shared" si="34"/>
        <v>1.5528612806703085E-2</v>
      </c>
      <c r="P236" s="62">
        <f t="shared" si="34"/>
        <v>1.1930503338229941E-2</v>
      </c>
      <c r="Q236" s="63">
        <f t="shared" si="37"/>
        <v>1.1283967494888816E-2</v>
      </c>
    </row>
    <row r="237" spans="1:17">
      <c r="A237" s="27">
        <v>43812</v>
      </c>
      <c r="B237" s="2">
        <v>1.3593172654509544E-2</v>
      </c>
      <c r="C237" s="32">
        <f t="shared" si="30"/>
        <v>1.8477434281530605E-4</v>
      </c>
      <c r="D237" s="33">
        <f>AVERAGE($C$3:C236)</f>
        <v>2.4013506358061453E-4</v>
      </c>
      <c r="E237" s="29">
        <f t="shared" si="35"/>
        <v>1.2407568965690203E-4</v>
      </c>
      <c r="F237" s="43">
        <f t="shared" si="31"/>
        <v>7.5054121226794219</v>
      </c>
      <c r="G237" s="30">
        <f t="shared" si="36"/>
        <v>1.1526152205887819E-4</v>
      </c>
      <c r="H237" s="43">
        <f t="shared" si="32"/>
        <v>7.465219080634597</v>
      </c>
      <c r="N237" s="60">
        <f t="shared" si="33"/>
        <v>1.3593172654509544E-2</v>
      </c>
      <c r="O237" s="61">
        <f t="shared" si="34"/>
        <v>1.5496291930026825E-2</v>
      </c>
      <c r="P237" s="62">
        <f t="shared" si="34"/>
        <v>1.1138926773118766E-2</v>
      </c>
      <c r="Q237" s="63">
        <f t="shared" si="37"/>
        <v>1.0735991899162285E-2</v>
      </c>
    </row>
    <row r="238" spans="1:17">
      <c r="A238" s="27">
        <v>43815</v>
      </c>
      <c r="B238" s="2">
        <v>1.7117904499173164E-2</v>
      </c>
      <c r="C238" s="32">
        <f t="shared" si="30"/>
        <v>2.9302265444281286E-4</v>
      </c>
      <c r="D238" s="33">
        <f>AVERAGE($C$3:C237)</f>
        <v>2.39899486045443E-4</v>
      </c>
      <c r="E238" s="29">
        <f t="shared" si="35"/>
        <v>1.322353352590592E-4</v>
      </c>
      <c r="F238" s="43">
        <f t="shared" si="31"/>
        <v>6.7150094191609044</v>
      </c>
      <c r="G238" s="30">
        <f t="shared" si="36"/>
        <v>1.2058014951844647E-4</v>
      </c>
      <c r="H238" s="43">
        <f t="shared" si="32"/>
        <v>6.5930889758288993</v>
      </c>
      <c r="N238" s="60">
        <f t="shared" si="33"/>
        <v>1.7117904499173164E-2</v>
      </c>
      <c r="O238" s="61">
        <f t="shared" si="34"/>
        <v>1.5488688971163537E-2</v>
      </c>
      <c r="P238" s="62">
        <f t="shared" si="34"/>
        <v>1.1499362384891573E-2</v>
      </c>
      <c r="Q238" s="63">
        <f t="shared" si="37"/>
        <v>1.0980899303720369E-2</v>
      </c>
    </row>
    <row r="239" spans="1:17">
      <c r="A239" s="27">
        <v>43816</v>
      </c>
      <c r="B239" s="2">
        <v>1.965333940461278E-3</v>
      </c>
      <c r="C239" s="32">
        <f t="shared" si="30"/>
        <v>3.8625374975290541E-6</v>
      </c>
      <c r="D239" s="33">
        <f>AVERAGE($C$3:C238)</f>
        <v>2.4012458421661829E-4</v>
      </c>
      <c r="E239" s="29">
        <f t="shared" si="35"/>
        <v>1.5384977764934651E-4</v>
      </c>
      <c r="F239" s="43">
        <f t="shared" si="31"/>
        <v>8.754427999068966</v>
      </c>
      <c r="G239" s="30">
        <f t="shared" si="36"/>
        <v>1.3495673484169673E-4</v>
      </c>
      <c r="H239" s="43">
        <f t="shared" si="32"/>
        <v>8.8819357522814624</v>
      </c>
      <c r="N239" s="60">
        <f t="shared" si="33"/>
        <v>1.965333940461278E-3</v>
      </c>
      <c r="O239" s="61">
        <f t="shared" si="34"/>
        <v>1.5495953801448244E-2</v>
      </c>
      <c r="P239" s="62">
        <f t="shared" si="34"/>
        <v>1.2403619538237478E-2</v>
      </c>
      <c r="Q239" s="63">
        <f t="shared" si="37"/>
        <v>1.1617088053453703E-2</v>
      </c>
    </row>
    <row r="240" spans="1:17">
      <c r="A240" s="27">
        <v>43817</v>
      </c>
      <c r="B240" s="2">
        <v>-2.3894063197076321E-3</v>
      </c>
      <c r="C240" s="32">
        <f t="shared" si="30"/>
        <v>5.7092625606587708E-6</v>
      </c>
      <c r="D240" s="33">
        <f>AVERAGE($C$3:C239)</f>
        <v>2.3912769794354194E-4</v>
      </c>
      <c r="E240" s="29">
        <f t="shared" si="35"/>
        <v>1.3368717665570288E-4</v>
      </c>
      <c r="F240" s="43">
        <f t="shared" si="31"/>
        <v>8.8773018551814484</v>
      </c>
      <c r="G240" s="30">
        <f t="shared" si="36"/>
        <v>1.2175116828196887E-4</v>
      </c>
      <c r="H240" s="43">
        <f t="shared" si="32"/>
        <v>8.9666383232876559</v>
      </c>
      <c r="N240" s="60">
        <f t="shared" si="33"/>
        <v>2.3894063197076321E-3</v>
      </c>
      <c r="O240" s="61">
        <f t="shared" si="34"/>
        <v>1.5463754328866645E-2</v>
      </c>
      <c r="P240" s="62">
        <f t="shared" si="34"/>
        <v>1.1562317097178355E-2</v>
      </c>
      <c r="Q240" s="63">
        <f t="shared" si="37"/>
        <v>1.1034091185139303E-2</v>
      </c>
    </row>
    <row r="241" spans="1:17">
      <c r="A241" s="27">
        <v>43818</v>
      </c>
      <c r="B241" s="2">
        <v>1.0009250836446881E-3</v>
      </c>
      <c r="C241" s="32">
        <f t="shared" si="30"/>
        <v>1.0018510230691259E-6</v>
      </c>
      <c r="D241" s="33">
        <f>AVERAGE($C$3:C240)</f>
        <v>2.3814694821504243E-4</v>
      </c>
      <c r="E241" s="29">
        <f t="shared" si="35"/>
        <v>1.1648326240749537E-4</v>
      </c>
      <c r="F241" s="43">
        <f t="shared" si="31"/>
        <v>9.0491621503229567</v>
      </c>
      <c r="G241" s="30">
        <f t="shared" si="36"/>
        <v>1.1027514733239314E-4</v>
      </c>
      <c r="H241" s="43">
        <f t="shared" si="32"/>
        <v>9.1034469640535498</v>
      </c>
      <c r="N241" s="60">
        <f t="shared" si="33"/>
        <v>1.0009250836446881E-3</v>
      </c>
      <c r="O241" s="61">
        <f t="shared" si="34"/>
        <v>1.5432010504631029E-2</v>
      </c>
      <c r="P241" s="62">
        <f t="shared" si="34"/>
        <v>1.079274119061026E-2</v>
      </c>
      <c r="Q241" s="63">
        <f t="shared" si="37"/>
        <v>1.0501197423741405E-2</v>
      </c>
    </row>
    <row r="242" spans="1:17">
      <c r="A242" s="27">
        <v>43819</v>
      </c>
      <c r="B242" s="2">
        <v>-2.0712327677756548E-3</v>
      </c>
      <c r="C242" s="32">
        <f t="shared" si="30"/>
        <v>4.2900051783075995E-6</v>
      </c>
      <c r="D242" s="33">
        <f>AVERAGE($C$3:C241)</f>
        <v>2.3715470931465763E-4</v>
      </c>
      <c r="E242" s="29">
        <f t="shared" si="35"/>
        <v>1.0095923771332683E-4</v>
      </c>
      <c r="F242" s="43">
        <f t="shared" si="31"/>
        <v>9.1583012613882531</v>
      </c>
      <c r="G242" s="30">
        <f t="shared" si="36"/>
        <v>9.9737218063158009E-5</v>
      </c>
      <c r="H242" s="43">
        <f t="shared" si="32"/>
        <v>9.1699585677285249</v>
      </c>
      <c r="N242" s="60">
        <f t="shared" si="33"/>
        <v>2.0712327677756548E-3</v>
      </c>
      <c r="O242" s="61">
        <f t="shared" si="34"/>
        <v>1.5399828223543847E-2</v>
      </c>
      <c r="P242" s="62">
        <f t="shared" si="34"/>
        <v>1.0047847416901136E-2</v>
      </c>
      <c r="Q242" s="63">
        <f t="shared" si="37"/>
        <v>9.9868522600045518E-3</v>
      </c>
    </row>
    <row r="243" spans="1:17">
      <c r="A243" s="27">
        <v>43822</v>
      </c>
      <c r="B243" s="2">
        <v>1.6318341717123985E-2</v>
      </c>
      <c r="C243" s="32">
        <f t="shared" si="30"/>
        <v>2.6628827639682898E-4</v>
      </c>
      <c r="D243" s="33">
        <f>AVERAGE($C$3:C242)</f>
        <v>2.3618443971408948E-4</v>
      </c>
      <c r="E243" s="29">
        <f t="shared" si="35"/>
        <v>8.7964111181280111E-5</v>
      </c>
      <c r="F243" s="43">
        <f t="shared" si="31"/>
        <v>6.311343922530753</v>
      </c>
      <c r="G243" s="30">
        <f t="shared" si="36"/>
        <v>9.074184352984453E-5</v>
      </c>
      <c r="H243" s="43">
        <f t="shared" si="32"/>
        <v>6.37292213670528</v>
      </c>
      <c r="N243" s="60">
        <f t="shared" si="33"/>
        <v>1.6318341717123985E-2</v>
      </c>
      <c r="O243" s="61">
        <f t="shared" si="34"/>
        <v>1.5368293324702307E-2</v>
      </c>
      <c r="P243" s="62">
        <f t="shared" si="34"/>
        <v>9.3789184441107135E-3</v>
      </c>
      <c r="Q243" s="63">
        <f t="shared" si="37"/>
        <v>9.5258513283508952E-3</v>
      </c>
    </row>
    <row r="244" spans="1:17">
      <c r="A244" s="27">
        <v>43823</v>
      </c>
      <c r="B244" s="2">
        <v>9.5066556241363287E-4</v>
      </c>
      <c r="C244" s="32">
        <f t="shared" si="30"/>
        <v>9.0376501155922889E-7</v>
      </c>
      <c r="D244" s="33">
        <f>AVERAGE($C$3:C243)</f>
        <v>2.3630935189949503E-4</v>
      </c>
      <c r="E244" s="29">
        <f t="shared" si="35"/>
        <v>1.1193601030500786E-4</v>
      </c>
      <c r="F244" s="43">
        <f t="shared" si="31"/>
        <v>9.0895092431071198</v>
      </c>
      <c r="G244" s="30">
        <f t="shared" si="36"/>
        <v>1.062602653005813E-4</v>
      </c>
      <c r="H244" s="43">
        <f t="shared" si="32"/>
        <v>9.1411139383213538</v>
      </c>
      <c r="N244" s="60">
        <f t="shared" si="33"/>
        <v>9.5066556241363287E-4</v>
      </c>
      <c r="O244" s="61">
        <f t="shared" si="34"/>
        <v>1.5372356745128414E-2</v>
      </c>
      <c r="P244" s="62">
        <f t="shared" si="34"/>
        <v>1.0579981583396441E-2</v>
      </c>
      <c r="Q244" s="63">
        <f t="shared" si="37"/>
        <v>1.0308261992236193E-2</v>
      </c>
    </row>
    <row r="245" spans="1:17">
      <c r="A245" s="27">
        <v>43825</v>
      </c>
      <c r="B245" s="2">
        <v>1.9840344786643982E-2</v>
      </c>
      <c r="C245" s="32">
        <f t="shared" si="30"/>
        <v>3.9363928125291103E-4</v>
      </c>
      <c r="D245" s="33">
        <f>AVERAGE($C$3:C244)</f>
        <v>2.3533660154045398E-4</v>
      </c>
      <c r="E245" s="29">
        <f t="shared" si="35"/>
        <v>9.7010081559241533E-5</v>
      </c>
      <c r="F245" s="43">
        <f t="shared" si="31"/>
        <v>5.1829804640769988</v>
      </c>
      <c r="G245" s="30">
        <f t="shared" si="36"/>
        <v>9.6189141181579255E-5</v>
      </c>
      <c r="H245" s="43">
        <f t="shared" si="32"/>
        <v>5.1568477297358184</v>
      </c>
      <c r="N245" s="60">
        <f t="shared" si="33"/>
        <v>1.9840344786643982E-2</v>
      </c>
      <c r="O245" s="61">
        <f t="shared" si="34"/>
        <v>1.5340684519944147E-2</v>
      </c>
      <c r="P245" s="62">
        <f t="shared" si="34"/>
        <v>9.8493696021238596E-3</v>
      </c>
      <c r="Q245" s="63">
        <f t="shared" si="37"/>
        <v>9.8076062921377133E-3</v>
      </c>
    </row>
    <row r="246" spans="1:17">
      <c r="A246" s="27">
        <v>43826</v>
      </c>
      <c r="B246" s="2">
        <v>-3.7948283716104925E-4</v>
      </c>
      <c r="C246" s="32">
        <f t="shared" si="30"/>
        <v>1.4400722369979942E-7</v>
      </c>
      <c r="D246" s="33">
        <f>AVERAGE($C$3:C245)</f>
        <v>2.3598805289729537E-4</v>
      </c>
      <c r="E246" s="29">
        <f t="shared" si="35"/>
        <v>1.3688558157133254E-4</v>
      </c>
      <c r="F246" s="43">
        <f t="shared" si="31"/>
        <v>8.8953131258578662</v>
      </c>
      <c r="G246" s="30">
        <f t="shared" si="36"/>
        <v>1.2245992662154883E-4</v>
      </c>
      <c r="H246" s="43">
        <f t="shared" si="32"/>
        <v>9.0065507572556669</v>
      </c>
      <c r="N246" s="60">
        <f t="shared" si="33"/>
        <v>3.7948283716104925E-4</v>
      </c>
      <c r="O246" s="61">
        <f t="shared" si="34"/>
        <v>1.5361902645743311E-2</v>
      </c>
      <c r="P246" s="62">
        <f t="shared" si="34"/>
        <v>1.169981117673839E-2</v>
      </c>
      <c r="Q246" s="63">
        <f t="shared" si="37"/>
        <v>1.1066161331805571E-2</v>
      </c>
    </row>
    <row r="247" spans="1:17">
      <c r="A247" s="27">
        <v>43829</v>
      </c>
      <c r="B247" s="2">
        <v>5.9351320378482342E-3</v>
      </c>
      <c r="C247" s="32">
        <f t="shared" si="30"/>
        <v>3.5225792306692533E-5</v>
      </c>
      <c r="D247" s="33">
        <f>AVERAGE($C$3:C246)</f>
        <v>2.350214789396167E-4</v>
      </c>
      <c r="E247" s="29">
        <f t="shared" si="35"/>
        <v>1.1850357920884315E-4</v>
      </c>
      <c r="F247" s="43">
        <f t="shared" si="31"/>
        <v>8.7433123018327166</v>
      </c>
      <c r="G247" s="30">
        <f t="shared" si="36"/>
        <v>1.1040187191173867E-4</v>
      </c>
      <c r="H247" s="43">
        <f t="shared" si="32"/>
        <v>8.7923146729080752</v>
      </c>
      <c r="N247" s="60">
        <f t="shared" si="33"/>
        <v>5.9351320378482342E-3</v>
      </c>
      <c r="O247" s="61">
        <f t="shared" si="34"/>
        <v>1.5330410266513311E-2</v>
      </c>
      <c r="P247" s="62">
        <f t="shared" si="34"/>
        <v>1.0885934925804175E-2</v>
      </c>
      <c r="Q247" s="63">
        <f t="shared" si="37"/>
        <v>1.0507229506950853E-2</v>
      </c>
    </row>
    <row r="248" spans="1:17">
      <c r="A248" s="27">
        <v>43830</v>
      </c>
      <c r="B248" s="2">
        <v>7.3065483011305332E-3</v>
      </c>
      <c r="C248" s="32">
        <f t="shared" si="30"/>
        <v>5.3385648076753481E-5</v>
      </c>
      <c r="D248" s="33">
        <f>AVERAGE($C$3:C247)</f>
        <v>2.3420598634111496E-4</v>
      </c>
      <c r="E248" s="29">
        <f t="shared" si="35"/>
        <v>1.0730864831177378E-4</v>
      </c>
      <c r="F248" s="43">
        <f t="shared" si="31"/>
        <v>8.6423050813237943</v>
      </c>
      <c r="G248" s="30">
        <f t="shared" si="36"/>
        <v>1.0291189611525168E-4</v>
      </c>
      <c r="H248" s="43">
        <f t="shared" si="32"/>
        <v>8.6628863224824979</v>
      </c>
      <c r="N248" s="60">
        <f t="shared" si="33"/>
        <v>7.3065483011305332E-3</v>
      </c>
      <c r="O248" s="61">
        <f t="shared" si="34"/>
        <v>1.530378993390575E-2</v>
      </c>
      <c r="P248" s="62">
        <f t="shared" si="34"/>
        <v>1.035898876878307E-2</v>
      </c>
      <c r="Q248" s="63">
        <f t="shared" si="37"/>
        <v>1.0144550069631067E-2</v>
      </c>
    </row>
    <row r="249" spans="1:17">
      <c r="A249" s="27">
        <v>43832</v>
      </c>
      <c r="B249" s="2">
        <v>2.2816319018602371E-2</v>
      </c>
      <c r="C249" s="32">
        <f t="shared" si="30"/>
        <v>5.2058441355863627E-4</v>
      </c>
      <c r="D249" s="33">
        <f>AVERAGE($C$3:C248)</f>
        <v>2.3347094431565009E-4</v>
      </c>
      <c r="E249" s="29">
        <f t="shared" si="35"/>
        <v>1.0005984543348645E-4</v>
      </c>
      <c r="F249" s="43">
        <f t="shared" si="31"/>
        <v>4.0070115577015004</v>
      </c>
      <c r="G249" s="30">
        <f t="shared" si="36"/>
        <v>9.7934412501183616E-5</v>
      </c>
      <c r="H249" s="43">
        <f t="shared" si="32"/>
        <v>3.9155691623778486</v>
      </c>
      <c r="N249" s="60">
        <f t="shared" si="33"/>
        <v>2.2816319018602371E-2</v>
      </c>
      <c r="O249" s="61">
        <f t="shared" si="34"/>
        <v>1.5279756029323573E-2</v>
      </c>
      <c r="P249" s="62">
        <f t="shared" si="34"/>
        <v>1.0002991824123744E-2</v>
      </c>
      <c r="Q249" s="63">
        <f t="shared" si="37"/>
        <v>9.8961817132257445E-3</v>
      </c>
    </row>
    <row r="250" spans="1:17">
      <c r="A250" s="27">
        <v>43833</v>
      </c>
      <c r="B250" s="2">
        <v>-9.7220353782176971E-3</v>
      </c>
      <c r="C250" s="32">
        <f t="shared" si="30"/>
        <v>9.4517971895316522E-5</v>
      </c>
      <c r="D250" s="33">
        <f>AVERAGE($C$3:C249)</f>
        <v>2.3463334702513586E-4</v>
      </c>
      <c r="E250" s="29">
        <f t="shared" si="35"/>
        <v>1.565904480804141E-4</v>
      </c>
      <c r="F250" s="43">
        <f t="shared" si="31"/>
        <v>8.1582769160315074</v>
      </c>
      <c r="G250" s="30">
        <f t="shared" si="36"/>
        <v>1.3535976118548803E-4</v>
      </c>
      <c r="H250" s="43">
        <f t="shared" si="32"/>
        <v>8.2093021254769827</v>
      </c>
      <c r="N250" s="60">
        <f t="shared" si="33"/>
        <v>9.7220353782176971E-3</v>
      </c>
      <c r="O250" s="61">
        <f t="shared" si="34"/>
        <v>1.5317746147039252E-2</v>
      </c>
      <c r="P250" s="62">
        <f t="shared" si="34"/>
        <v>1.2513610513373592E-2</v>
      </c>
      <c r="Q250" s="63">
        <f t="shared" si="37"/>
        <v>1.1634421394529597E-2</v>
      </c>
    </row>
    <row r="251" spans="1:17">
      <c r="A251" s="27">
        <v>43836</v>
      </c>
      <c r="B251" s="2">
        <v>7.9682450741529465E-3</v>
      </c>
      <c r="C251" s="32">
        <f t="shared" si="30"/>
        <v>6.3492929561762695E-5</v>
      </c>
      <c r="D251" s="33">
        <f>AVERAGE($C$3:C250)</f>
        <v>2.3406836567380594E-4</v>
      </c>
      <c r="E251" s="29">
        <f t="shared" si="35"/>
        <v>1.4824612113139662E-4</v>
      </c>
      <c r="F251" s="43">
        <f t="shared" si="31"/>
        <v>8.3883426486617907</v>
      </c>
      <c r="G251" s="30">
        <f t="shared" si="36"/>
        <v>1.3021990859555076E-4</v>
      </c>
      <c r="H251" s="43">
        <f t="shared" si="32"/>
        <v>8.4587035781475883</v>
      </c>
      <c r="N251" s="60">
        <f t="shared" si="33"/>
        <v>7.9682450741529465E-3</v>
      </c>
      <c r="O251" s="61">
        <f t="shared" si="34"/>
        <v>1.529929297954013E-2</v>
      </c>
      <c r="P251" s="62">
        <f t="shared" si="34"/>
        <v>1.2175636374801796E-2</v>
      </c>
      <c r="Q251" s="63">
        <f t="shared" si="37"/>
        <v>1.1411393805997178E-2</v>
      </c>
    </row>
    <row r="252" spans="1:17">
      <c r="A252" s="27">
        <v>43837</v>
      </c>
      <c r="B252" s="2">
        <v>-4.7030458226799965E-3</v>
      </c>
      <c r="C252" s="32">
        <f t="shared" si="30"/>
        <v>2.2118640010227765E-5</v>
      </c>
      <c r="D252" s="33">
        <f>AVERAGE($C$3:C251)</f>
        <v>2.3338332376170938E-4</v>
      </c>
      <c r="E252" s="29">
        <f t="shared" si="35"/>
        <v>1.3685285339190979E-4</v>
      </c>
      <c r="F252" s="43">
        <f t="shared" si="31"/>
        <v>8.734980751289104</v>
      </c>
      <c r="G252" s="30">
        <f t="shared" si="36"/>
        <v>1.2291222773424214E-4</v>
      </c>
      <c r="H252" s="43">
        <f t="shared" si="32"/>
        <v>8.8240852964998258</v>
      </c>
      <c r="N252" s="60">
        <f t="shared" si="33"/>
        <v>4.7030458226799965E-3</v>
      </c>
      <c r="O252" s="61">
        <f t="shared" si="34"/>
        <v>1.5276888549757421E-2</v>
      </c>
      <c r="P252" s="62">
        <f t="shared" si="34"/>
        <v>1.1698412430407375E-2</v>
      </c>
      <c r="Q252" s="63">
        <f t="shared" si="37"/>
        <v>1.1086578720878778E-2</v>
      </c>
    </row>
    <row r="253" spans="1:17">
      <c r="A253" s="27">
        <v>43838</v>
      </c>
      <c r="B253" s="2">
        <v>1.6086287796497345E-2</v>
      </c>
      <c r="C253" s="32">
        <f t="shared" si="30"/>
        <v>2.5876865507173941E-4</v>
      </c>
      <c r="D253" s="33">
        <f>AVERAGE($C$3:C252)</f>
        <v>2.3253826502670345E-4</v>
      </c>
      <c r="E253" s="29">
        <f t="shared" si="35"/>
        <v>1.2142927361010399E-4</v>
      </c>
      <c r="F253" s="43">
        <f t="shared" si="31"/>
        <v>6.8851549149464306</v>
      </c>
      <c r="G253" s="30">
        <f t="shared" si="36"/>
        <v>1.1276727510457448E-4</v>
      </c>
      <c r="H253" s="43">
        <f t="shared" si="32"/>
        <v>6.7954702853272533</v>
      </c>
      <c r="N253" s="60">
        <f t="shared" si="33"/>
        <v>1.6086287796497345E-2</v>
      </c>
      <c r="O253" s="61">
        <f t="shared" si="34"/>
        <v>1.5249205390009785E-2</v>
      </c>
      <c r="P253" s="62">
        <f t="shared" si="34"/>
        <v>1.1019495161308616E-2</v>
      </c>
      <c r="Q253" s="63">
        <f t="shared" si="37"/>
        <v>1.0619193712545905E-2</v>
      </c>
    </row>
    <row r="254" spans="1:17">
      <c r="A254" s="27">
        <v>43839</v>
      </c>
      <c r="B254" s="2">
        <v>2.1240813657641411E-2</v>
      </c>
      <c r="C254" s="32">
        <f t="shared" si="30"/>
        <v>4.5117216483864589E-4</v>
      </c>
      <c r="D254" s="33">
        <f>AVERAGE($C$3:C253)</f>
        <v>2.326427685726996E-4</v>
      </c>
      <c r="E254" s="29">
        <f t="shared" si="35"/>
        <v>1.3989163845075218E-4</v>
      </c>
      <c r="F254" s="43">
        <f t="shared" si="31"/>
        <v>5.6494878204762147</v>
      </c>
      <c r="G254" s="30">
        <f t="shared" si="36"/>
        <v>1.2500368118406141E-4</v>
      </c>
      <c r="H254" s="43">
        <f t="shared" si="32"/>
        <v>5.3778963440417815</v>
      </c>
      <c r="N254" s="60">
        <f t="shared" si="33"/>
        <v>2.1240813657641411E-2</v>
      </c>
      <c r="O254" s="61">
        <f t="shared" si="34"/>
        <v>1.5252631529434506E-2</v>
      </c>
      <c r="P254" s="62">
        <f t="shared" si="34"/>
        <v>1.1827579568565675E-2</v>
      </c>
      <c r="Q254" s="63">
        <f t="shared" si="37"/>
        <v>1.1180504513842898E-2</v>
      </c>
    </row>
    <row r="255" spans="1:17">
      <c r="A255" s="27">
        <v>43840</v>
      </c>
      <c r="B255" s="2">
        <v>2.2607035934925079E-3</v>
      </c>
      <c r="C255" s="32">
        <f t="shared" si="30"/>
        <v>5.1107807376299386E-6</v>
      </c>
      <c r="D255" s="33">
        <f>AVERAGE($C$3:C254)</f>
        <v>2.3350994871661207E-4</v>
      </c>
      <c r="E255" s="29">
        <f t="shared" si="35"/>
        <v>1.8173669836583326E-4</v>
      </c>
      <c r="F255" s="43">
        <f t="shared" si="31"/>
        <v>8.584829733523808</v>
      </c>
      <c r="G255" s="30">
        <f t="shared" si="36"/>
        <v>1.5301029654747465E-4</v>
      </c>
      <c r="H255" s="43">
        <f t="shared" si="32"/>
        <v>8.7516037933167379</v>
      </c>
      <c r="N255" s="60">
        <f t="shared" si="33"/>
        <v>2.2607035934925079E-3</v>
      </c>
      <c r="O255" s="61">
        <f t="shared" si="34"/>
        <v>1.5281032318420509E-2</v>
      </c>
      <c r="P255" s="62">
        <f t="shared" si="34"/>
        <v>1.3480975423382139E-2</v>
      </c>
      <c r="Q255" s="63">
        <f t="shared" si="37"/>
        <v>1.2369733083113583E-2</v>
      </c>
    </row>
    <row r="256" spans="1:17">
      <c r="A256" s="27">
        <v>43843</v>
      </c>
      <c r="B256" s="2">
        <v>2.1364370360970497E-2</v>
      </c>
      <c r="C256" s="32">
        <f t="shared" si="30"/>
        <v>4.5643632092071465E-4</v>
      </c>
      <c r="D256" s="33">
        <f>AVERAGE($C$3:C255)</f>
        <v>2.3260718520681372E-4</v>
      </c>
      <c r="E256" s="29">
        <f t="shared" si="35"/>
        <v>1.579930925853086E-4</v>
      </c>
      <c r="F256" s="43">
        <f t="shared" si="31"/>
        <v>5.8639954703433759</v>
      </c>
      <c r="G256" s="30">
        <f t="shared" si="36"/>
        <v>1.3777790678015013E-4</v>
      </c>
      <c r="H256" s="43">
        <f t="shared" si="32"/>
        <v>5.5770263774853497</v>
      </c>
      <c r="N256" s="60">
        <f t="shared" si="33"/>
        <v>2.1364370360970497E-2</v>
      </c>
      <c r="O256" s="61">
        <f t="shared" si="34"/>
        <v>1.5251465018378192E-2</v>
      </c>
      <c r="P256" s="62">
        <f t="shared" si="34"/>
        <v>1.256953032476984E-2</v>
      </c>
      <c r="Q256" s="63">
        <f t="shared" si="37"/>
        <v>1.1737883402903188E-2</v>
      </c>
    </row>
    <row r="257" spans="1:17">
      <c r="A257" s="27">
        <v>43844</v>
      </c>
      <c r="B257" s="2">
        <v>-1.350327767431736E-2</v>
      </c>
      <c r="C257" s="32">
        <f t="shared" si="30"/>
        <v>1.8233850794971765E-4</v>
      </c>
      <c r="D257" s="33">
        <f>AVERAGE($C$3:C256)</f>
        <v>2.3348840227655347E-4</v>
      </c>
      <c r="E257" s="29">
        <f t="shared" si="35"/>
        <v>1.9811245024593929E-4</v>
      </c>
      <c r="F257" s="43">
        <f t="shared" si="31"/>
        <v>7.6062969138939467</v>
      </c>
      <c r="G257" s="30">
        <f t="shared" si="36"/>
        <v>1.6474247874817197E-4</v>
      </c>
      <c r="H257" s="43">
        <f t="shared" si="32"/>
        <v>7.6043177359158607</v>
      </c>
      <c r="N257" s="60">
        <f t="shared" si="33"/>
        <v>1.350327767431736E-2</v>
      </c>
      <c r="O257" s="61">
        <f t="shared" si="34"/>
        <v>1.5280327296120114E-2</v>
      </c>
      <c r="P257" s="62">
        <f t="shared" si="34"/>
        <v>1.4075242457802966E-2</v>
      </c>
      <c r="Q257" s="63">
        <f t="shared" si="37"/>
        <v>1.2835204663275611E-2</v>
      </c>
    </row>
    <row r="258" spans="1:17">
      <c r="A258" s="27">
        <v>43845</v>
      </c>
      <c r="B258" s="2">
        <v>-4.2855199426412582E-3</v>
      </c>
      <c r="C258" s="32">
        <f t="shared" si="30"/>
        <v>1.8365681178775933E-5</v>
      </c>
      <c r="D258" s="33">
        <f>AVERAGE($C$3:C257)</f>
        <v>2.332878144556639E-4</v>
      </c>
      <c r="E258" s="29">
        <f t="shared" si="35"/>
        <v>1.9599197850251931E-4</v>
      </c>
      <c r="F258" s="43">
        <f t="shared" si="31"/>
        <v>8.4437305355607144</v>
      </c>
      <c r="G258" s="30">
        <f t="shared" si="36"/>
        <v>1.6398182828890863E-4</v>
      </c>
      <c r="H258" s="43">
        <f t="shared" si="32"/>
        <v>8.6037566687919949</v>
      </c>
      <c r="N258" s="60">
        <f t="shared" si="33"/>
        <v>4.2855199426412582E-3</v>
      </c>
      <c r="O258" s="61">
        <f t="shared" si="34"/>
        <v>1.5273762288829295E-2</v>
      </c>
      <c r="P258" s="62">
        <f t="shared" si="34"/>
        <v>1.3999713515015918E-2</v>
      </c>
      <c r="Q258" s="63">
        <f t="shared" si="37"/>
        <v>1.2805538969091017E-2</v>
      </c>
    </row>
    <row r="259" spans="1:17">
      <c r="A259" s="27">
        <v>43846</v>
      </c>
      <c r="B259" s="2">
        <v>1.2526478618383408E-2</v>
      </c>
      <c r="C259" s="32">
        <f t="shared" si="30"/>
        <v>1.5691266657681668E-4</v>
      </c>
      <c r="D259" s="33">
        <f>AVERAGE($C$3:C258)</f>
        <v>2.3244827487255105E-4</v>
      </c>
      <c r="E259" s="29">
        <f t="shared" si="35"/>
        <v>1.7211389290475889E-4</v>
      </c>
      <c r="F259" s="43">
        <f t="shared" si="31"/>
        <v>7.7556748719012631</v>
      </c>
      <c r="G259" s="30">
        <f t="shared" si="36"/>
        <v>1.4863608696190811E-4</v>
      </c>
      <c r="H259" s="43">
        <f t="shared" si="32"/>
        <v>7.7583260949478561</v>
      </c>
      <c r="N259" s="60">
        <f t="shared" si="33"/>
        <v>1.2526478618383408E-2</v>
      </c>
      <c r="O259" s="61">
        <f t="shared" si="34"/>
        <v>1.5246254453883126E-2</v>
      </c>
      <c r="P259" s="62">
        <f t="shared" si="34"/>
        <v>1.3119218456324251E-2</v>
      </c>
      <c r="Q259" s="63">
        <f t="shared" si="37"/>
        <v>1.2191640043977188E-2</v>
      </c>
    </row>
    <row r="260" spans="1:17">
      <c r="A260" s="27">
        <v>43847</v>
      </c>
      <c r="B260" s="2">
        <v>1.1070996522903442E-2</v>
      </c>
      <c r="C260" s="32">
        <f t="shared" ref="C260:C323" si="38">B260^2</f>
        <v>1.2256696401014011E-4</v>
      </c>
      <c r="D260" s="33">
        <f>AVERAGE($C$3:C259)</f>
        <v>2.3215436199980501E-4</v>
      </c>
      <c r="E260" s="29">
        <f t="shared" si="35"/>
        <v>1.7007041066750904E-4</v>
      </c>
      <c r="F260" s="43">
        <f t="shared" ref="F260:F323" si="39">-LN(E260)-(C260/E260)</f>
        <v>7.9586143780694094</v>
      </c>
      <c r="G260" s="30">
        <f t="shared" si="36"/>
        <v>1.4750776745471421E-4</v>
      </c>
      <c r="H260" s="43">
        <f t="shared" ref="H260:H323" si="40">-LN(G260)-(C260/G260)</f>
        <v>7.9907110117648603</v>
      </c>
      <c r="N260" s="60">
        <f t="shared" ref="N260:N323" si="41">SQRT(C260)</f>
        <v>1.1070996522903442E-2</v>
      </c>
      <c r="O260" s="61">
        <f t="shared" ref="O260:P323" si="42">SQRT(D260)</f>
        <v>1.5236612550032405E-2</v>
      </c>
      <c r="P260" s="62">
        <f t="shared" si="42"/>
        <v>1.3041104656719423E-2</v>
      </c>
      <c r="Q260" s="63">
        <f t="shared" si="37"/>
        <v>1.2145277578331184E-2</v>
      </c>
    </row>
    <row r="261" spans="1:17">
      <c r="A261" s="27">
        <v>43851</v>
      </c>
      <c r="B261" s="2">
        <v>-6.7769070155918598E-3</v>
      </c>
      <c r="C261" s="32">
        <f t="shared" si="38"/>
        <v>4.5926468697978168E-5</v>
      </c>
      <c r="D261" s="33">
        <f>AVERAGE($C$3:C260)</f>
        <v>2.3172960464325592E-4</v>
      </c>
      <c r="E261" s="29">
        <f t="shared" ref="E261:E324" si="43">$K$1*E260+(1-$K$1)*C260</f>
        <v>1.6368458051418475E-4</v>
      </c>
      <c r="F261" s="43">
        <f t="shared" si="39"/>
        <v>8.4369901934954079</v>
      </c>
      <c r="G261" s="30">
        <f t="shared" ref="G261:G324" si="44">$K$9*G260+$K$8*C260+$K$7</f>
        <v>1.4343924123787289E-4</v>
      </c>
      <c r="H261" s="43">
        <f t="shared" si="40"/>
        <v>8.5294183739909393</v>
      </c>
      <c r="N261" s="60">
        <f t="shared" si="41"/>
        <v>6.7769070155918598E-3</v>
      </c>
      <c r="O261" s="61">
        <f t="shared" si="42"/>
        <v>1.522266746149491E-2</v>
      </c>
      <c r="P261" s="62">
        <f t="shared" si="42"/>
        <v>1.2793927485888951E-2</v>
      </c>
      <c r="Q261" s="63">
        <f t="shared" ref="Q261:Q324" si="45">SQRT(G261)</f>
        <v>1.197661226047971E-2</v>
      </c>
    </row>
    <row r="262" spans="1:17">
      <c r="A262" s="27">
        <v>43852</v>
      </c>
      <c r="B262" s="2">
        <v>3.569526132196188E-3</v>
      </c>
      <c r="C262" s="32">
        <f t="shared" si="38"/>
        <v>1.2741516808431478E-5</v>
      </c>
      <c r="D262" s="33">
        <f>AVERAGE($C$3:C261)</f>
        <v>2.3101221801798458E-4</v>
      </c>
      <c r="E262" s="29">
        <f t="shared" si="43"/>
        <v>1.4785450176940779E-4</v>
      </c>
      <c r="F262" s="43">
        <f t="shared" si="39"/>
        <v>8.73310581477973</v>
      </c>
      <c r="G262" s="30">
        <f t="shared" si="44"/>
        <v>1.3299350361550952E-4</v>
      </c>
      <c r="H262" s="43">
        <f t="shared" si="40"/>
        <v>8.8294047180506539</v>
      </c>
      <c r="N262" s="60">
        <f t="shared" si="41"/>
        <v>3.569526132196188E-3</v>
      </c>
      <c r="O262" s="61">
        <f t="shared" si="42"/>
        <v>1.5199086091538022E-2</v>
      </c>
      <c r="P262" s="62">
        <f t="shared" si="42"/>
        <v>1.215954364971843E-2</v>
      </c>
      <c r="Q262" s="63">
        <f t="shared" si="45"/>
        <v>1.1532280937243487E-2</v>
      </c>
    </row>
    <row r="263" spans="1:17">
      <c r="A263" s="27">
        <v>43853</v>
      </c>
      <c r="B263" s="2">
        <v>4.8158601857721806E-3</v>
      </c>
      <c r="C263" s="32">
        <f t="shared" si="38"/>
        <v>2.3192509328905661E-5</v>
      </c>
      <c r="D263" s="33">
        <f>AVERAGE($C$3:C262)</f>
        <v>2.3017271532102475E-4</v>
      </c>
      <c r="E263" s="29">
        <f t="shared" si="43"/>
        <v>1.2969142868351818E-4</v>
      </c>
      <c r="F263" s="43">
        <f t="shared" si="39"/>
        <v>8.7715241649925826</v>
      </c>
      <c r="G263" s="30">
        <f t="shared" si="44"/>
        <v>1.2081514037829708E-4</v>
      </c>
      <c r="H263" s="43">
        <f t="shared" si="40"/>
        <v>8.8292820348243097</v>
      </c>
      <c r="N263" s="60">
        <f t="shared" si="41"/>
        <v>4.8158601857721806E-3</v>
      </c>
      <c r="O263" s="61">
        <f t="shared" si="42"/>
        <v>1.5171444075005673E-2</v>
      </c>
      <c r="P263" s="62">
        <f t="shared" si="42"/>
        <v>1.1388214464239694E-2</v>
      </c>
      <c r="Q263" s="63">
        <f t="shared" si="45"/>
        <v>1.0991594078126115E-2</v>
      </c>
    </row>
    <row r="264" spans="1:17">
      <c r="A264" s="27">
        <v>43854</v>
      </c>
      <c r="B264" s="2">
        <v>-2.88197654299438E-3</v>
      </c>
      <c r="C264" s="32">
        <f t="shared" si="38"/>
        <v>8.3057887943698374E-6</v>
      </c>
      <c r="D264" s="33">
        <f>AVERAGE($C$3:C263)</f>
        <v>2.2937968771185953E-4</v>
      </c>
      <c r="E264" s="29">
        <f t="shared" si="43"/>
        <v>1.1537490939142517E-4</v>
      </c>
      <c r="F264" s="43">
        <f t="shared" si="39"/>
        <v>8.9953340919353568</v>
      </c>
      <c r="G264" s="30">
        <f t="shared" si="44"/>
        <v>1.1101470748914723E-4</v>
      </c>
      <c r="H264" s="43">
        <f t="shared" si="40"/>
        <v>9.0310308526985299</v>
      </c>
      <c r="N264" s="60">
        <f t="shared" si="41"/>
        <v>2.88197654299438E-3</v>
      </c>
      <c r="O264" s="61">
        <f t="shared" si="42"/>
        <v>1.5145285989767891E-2</v>
      </c>
      <c r="P264" s="62">
        <f t="shared" si="42"/>
        <v>1.0741271311694216E-2</v>
      </c>
      <c r="Q264" s="63">
        <f t="shared" si="45"/>
        <v>1.0536351716279559E-2</v>
      </c>
    </row>
    <row r="265" spans="1:17">
      <c r="A265" s="27">
        <v>43857</v>
      </c>
      <c r="B265" s="2">
        <v>-2.9405251145362854E-2</v>
      </c>
      <c r="C265" s="32">
        <f t="shared" si="38"/>
        <v>8.6466879492186344E-4</v>
      </c>
      <c r="D265" s="33">
        <f>AVERAGE($C$3:C264)</f>
        <v>2.2853589420454088E-4</v>
      </c>
      <c r="E265" s="29">
        <f t="shared" si="43"/>
        <v>1.0098173864467629E-4</v>
      </c>
      <c r="F265" s="43">
        <f t="shared" si="39"/>
        <v>0.63794551578209635</v>
      </c>
      <c r="G265" s="30">
        <f t="shared" si="44"/>
        <v>1.0104285924445139E-4</v>
      </c>
      <c r="H265" s="43">
        <f t="shared" si="40"/>
        <v>0.64251994793133882</v>
      </c>
      <c r="N265" s="60">
        <f t="shared" si="41"/>
        <v>2.9405251145362854E-2</v>
      </c>
      <c r="O265" s="61">
        <f t="shared" si="42"/>
        <v>1.5117403685968728E-2</v>
      </c>
      <c r="P265" s="62">
        <f t="shared" si="42"/>
        <v>1.0048967043665548E-2</v>
      </c>
      <c r="Q265" s="63">
        <f t="shared" si="45"/>
        <v>1.0052007722064851E-2</v>
      </c>
    </row>
    <row r="266" spans="1:17">
      <c r="A266" s="27">
        <v>43858</v>
      </c>
      <c r="B266" s="2">
        <v>2.828933484852314E-2</v>
      </c>
      <c r="C266" s="32">
        <f t="shared" si="38"/>
        <v>8.0028646617186575E-4</v>
      </c>
      <c r="D266" s="33">
        <f>AVERAGE($C$3:C265)</f>
        <v>2.309546504810326E-4</v>
      </c>
      <c r="E266" s="29">
        <f t="shared" si="43"/>
        <v>2.0364325427854875E-4</v>
      </c>
      <c r="F266" s="43">
        <f t="shared" si="39"/>
        <v>4.569295644420885</v>
      </c>
      <c r="G266" s="30">
        <f t="shared" si="44"/>
        <v>1.6889476331661716E-4</v>
      </c>
      <c r="H266" s="43">
        <f t="shared" si="40"/>
        <v>3.9478612666021089</v>
      </c>
      <c r="N266" s="60">
        <f t="shared" si="41"/>
        <v>2.828933484852314E-2</v>
      </c>
      <c r="O266" s="61">
        <f t="shared" si="42"/>
        <v>1.5197192190698669E-2</v>
      </c>
      <c r="P266" s="62">
        <f t="shared" si="42"/>
        <v>1.4270362794216156E-2</v>
      </c>
      <c r="Q266" s="63">
        <f t="shared" si="45"/>
        <v>1.2995951804951307E-2</v>
      </c>
    </row>
    <row r="267" spans="1:17">
      <c r="A267" s="27">
        <v>43859</v>
      </c>
      <c r="B267" s="2">
        <v>2.0932335406541824E-2</v>
      </c>
      <c r="C267" s="32">
        <f t="shared" si="38"/>
        <v>4.3816266557196448E-4</v>
      </c>
      <c r="D267" s="33">
        <f>AVERAGE($C$3:C266)</f>
        <v>2.3311121038895245E-4</v>
      </c>
      <c r="E267" s="29">
        <f t="shared" si="43"/>
        <v>2.8384927050229046E-4</v>
      </c>
      <c r="F267" s="43">
        <f t="shared" si="39"/>
        <v>6.6234216402932278</v>
      </c>
      <c r="G267" s="30">
        <f t="shared" si="44"/>
        <v>2.2294718549761573E-4</v>
      </c>
      <c r="H267" s="43">
        <f t="shared" si="40"/>
        <v>6.4432551890305474</v>
      </c>
      <c r="N267" s="60">
        <f t="shared" si="41"/>
        <v>2.0932335406541824E-2</v>
      </c>
      <c r="O267" s="61">
        <f t="shared" si="42"/>
        <v>1.5267979905310081E-2</v>
      </c>
      <c r="P267" s="62">
        <f t="shared" si="42"/>
        <v>1.6847826877739766E-2</v>
      </c>
      <c r="Q267" s="63">
        <f t="shared" si="45"/>
        <v>1.4931416058017261E-2</v>
      </c>
    </row>
    <row r="268" spans="1:17">
      <c r="A268" s="27">
        <v>43860</v>
      </c>
      <c r="B268" s="2">
        <v>-1.4491004403680563E-3</v>
      </c>
      <c r="C268" s="32">
        <f t="shared" si="38"/>
        <v>2.0998920862748947E-6</v>
      </c>
      <c r="D268" s="33">
        <f>AVERAGE($C$3:C267)</f>
        <v>2.3388498946511475E-4</v>
      </c>
      <c r="E268" s="29">
        <f t="shared" si="43"/>
        <v>3.0459343120299408E-4</v>
      </c>
      <c r="F268" s="43">
        <f t="shared" si="39"/>
        <v>8.0896386010742436</v>
      </c>
      <c r="G268" s="30">
        <f t="shared" si="44"/>
        <v>2.3818756368973926E-4</v>
      </c>
      <c r="H268" s="43">
        <f t="shared" si="40"/>
        <v>8.3336359837825338</v>
      </c>
      <c r="N268" s="60">
        <f t="shared" si="41"/>
        <v>1.4491004403680563E-3</v>
      </c>
      <c r="O268" s="61">
        <f t="shared" si="42"/>
        <v>1.529329884181679E-2</v>
      </c>
      <c r="P268" s="62">
        <f t="shared" si="42"/>
        <v>1.7452605284111425E-2</v>
      </c>
      <c r="Q268" s="63">
        <f t="shared" si="45"/>
        <v>1.5433326397434199E-2</v>
      </c>
    </row>
    <row r="269" spans="1:17">
      <c r="A269" s="27">
        <v>43861</v>
      </c>
      <c r="B269" s="2">
        <v>-4.4338732957839966E-2</v>
      </c>
      <c r="C269" s="32">
        <f t="shared" si="38"/>
        <v>1.965923240306644E-3</v>
      </c>
      <c r="D269" s="33">
        <f>AVERAGE($C$3:C268)</f>
        <v>2.3301361691857776E-4</v>
      </c>
      <c r="E269" s="29">
        <f t="shared" si="43"/>
        <v>2.639295952247331E-4</v>
      </c>
      <c r="F269" s="43">
        <f t="shared" si="39"/>
        <v>0.79116278908193038</v>
      </c>
      <c r="G269" s="30">
        <f t="shared" si="44"/>
        <v>2.1259601667096537E-4</v>
      </c>
      <c r="H269" s="43">
        <f t="shared" si="40"/>
        <v>-0.7911083598761941</v>
      </c>
      <c r="N269" s="60">
        <f t="shared" si="41"/>
        <v>4.4338732957839966E-2</v>
      </c>
      <c r="O269" s="61">
        <f t="shared" si="42"/>
        <v>1.5264783552955402E-2</v>
      </c>
      <c r="P269" s="62">
        <f t="shared" si="42"/>
        <v>1.6245910107615797E-2</v>
      </c>
      <c r="Q269" s="63">
        <f t="shared" si="45"/>
        <v>1.4580672709822594E-2</v>
      </c>
    </row>
    <row r="270" spans="1:17">
      <c r="A270" s="27">
        <v>43864</v>
      </c>
      <c r="B270" s="2">
        <v>-2.746296115219593E-3</v>
      </c>
      <c r="C270" s="32">
        <f t="shared" si="38"/>
        <v>7.5421423524702283E-6</v>
      </c>
      <c r="D270" s="33">
        <f>AVERAGE($C$3:C269)</f>
        <v>2.3950391513351436E-4</v>
      </c>
      <c r="E270" s="29">
        <f t="shared" si="43"/>
        <v>4.9272651638128156E-4</v>
      </c>
      <c r="F270" s="43">
        <f t="shared" si="39"/>
        <v>7.6002493168795482</v>
      </c>
      <c r="G270" s="30">
        <f t="shared" si="44"/>
        <v>3.6579363015640844E-4</v>
      </c>
      <c r="H270" s="43">
        <f t="shared" si="40"/>
        <v>7.892822663476899</v>
      </c>
      <c r="N270" s="60">
        <f t="shared" si="41"/>
        <v>2.746296115219593E-3</v>
      </c>
      <c r="O270" s="61">
        <f t="shared" si="42"/>
        <v>1.5475914032247478E-2</v>
      </c>
      <c r="P270" s="62">
        <f t="shared" si="42"/>
        <v>2.2197443915489043E-2</v>
      </c>
      <c r="Q270" s="63">
        <f t="shared" si="45"/>
        <v>1.912573214693776E-2</v>
      </c>
    </row>
    <row r="271" spans="1:17">
      <c r="A271" s="27">
        <v>43865</v>
      </c>
      <c r="B271" s="2">
        <v>3.3013679087162018E-2</v>
      </c>
      <c r="C271" s="32">
        <f t="shared" si="38"/>
        <v>1.0899030068701188E-3</v>
      </c>
      <c r="D271" s="33">
        <f>AVERAGE($C$3:C270)</f>
        <v>2.3863838613060004E-4</v>
      </c>
      <c r="E271" s="29">
        <f t="shared" si="43"/>
        <v>4.275037752201553E-4</v>
      </c>
      <c r="F271" s="43">
        <f t="shared" si="39"/>
        <v>5.208089234949778</v>
      </c>
      <c r="G271" s="30">
        <f t="shared" si="44"/>
        <v>3.2557355093503155E-4</v>
      </c>
      <c r="H271" s="43">
        <f t="shared" si="40"/>
        <v>4.6822822669690805</v>
      </c>
      <c r="N271" s="60">
        <f t="shared" si="41"/>
        <v>3.3013679087162018E-2</v>
      </c>
      <c r="O271" s="61">
        <f t="shared" si="42"/>
        <v>1.5447924978151598E-2</v>
      </c>
      <c r="P271" s="62">
        <f t="shared" si="42"/>
        <v>2.0676164422352501E-2</v>
      </c>
      <c r="Q271" s="63">
        <f t="shared" si="45"/>
        <v>1.8043656806064328E-2</v>
      </c>
    </row>
    <row r="272" spans="1:17">
      <c r="A272" s="27">
        <v>43866</v>
      </c>
      <c r="B272" s="2">
        <v>8.1543233245611191E-3</v>
      </c>
      <c r="C272" s="32">
        <f t="shared" si="38"/>
        <v>6.6492988881481502E-5</v>
      </c>
      <c r="D272" s="33">
        <f>AVERAGE($C$3:C271)</f>
        <v>2.4180293862405551E-4</v>
      </c>
      <c r="E272" s="29">
        <f t="shared" si="43"/>
        <v>5.1654929264374197E-4</v>
      </c>
      <c r="F272" s="43">
        <f t="shared" si="39"/>
        <v>7.4396144872934995</v>
      </c>
      <c r="G272" s="30">
        <f t="shared" si="44"/>
        <v>3.869865767313541E-4</v>
      </c>
      <c r="H272" s="43">
        <f t="shared" si="40"/>
        <v>7.68529808250765</v>
      </c>
      <c r="N272" s="60">
        <f t="shared" si="41"/>
        <v>8.1543233245611191E-3</v>
      </c>
      <c r="O272" s="61">
        <f t="shared" si="42"/>
        <v>1.5550014103660983E-2</v>
      </c>
      <c r="P272" s="62">
        <f t="shared" si="42"/>
        <v>2.2727720797381817E-2</v>
      </c>
      <c r="Q272" s="63">
        <f t="shared" si="45"/>
        <v>1.9671974398401248E-2</v>
      </c>
    </row>
    <row r="273" spans="1:17">
      <c r="A273" s="27">
        <v>43867</v>
      </c>
      <c r="B273" s="2">
        <v>1.1696932837367058E-2</v>
      </c>
      <c r="C273" s="32">
        <f t="shared" si="38"/>
        <v>1.3681823780187577E-4</v>
      </c>
      <c r="D273" s="33">
        <f>AVERAGE($C$3:C272)</f>
        <v>2.4115364251389783E-4</v>
      </c>
      <c r="E273" s="29">
        <f t="shared" si="43"/>
        <v>4.5604877494471969E-4</v>
      </c>
      <c r="F273" s="43">
        <f t="shared" si="39"/>
        <v>7.3929028860173771</v>
      </c>
      <c r="G273" s="30">
        <f t="shared" si="44"/>
        <v>3.495320491991266E-4</v>
      </c>
      <c r="H273" s="43">
        <f t="shared" si="40"/>
        <v>7.5674827032134884</v>
      </c>
      <c r="N273" s="60">
        <f t="shared" si="41"/>
        <v>1.1696932837367058E-2</v>
      </c>
      <c r="O273" s="61">
        <f t="shared" si="42"/>
        <v>1.5529122399990858E-2</v>
      </c>
      <c r="P273" s="62">
        <f t="shared" si="42"/>
        <v>2.1355298521554777E-2</v>
      </c>
      <c r="Q273" s="63">
        <f t="shared" si="45"/>
        <v>1.8695776239544767E-2</v>
      </c>
    </row>
    <row r="274" spans="1:17">
      <c r="A274" s="27">
        <v>43868</v>
      </c>
      <c r="B274" s="2">
        <v>-1.3560446910560131E-2</v>
      </c>
      <c r="C274" s="32">
        <f t="shared" si="38"/>
        <v>1.838857204141198E-4</v>
      </c>
      <c r="D274" s="33">
        <f>AVERAGE($C$3:C273)</f>
        <v>2.4076864102049551E-4</v>
      </c>
      <c r="E274" s="29">
        <f t="shared" si="43"/>
        <v>4.1313500482079027E-4</v>
      </c>
      <c r="F274" s="43">
        <f t="shared" si="39"/>
        <v>7.3466377525401354</v>
      </c>
      <c r="G274" s="30">
        <f t="shared" si="44"/>
        <v>3.2280815426007114E-4</v>
      </c>
      <c r="H274" s="43">
        <f t="shared" si="40"/>
        <v>7.468808385056481</v>
      </c>
      <c r="N274" s="60">
        <f t="shared" si="41"/>
        <v>1.3560446910560131E-2</v>
      </c>
      <c r="O274" s="61">
        <f t="shared" si="42"/>
        <v>1.5516721336045688E-2</v>
      </c>
      <c r="P274" s="62">
        <f t="shared" si="42"/>
        <v>2.0325722737969006E-2</v>
      </c>
      <c r="Q274" s="63">
        <f t="shared" si="45"/>
        <v>1.7966862671598263E-2</v>
      </c>
    </row>
    <row r="275" spans="1:17">
      <c r="A275" s="27">
        <v>43871</v>
      </c>
      <c r="B275" s="2">
        <v>4.7495202161371708E-3</v>
      </c>
      <c r="C275" s="32">
        <f t="shared" si="38"/>
        <v>2.2557942283495678E-5</v>
      </c>
      <c r="D275" s="33">
        <f>AVERAGE($C$3:C274)</f>
        <v>2.4055951263591326E-4</v>
      </c>
      <c r="E275" s="29">
        <f t="shared" si="43"/>
        <v>3.8231730429578987E-4</v>
      </c>
      <c r="F275" s="43">
        <f t="shared" si="39"/>
        <v>7.8102564600844584</v>
      </c>
      <c r="G275" s="30">
        <f t="shared" si="44"/>
        <v>3.0346227574525237E-4</v>
      </c>
      <c r="H275" s="43">
        <f t="shared" si="40"/>
        <v>8.0259180086649895</v>
      </c>
      <c r="N275" s="60">
        <f t="shared" si="41"/>
        <v>4.7495202161371708E-3</v>
      </c>
      <c r="O275" s="61">
        <f t="shared" si="42"/>
        <v>1.5509981064975975E-2</v>
      </c>
      <c r="P275" s="62">
        <f t="shared" si="42"/>
        <v>1.95529359507924E-2</v>
      </c>
      <c r="Q275" s="63">
        <f t="shared" si="45"/>
        <v>1.7420168648588117E-2</v>
      </c>
    </row>
    <row r="276" spans="1:17">
      <c r="A276" s="27">
        <v>43872</v>
      </c>
      <c r="B276" s="2">
        <v>-6.0332841239869595E-3</v>
      </c>
      <c r="C276" s="32">
        <f t="shared" si="38"/>
        <v>3.6400517320753093E-5</v>
      </c>
      <c r="D276" s="33">
        <f>AVERAGE($C$3:C275)</f>
        <v>2.3976097208517179E-4</v>
      </c>
      <c r="E276" s="29">
        <f t="shared" si="43"/>
        <v>3.3395529388317418E-4</v>
      </c>
      <c r="F276" s="43">
        <f t="shared" si="39"/>
        <v>7.8955052503264902</v>
      </c>
      <c r="G276" s="30">
        <f t="shared" si="44"/>
        <v>2.7196954895026784E-4</v>
      </c>
      <c r="H276" s="43">
        <f t="shared" si="40"/>
        <v>8.0759800352436599</v>
      </c>
      <c r="N276" s="60">
        <f t="shared" si="41"/>
        <v>6.0332841239869595E-3</v>
      </c>
      <c r="O276" s="61">
        <f t="shared" si="42"/>
        <v>1.5484216870257656E-2</v>
      </c>
      <c r="P276" s="62">
        <f t="shared" si="42"/>
        <v>1.8274443736627777E-2</v>
      </c>
      <c r="Q276" s="63">
        <f t="shared" si="45"/>
        <v>1.6491499293583584E-2</v>
      </c>
    </row>
    <row r="277" spans="1:17">
      <c r="A277" s="27">
        <v>43873</v>
      </c>
      <c r="B277" s="2">
        <v>2.3747777566313744E-2</v>
      </c>
      <c r="C277" s="32">
        <f t="shared" si="38"/>
        <v>5.6395693933911431E-4</v>
      </c>
      <c r="D277" s="33">
        <f>AVERAGE($C$3:C276)</f>
        <v>2.3901878064442572E-4</v>
      </c>
      <c r="E277" s="29">
        <f t="shared" si="43"/>
        <v>2.9395536970623626E-4</v>
      </c>
      <c r="F277" s="43">
        <f t="shared" si="39"/>
        <v>6.2135704864862644</v>
      </c>
      <c r="G277" s="30">
        <f t="shared" si="44"/>
        <v>2.4544617805588646E-4</v>
      </c>
      <c r="H277" s="43">
        <f t="shared" si="40"/>
        <v>6.0147521967376072</v>
      </c>
      <c r="N277" s="60">
        <f t="shared" si="41"/>
        <v>2.3747777566313744E-2</v>
      </c>
      <c r="O277" s="61">
        <f t="shared" si="42"/>
        <v>1.5460232231257903E-2</v>
      </c>
      <c r="P277" s="62">
        <f t="shared" si="42"/>
        <v>1.7145126704292281E-2</v>
      </c>
      <c r="Q277" s="63">
        <f t="shared" si="45"/>
        <v>1.5666721994593714E-2</v>
      </c>
    </row>
    <row r="278" spans="1:17">
      <c r="A278" s="27">
        <v>43874</v>
      </c>
      <c r="B278" s="2">
        <v>-7.1210786700248718E-3</v>
      </c>
      <c r="C278" s="32">
        <f t="shared" si="38"/>
        <v>5.0709761424683197E-5</v>
      </c>
      <c r="D278" s="33">
        <f>AVERAGE($C$3:C277)</f>
        <v>2.4020037394877005E-4</v>
      </c>
      <c r="E278" s="29">
        <f t="shared" si="43"/>
        <v>3.3025135002199407E-4</v>
      </c>
      <c r="F278" s="43">
        <f t="shared" si="39"/>
        <v>7.8621075361382093</v>
      </c>
      <c r="G278" s="30">
        <f t="shared" si="44"/>
        <v>2.692797342319119E-4</v>
      </c>
      <c r="H278" s="43">
        <f t="shared" si="40"/>
        <v>8.0314435211309387</v>
      </c>
      <c r="N278" s="60">
        <f t="shared" si="41"/>
        <v>7.1210786700248718E-3</v>
      </c>
      <c r="O278" s="61">
        <f t="shared" si="42"/>
        <v>1.5498399076961789E-2</v>
      </c>
      <c r="P278" s="62">
        <f t="shared" si="42"/>
        <v>1.8172818989413669E-2</v>
      </c>
      <c r="Q278" s="63">
        <f t="shared" si="45"/>
        <v>1.6409745099541063E-2</v>
      </c>
    </row>
    <row r="279" spans="1:17">
      <c r="A279" s="27">
        <v>43875</v>
      </c>
      <c r="B279" s="2">
        <v>2.4630496045574546E-4</v>
      </c>
      <c r="C279" s="32">
        <f t="shared" si="38"/>
        <v>6.0666133545106334E-8</v>
      </c>
      <c r="D279" s="33">
        <f>AVERAGE($C$3:C278)</f>
        <v>2.3951381375846538E-4</v>
      </c>
      <c r="E279" s="29">
        <f t="shared" si="43"/>
        <v>2.9267291664118251E-4</v>
      </c>
      <c r="F279" s="43">
        <f t="shared" si="39"/>
        <v>8.1362476149136231</v>
      </c>
      <c r="G279" s="30">
        <f t="shared" si="44"/>
        <v>2.4435563055648569E-4</v>
      </c>
      <c r="H279" s="43">
        <f t="shared" si="40"/>
        <v>8.3166376216749089</v>
      </c>
      <c r="N279" s="60">
        <f t="shared" si="41"/>
        <v>2.4630496045574546E-4</v>
      </c>
      <c r="O279" s="61">
        <f t="shared" si="42"/>
        <v>1.5476233836384917E-2</v>
      </c>
      <c r="P279" s="62">
        <f t="shared" si="42"/>
        <v>1.7107685893807571E-2</v>
      </c>
      <c r="Q279" s="63">
        <f t="shared" si="45"/>
        <v>1.5631878663695087E-2</v>
      </c>
    </row>
    <row r="280" spans="1:17">
      <c r="A280" s="27">
        <v>43879</v>
      </c>
      <c r="B280" s="2">
        <v>-1.8310546875E-2</v>
      </c>
      <c r="C280" s="32">
        <f t="shared" si="38"/>
        <v>3.3527612686157227E-4</v>
      </c>
      <c r="D280" s="33">
        <f>AVERAGE($C$3:C279)</f>
        <v>2.3864936196198552E-4</v>
      </c>
      <c r="E280" s="29">
        <f t="shared" si="43"/>
        <v>2.5333741018832842E-4</v>
      </c>
      <c r="F280" s="43">
        <f t="shared" si="39"/>
        <v>6.9573512229995531</v>
      </c>
      <c r="G280" s="30">
        <f t="shared" si="44"/>
        <v>2.1785093791892664E-4</v>
      </c>
      <c r="H280" s="43">
        <f t="shared" si="40"/>
        <v>6.8926832807001599</v>
      </c>
      <c r="N280" s="60">
        <f t="shared" si="41"/>
        <v>1.8310546875E-2</v>
      </c>
      <c r="O280" s="61">
        <f t="shared" si="42"/>
        <v>1.5448280226678487E-2</v>
      </c>
      <c r="P280" s="62">
        <f t="shared" si="42"/>
        <v>1.5916576585067795E-2</v>
      </c>
      <c r="Q280" s="63">
        <f t="shared" si="45"/>
        <v>1.4759774318021487E-2</v>
      </c>
    </row>
    <row r="281" spans="1:17">
      <c r="A281" s="27">
        <v>43880</v>
      </c>
      <c r="B281" s="2">
        <v>1.4482743106782436E-2</v>
      </c>
      <c r="C281" s="32">
        <f t="shared" si="38"/>
        <v>2.0974984789705418E-4</v>
      </c>
      <c r="D281" s="33">
        <f>AVERAGE($C$3:C280)</f>
        <v>2.3899694025299124E-4</v>
      </c>
      <c r="E281" s="29">
        <f t="shared" si="43"/>
        <v>2.6435233151457971E-4</v>
      </c>
      <c r="F281" s="43">
        <f t="shared" si="39"/>
        <v>7.4447796830354038</v>
      </c>
      <c r="G281" s="30">
        <f t="shared" si="44"/>
        <v>2.2448688263803664E-4</v>
      </c>
      <c r="H281" s="43">
        <f t="shared" si="40"/>
        <v>7.4673409247689371</v>
      </c>
      <c r="N281" s="60">
        <f t="shared" si="41"/>
        <v>1.4482743106782436E-2</v>
      </c>
      <c r="O281" s="61">
        <f t="shared" si="42"/>
        <v>1.5459525874133115E-2</v>
      </c>
      <c r="P281" s="62">
        <f t="shared" si="42"/>
        <v>1.6258915447057952E-2</v>
      </c>
      <c r="Q281" s="63">
        <f t="shared" si="45"/>
        <v>1.4982886325339208E-2</v>
      </c>
    </row>
    <row r="282" spans="1:17">
      <c r="A282" s="27">
        <v>43881</v>
      </c>
      <c r="B282" s="2">
        <v>-1.025896891951561E-2</v>
      </c>
      <c r="C282" s="32">
        <f t="shared" si="38"/>
        <v>1.0524644329158728E-4</v>
      </c>
      <c r="D282" s="33">
        <f>AVERAGE($C$3:C281)</f>
        <v>2.3889211196497713E-4</v>
      </c>
      <c r="E282" s="29">
        <f t="shared" si="43"/>
        <v>2.5701218651739347E-4</v>
      </c>
      <c r="F282" s="43">
        <f t="shared" si="39"/>
        <v>7.8568872390479747</v>
      </c>
      <c r="G282" s="30">
        <f t="shared" si="44"/>
        <v>2.1910244968916087E-4</v>
      </c>
      <c r="H282" s="43">
        <f t="shared" si="40"/>
        <v>7.9456184763452224</v>
      </c>
      <c r="N282" s="60">
        <f t="shared" si="41"/>
        <v>1.025896891951561E-2</v>
      </c>
      <c r="O282" s="61">
        <f t="shared" si="42"/>
        <v>1.5456135091444339E-2</v>
      </c>
      <c r="P282" s="62">
        <f t="shared" si="42"/>
        <v>1.603159962441033E-2</v>
      </c>
      <c r="Q282" s="63">
        <f t="shared" si="45"/>
        <v>1.4802109636439019E-2</v>
      </c>
    </row>
    <row r="283" spans="1:17">
      <c r="A283" s="27">
        <v>43882</v>
      </c>
      <c r="B283" s="2">
        <v>-2.2635029628872871E-2</v>
      </c>
      <c r="C283" s="32">
        <f t="shared" si="38"/>
        <v>5.1234456629995276E-4</v>
      </c>
      <c r="D283" s="33">
        <f>AVERAGE($C$3:C282)</f>
        <v>2.3841480600542931E-4</v>
      </c>
      <c r="E283" s="29">
        <f t="shared" si="43"/>
        <v>2.3661050353377186E-4</v>
      </c>
      <c r="F283" s="43">
        <f t="shared" si="39"/>
        <v>6.1837451610557448</v>
      </c>
      <c r="G283" s="30">
        <f t="shared" si="44"/>
        <v>2.0500301451235238E-4</v>
      </c>
      <c r="H283" s="43">
        <f t="shared" si="40"/>
        <v>5.9932808378225069</v>
      </c>
      <c r="N283" s="60">
        <f t="shared" si="41"/>
        <v>2.2635029628872871E-2</v>
      </c>
      <c r="O283" s="61">
        <f t="shared" si="42"/>
        <v>1.544068670770278E-2</v>
      </c>
      <c r="P283" s="62">
        <f t="shared" si="42"/>
        <v>1.5382148859433517E-2</v>
      </c>
      <c r="Q283" s="63">
        <f t="shared" si="45"/>
        <v>1.4317926334227047E-2</v>
      </c>
    </row>
    <row r="284" spans="1:17">
      <c r="A284" s="27">
        <v>43885</v>
      </c>
      <c r="B284" s="2">
        <v>-4.7500386834144592E-2</v>
      </c>
      <c r="C284" s="32">
        <f t="shared" si="38"/>
        <v>2.2562867493933769E-3</v>
      </c>
      <c r="D284" s="33">
        <f>AVERAGE($C$3:C283)</f>
        <v>2.3938964501003614E-4</v>
      </c>
      <c r="E284" s="29">
        <f t="shared" si="43"/>
        <v>2.7367709588045039E-4</v>
      </c>
      <c r="F284" s="43">
        <f t="shared" si="39"/>
        <v>-4.077735088843859E-2</v>
      </c>
      <c r="G284" s="30">
        <f t="shared" si="44"/>
        <v>2.2900808379178446E-4</v>
      </c>
      <c r="H284" s="43">
        <f t="shared" si="40"/>
        <v>-1.4706795155786079</v>
      </c>
      <c r="N284" s="60">
        <f t="shared" si="41"/>
        <v>4.7500386834144592E-2</v>
      </c>
      <c r="O284" s="61">
        <f t="shared" si="42"/>
        <v>1.5472221721848357E-2</v>
      </c>
      <c r="P284" s="62">
        <f t="shared" si="42"/>
        <v>1.6543188806286725E-2</v>
      </c>
      <c r="Q284" s="63">
        <f t="shared" si="45"/>
        <v>1.5133013044063118E-2</v>
      </c>
    </row>
    <row r="285" spans="1:17">
      <c r="A285" s="27">
        <v>43886</v>
      </c>
      <c r="B285" s="2">
        <v>-3.3872179687023163E-2</v>
      </c>
      <c r="C285" s="32">
        <f t="shared" si="38"/>
        <v>1.1473245567499846E-3</v>
      </c>
      <c r="D285" s="33">
        <f>AVERAGE($C$3:C284)</f>
        <v>2.4654176240146642E-4</v>
      </c>
      <c r="E285" s="29">
        <f t="shared" si="43"/>
        <v>5.4019688336013748E-4</v>
      </c>
      <c r="F285" s="43">
        <f t="shared" si="39"/>
        <v>5.3996761526390404</v>
      </c>
      <c r="G285" s="30">
        <f t="shared" si="44"/>
        <v>4.0624847425505488E-4</v>
      </c>
      <c r="H285" s="43">
        <f t="shared" si="40"/>
        <v>4.9843514489305569</v>
      </c>
      <c r="N285" s="60">
        <f t="shared" si="41"/>
        <v>3.3872179687023163E-2</v>
      </c>
      <c r="O285" s="61">
        <f t="shared" si="42"/>
        <v>1.5701648397587639E-2</v>
      </c>
      <c r="P285" s="62">
        <f t="shared" si="42"/>
        <v>2.3242135946597884E-2</v>
      </c>
      <c r="Q285" s="63">
        <f t="shared" si="45"/>
        <v>2.0155606521636973E-2</v>
      </c>
    </row>
    <row r="286" spans="1:17">
      <c r="A286" s="27">
        <v>43887</v>
      </c>
      <c r="B286" s="2">
        <v>1.5863675624132156E-2</v>
      </c>
      <c r="C286" s="32">
        <f t="shared" si="38"/>
        <v>2.5165620430768476E-4</v>
      </c>
      <c r="D286" s="33">
        <f>AVERAGE($C$3:C285)</f>
        <v>2.497247404733693E-4</v>
      </c>
      <c r="E286" s="29">
        <f t="shared" si="43"/>
        <v>6.2181231290179737E-4</v>
      </c>
      <c r="F286" s="43">
        <f t="shared" si="39"/>
        <v>6.9781581686015564</v>
      </c>
      <c r="G286" s="30">
        <f t="shared" si="44"/>
        <v>4.6324423416644678E-4</v>
      </c>
      <c r="H286" s="43">
        <f t="shared" si="40"/>
        <v>7.134008785703136</v>
      </c>
      <c r="N286" s="60">
        <f t="shared" si="41"/>
        <v>1.5863675624132156E-2</v>
      </c>
      <c r="O286" s="61">
        <f t="shared" si="42"/>
        <v>1.580268143301539E-2</v>
      </c>
      <c r="P286" s="62">
        <f t="shared" si="42"/>
        <v>2.4936164759276784E-2</v>
      </c>
      <c r="Q286" s="63">
        <f t="shared" si="45"/>
        <v>2.1523109305266439E-2</v>
      </c>
    </row>
    <row r="287" spans="1:17">
      <c r="A287" s="27">
        <v>43888</v>
      </c>
      <c r="B287" s="2">
        <v>-6.5368205308914185E-2</v>
      </c>
      <c r="C287" s="32">
        <f t="shared" si="38"/>
        <v>4.2730022653083566E-3</v>
      </c>
      <c r="D287" s="33">
        <f>AVERAGE($C$3:C286)</f>
        <v>2.4973154140236337E-4</v>
      </c>
      <c r="E287" s="29">
        <f t="shared" si="43"/>
        <v>5.7205268057981763E-4</v>
      </c>
      <c r="F287" s="43">
        <f t="shared" si="39"/>
        <v>-3.3162670306987607E-3</v>
      </c>
      <c r="G287" s="30">
        <f t="shared" si="44"/>
        <v>4.3332827643288415E-4</v>
      </c>
      <c r="H287" s="43">
        <f t="shared" si="40"/>
        <v>-2.116874559698263</v>
      </c>
      <c r="N287" s="60">
        <f t="shared" si="41"/>
        <v>6.5368205308914185E-2</v>
      </c>
      <c r="O287" s="61">
        <f t="shared" si="42"/>
        <v>1.5802896614303449E-2</v>
      </c>
      <c r="P287" s="62">
        <f t="shared" si="42"/>
        <v>2.3917622803694718E-2</v>
      </c>
      <c r="Q287" s="63">
        <f t="shared" si="45"/>
        <v>2.081653853148703E-2</v>
      </c>
    </row>
    <row r="288" spans="1:17">
      <c r="A288" s="27">
        <v>43889</v>
      </c>
      <c r="B288" s="2">
        <v>-5.8497977443039417E-4</v>
      </c>
      <c r="C288" s="32">
        <f t="shared" si="38"/>
        <v>3.4220133649263485E-7</v>
      </c>
      <c r="D288" s="33">
        <f>AVERAGE($C$3:C287)</f>
        <v>2.6384828078448969E-4</v>
      </c>
      <c r="E288" s="29">
        <f t="shared" si="43"/>
        <v>1.0695668004405555E-3</v>
      </c>
      <c r="F288" s="43">
        <f t="shared" si="39"/>
        <v>6.8401816280219139</v>
      </c>
      <c r="G288" s="30">
        <f t="shared" si="44"/>
        <v>7.6685731631743884E-4</v>
      </c>
      <c r="H288" s="43">
        <f t="shared" si="40"/>
        <v>7.1727635635700908</v>
      </c>
      <c r="N288" s="60">
        <f t="shared" si="41"/>
        <v>5.8497977443039417E-4</v>
      </c>
      <c r="O288" s="61">
        <f t="shared" si="42"/>
        <v>1.6243407302179234E-2</v>
      </c>
      <c r="P288" s="62">
        <f t="shared" si="42"/>
        <v>3.2704232148768692E-2</v>
      </c>
      <c r="Q288" s="63">
        <f t="shared" si="45"/>
        <v>2.7692188723852054E-2</v>
      </c>
    </row>
    <row r="289" spans="1:17">
      <c r="A289" s="27">
        <v>43892</v>
      </c>
      <c r="B289" s="2">
        <v>9.3100719153881073E-2</v>
      </c>
      <c r="C289" s="32">
        <f t="shared" si="38"/>
        <v>8.6677439069698381E-3</v>
      </c>
      <c r="D289" s="33">
        <f>AVERAGE($C$3:C288)</f>
        <v>2.6292693085634982E-4</v>
      </c>
      <c r="E289" s="29">
        <f t="shared" si="43"/>
        <v>9.2583224713787204E-4</v>
      </c>
      <c r="F289" s="43">
        <f t="shared" si="39"/>
        <v>-2.3772931148696603</v>
      </c>
      <c r="G289" s="30">
        <f t="shared" si="44"/>
        <v>6.7848478260205578E-4</v>
      </c>
      <c r="H289" s="43">
        <f t="shared" si="40"/>
        <v>-5.4795000729996417</v>
      </c>
      <c r="N289" s="60">
        <f t="shared" si="41"/>
        <v>9.3100719153881073E-2</v>
      </c>
      <c r="O289" s="61">
        <f t="shared" si="42"/>
        <v>1.6215021765521927E-2</v>
      </c>
      <c r="P289" s="62">
        <f t="shared" si="42"/>
        <v>3.0427491634012028E-2</v>
      </c>
      <c r="Q289" s="63">
        <f t="shared" si="45"/>
        <v>2.6047740450988368E-2</v>
      </c>
    </row>
    <row r="290" spans="1:17">
      <c r="A290" s="27">
        <v>43893</v>
      </c>
      <c r="B290" s="2">
        <v>-3.175928071141243E-2</v>
      </c>
      <c r="C290" s="32">
        <f t="shared" si="38"/>
        <v>1.0086519113062936E-3</v>
      </c>
      <c r="D290" s="33">
        <f>AVERAGE($C$3:C289)</f>
        <v>2.9221200742817383E-4</v>
      </c>
      <c r="E290" s="29">
        <f t="shared" si="43"/>
        <v>1.9665679495031356E-3</v>
      </c>
      <c r="F290" s="43">
        <f t="shared" si="39"/>
        <v>5.7185658148782492</v>
      </c>
      <c r="G290" s="30">
        <f t="shared" si="44"/>
        <v>1.3762931109103399E-3</v>
      </c>
      <c r="H290" s="43">
        <f t="shared" si="40"/>
        <v>5.8554857479665294</v>
      </c>
      <c r="N290" s="60">
        <f t="shared" si="41"/>
        <v>3.175928071141243E-2</v>
      </c>
      <c r="O290" s="61">
        <f t="shared" si="42"/>
        <v>1.7094209763196831E-2</v>
      </c>
      <c r="P290" s="62">
        <f t="shared" si="42"/>
        <v>4.4346002632741723E-2</v>
      </c>
      <c r="Q290" s="63">
        <f t="shared" si="45"/>
        <v>3.7098424641894702E-2</v>
      </c>
    </row>
    <row r="291" spans="1:17">
      <c r="A291" s="27">
        <v>43894</v>
      </c>
      <c r="B291" s="2">
        <v>4.6384565532207489E-2</v>
      </c>
      <c r="C291" s="32">
        <f t="shared" si="38"/>
        <v>2.151527919611651E-3</v>
      </c>
      <c r="D291" s="33">
        <f>AVERAGE($C$3:C290)</f>
        <v>2.9469964598330617E-4</v>
      </c>
      <c r="E291" s="29">
        <f t="shared" si="43"/>
        <v>1.8377964697157546E-3</v>
      </c>
      <c r="F291" s="43">
        <f t="shared" si="39"/>
        <v>5.128477334955484</v>
      </c>
      <c r="G291" s="30">
        <f t="shared" si="44"/>
        <v>1.3059711611651515E-3</v>
      </c>
      <c r="H291" s="43">
        <f t="shared" si="40"/>
        <v>4.9933539425203968</v>
      </c>
      <c r="N291" s="60">
        <f t="shared" si="41"/>
        <v>4.6384565532207489E-2</v>
      </c>
      <c r="O291" s="61">
        <f t="shared" si="42"/>
        <v>1.7166818167130046E-2</v>
      </c>
      <c r="P291" s="62">
        <f t="shared" si="42"/>
        <v>4.2869528452220633E-2</v>
      </c>
      <c r="Q291" s="63">
        <f t="shared" si="45"/>
        <v>3.6138222994014958E-2</v>
      </c>
    </row>
    <row r="292" spans="1:17">
      <c r="A292" s="27">
        <v>43895</v>
      </c>
      <c r="B292" s="2">
        <v>-3.2437000423669815E-2</v>
      </c>
      <c r="C292" s="32">
        <f t="shared" si="38"/>
        <v>1.0521589964851558E-3</v>
      </c>
      <c r="D292" s="33">
        <f>AVERAGE($C$3:C291)</f>
        <v>3.0112465731073991E-4</v>
      </c>
      <c r="E292" s="29">
        <f t="shared" si="43"/>
        <v>1.8799710042761975E-3</v>
      </c>
      <c r="F292" s="43">
        <f t="shared" si="39"/>
        <v>5.7168312529344272</v>
      </c>
      <c r="G292" s="30">
        <f t="shared" si="44"/>
        <v>1.3462640066025926E-3</v>
      </c>
      <c r="H292" s="43">
        <f t="shared" si="40"/>
        <v>5.8288820555501157</v>
      </c>
      <c r="N292" s="60">
        <f t="shared" si="41"/>
        <v>3.2437000423669815E-2</v>
      </c>
      <c r="O292" s="61">
        <f t="shared" si="42"/>
        <v>1.7352943764985234E-2</v>
      </c>
      <c r="P292" s="62">
        <f t="shared" si="42"/>
        <v>4.335863240781699E-2</v>
      </c>
      <c r="Q292" s="63">
        <f t="shared" si="45"/>
        <v>3.6691470488419954E-2</v>
      </c>
    </row>
    <row r="293" spans="1:17">
      <c r="A293" s="27">
        <v>43896</v>
      </c>
      <c r="B293" s="2">
        <v>-1.3280126266181469E-2</v>
      </c>
      <c r="C293" s="32">
        <f t="shared" si="38"/>
        <v>1.7636175364572296E-4</v>
      </c>
      <c r="D293" s="33">
        <f>AVERAGE($C$3:C292)</f>
        <v>3.0371443089409993E-4</v>
      </c>
      <c r="E293" s="29">
        <f t="shared" si="43"/>
        <v>1.7686892499486741E-3</v>
      </c>
      <c r="F293" s="43">
        <f t="shared" si="39"/>
        <v>6.2378032933155287</v>
      </c>
      <c r="G293" s="30">
        <f t="shared" si="44"/>
        <v>1.2833929450474485E-3</v>
      </c>
      <c r="H293" s="43">
        <f t="shared" si="40"/>
        <v>6.5208296098195984</v>
      </c>
      <c r="N293" s="60">
        <f t="shared" si="41"/>
        <v>1.3280126266181469E-2</v>
      </c>
      <c r="O293" s="61">
        <f t="shared" si="42"/>
        <v>1.7427404594319258E-2</v>
      </c>
      <c r="P293" s="62">
        <f t="shared" si="42"/>
        <v>4.2055787353807494E-2</v>
      </c>
      <c r="Q293" s="63">
        <f t="shared" si="45"/>
        <v>3.5824474107060501E-2</v>
      </c>
    </row>
    <row r="294" spans="1:17">
      <c r="A294" s="27">
        <v>43899</v>
      </c>
      <c r="B294" s="2">
        <v>-7.9092085361480713E-2</v>
      </c>
      <c r="C294" s="32">
        <f t="shared" si="38"/>
        <v>6.2555579668277517E-3</v>
      </c>
      <c r="D294" s="33">
        <f>AVERAGE($C$3:C293)</f>
        <v>3.0327679282795433E-4</v>
      </c>
      <c r="E294" s="29">
        <f t="shared" si="43"/>
        <v>1.554634614856604E-3</v>
      </c>
      <c r="F294" s="43">
        <f t="shared" si="39"/>
        <v>2.4427023828667203</v>
      </c>
      <c r="G294" s="30">
        <f t="shared" si="44"/>
        <v>1.1495874322442468E-3</v>
      </c>
      <c r="H294" s="43">
        <f t="shared" si="40"/>
        <v>1.3267843448953007</v>
      </c>
      <c r="N294" s="60">
        <f t="shared" si="41"/>
        <v>7.9092085361480713E-2</v>
      </c>
      <c r="O294" s="61">
        <f t="shared" si="42"/>
        <v>1.7414844036854144E-2</v>
      </c>
      <c r="P294" s="62">
        <f t="shared" si="42"/>
        <v>3.9428855104562753E-2</v>
      </c>
      <c r="Q294" s="63">
        <f t="shared" si="45"/>
        <v>3.3905566390258796E-2</v>
      </c>
    </row>
    <row r="295" spans="1:17">
      <c r="A295" s="27">
        <v>43900</v>
      </c>
      <c r="B295" s="2">
        <v>7.2021573781967163E-2</v>
      </c>
      <c r="C295" s="32">
        <f t="shared" si="38"/>
        <v>5.1871070900313399E-3</v>
      </c>
      <c r="D295" s="33">
        <f>AVERAGE($C$3:C294)</f>
        <v>3.2366131739644679E-4</v>
      </c>
      <c r="E295" s="29">
        <f t="shared" si="43"/>
        <v>2.1865739835092747E-3</v>
      </c>
      <c r="F295" s="43">
        <f t="shared" si="39"/>
        <v>3.7531661691951408</v>
      </c>
      <c r="G295" s="30">
        <f t="shared" si="44"/>
        <v>1.5757060676060992E-3</v>
      </c>
      <c r="H295" s="43">
        <f t="shared" si="40"/>
        <v>3.1611262432656733</v>
      </c>
      <c r="N295" s="60">
        <f t="shared" si="41"/>
        <v>7.2021573781967163E-2</v>
      </c>
      <c r="O295" s="61">
        <f t="shared" si="42"/>
        <v>1.7990589690069829E-2</v>
      </c>
      <c r="P295" s="62">
        <f t="shared" si="42"/>
        <v>4.6760816754086693E-2</v>
      </c>
      <c r="Q295" s="63">
        <f t="shared" si="45"/>
        <v>3.9695164284911322E-2</v>
      </c>
    </row>
    <row r="296" spans="1:17">
      <c r="A296" s="27">
        <v>43901</v>
      </c>
      <c r="B296" s="2">
        <v>-3.4730508923530579E-2</v>
      </c>
      <c r="C296" s="32">
        <f t="shared" si="38"/>
        <v>1.2062082500874372E-3</v>
      </c>
      <c r="D296" s="33">
        <f>AVERAGE($C$3:C295)</f>
        <v>3.402601084293304E-4</v>
      </c>
      <c r="E296" s="29">
        <f t="shared" si="43"/>
        <v>2.5899319740542411E-3</v>
      </c>
      <c r="F296" s="43">
        <f t="shared" si="39"/>
        <v>5.4903939650653397</v>
      </c>
      <c r="G296" s="30">
        <f t="shared" si="44"/>
        <v>1.8557248223102117E-3</v>
      </c>
      <c r="H296" s="43">
        <f t="shared" si="40"/>
        <v>5.6394868625146968</v>
      </c>
      <c r="N296" s="60">
        <f t="shared" si="41"/>
        <v>3.4730508923530579E-2</v>
      </c>
      <c r="O296" s="61">
        <f t="shared" si="42"/>
        <v>1.844614074621926E-2</v>
      </c>
      <c r="P296" s="62">
        <f t="shared" si="42"/>
        <v>5.0891374259831507E-2</v>
      </c>
      <c r="Q296" s="63">
        <f t="shared" si="45"/>
        <v>4.3078124637804416E-2</v>
      </c>
    </row>
    <row r="297" spans="1:17">
      <c r="A297" s="27">
        <v>43902</v>
      </c>
      <c r="B297" s="2">
        <v>-9.8754666745662689E-2</v>
      </c>
      <c r="C297" s="32">
        <f t="shared" si="38"/>
        <v>9.7524842040468962E-3</v>
      </c>
      <c r="D297" s="33">
        <f>AVERAGE($C$3:C296)</f>
        <v>3.432055102717049E-4</v>
      </c>
      <c r="E297" s="29">
        <f t="shared" si="43"/>
        <v>2.4039196885855475E-3</v>
      </c>
      <c r="F297" s="43">
        <f t="shared" si="39"/>
        <v>1.973745344082384</v>
      </c>
      <c r="G297" s="30">
        <f t="shared" si="44"/>
        <v>1.7462925384012947E-3</v>
      </c>
      <c r="H297" s="43">
        <f t="shared" si="40"/>
        <v>0.76558075127808056</v>
      </c>
      <c r="N297" s="60">
        <f t="shared" si="41"/>
        <v>9.8754666745662689E-2</v>
      </c>
      <c r="O297" s="61">
        <f t="shared" si="42"/>
        <v>1.8525806602458769E-2</v>
      </c>
      <c r="P297" s="62">
        <f t="shared" si="42"/>
        <v>4.9029783688953263E-2</v>
      </c>
      <c r="Q297" s="63">
        <f t="shared" si="45"/>
        <v>4.1788665190471141E-2</v>
      </c>
    </row>
    <row r="298" spans="1:17">
      <c r="A298" s="27">
        <v>43903</v>
      </c>
      <c r="B298" s="2">
        <v>0.11980826407670975</v>
      </c>
      <c r="C298" s="32">
        <f t="shared" si="38"/>
        <v>1.4354020141074619E-2</v>
      </c>
      <c r="D298" s="33">
        <f>AVERAGE($C$3:C297)</f>
        <v>3.7510137025060386E-4</v>
      </c>
      <c r="E298" s="29">
        <f t="shared" si="43"/>
        <v>3.3917782160930946E-3</v>
      </c>
      <c r="F298" s="43">
        <f t="shared" si="39"/>
        <v>1.4543966045742875</v>
      </c>
      <c r="G298" s="30">
        <f t="shared" si="44"/>
        <v>2.4146952748759156E-3</v>
      </c>
      <c r="H298" s="43">
        <f t="shared" si="40"/>
        <v>8.1738468866721092E-2</v>
      </c>
      <c r="N298" s="60">
        <f t="shared" si="41"/>
        <v>0.11980826407670975</v>
      </c>
      <c r="O298" s="61">
        <f t="shared" si="42"/>
        <v>1.9367533922794711E-2</v>
      </c>
      <c r="P298" s="62">
        <f t="shared" si="42"/>
        <v>5.8238975060461828E-2</v>
      </c>
      <c r="Q298" s="63">
        <f t="shared" si="45"/>
        <v>4.9139548989341725E-2</v>
      </c>
    </row>
    <row r="299" spans="1:17">
      <c r="A299" s="27">
        <v>43906</v>
      </c>
      <c r="B299" s="2">
        <v>-0.12864695489406586</v>
      </c>
      <c r="C299" s="32">
        <f t="shared" si="38"/>
        <v>1.6550039003515815E-2</v>
      </c>
      <c r="D299" s="33">
        <f>AVERAGE($C$3:C298)</f>
        <v>4.2232744717906343E-4</v>
      </c>
      <c r="E299" s="29">
        <f t="shared" si="43"/>
        <v>4.8654189718365156E-3</v>
      </c>
      <c r="F299" s="43">
        <f t="shared" si="39"/>
        <v>1.9240374230836887</v>
      </c>
      <c r="G299" s="30">
        <f t="shared" si="44"/>
        <v>3.4157492036329799E-3</v>
      </c>
      <c r="H299" s="43">
        <f t="shared" si="40"/>
        <v>0.83414350415618088</v>
      </c>
      <c r="N299" s="60">
        <f t="shared" si="41"/>
        <v>0.12864695489406586</v>
      </c>
      <c r="O299" s="61">
        <f t="shared" si="42"/>
        <v>2.0550606978361089E-2</v>
      </c>
      <c r="P299" s="62">
        <f t="shared" si="42"/>
        <v>6.9752555306859657E-2</v>
      </c>
      <c r="Q299" s="63">
        <f t="shared" si="45"/>
        <v>5.8444411226677442E-2</v>
      </c>
    </row>
    <row r="300" spans="1:17">
      <c r="A300" s="27">
        <v>43907</v>
      </c>
      <c r="B300" s="2">
        <v>4.3970081955194473E-2</v>
      </c>
      <c r="C300" s="32">
        <f t="shared" si="38"/>
        <v>1.9333681071465186E-3</v>
      </c>
      <c r="D300" s="33">
        <f>AVERAGE($C$3:C299)</f>
        <v>4.7662950629130836E-4</v>
      </c>
      <c r="E300" s="29">
        <f t="shared" si="43"/>
        <v>6.4361681317158369E-3</v>
      </c>
      <c r="F300" s="43">
        <f t="shared" si="39"/>
        <v>4.745430751625987</v>
      </c>
      <c r="G300" s="30">
        <f t="shared" si="44"/>
        <v>4.4947617740285408E-3</v>
      </c>
      <c r="H300" s="43">
        <f t="shared" si="40"/>
        <v>4.9747045510097969</v>
      </c>
      <c r="N300" s="60">
        <f t="shared" si="41"/>
        <v>4.3970081955194473E-2</v>
      </c>
      <c r="O300" s="61">
        <f t="shared" si="42"/>
        <v>2.1831846149405421E-2</v>
      </c>
      <c r="P300" s="62">
        <f t="shared" si="42"/>
        <v>8.0225732353876561E-2</v>
      </c>
      <c r="Q300" s="63">
        <f t="shared" si="45"/>
        <v>6.7042984525068253E-2</v>
      </c>
    </row>
    <row r="301" spans="1:17">
      <c r="A301" s="27">
        <v>43908</v>
      </c>
      <c r="B301" s="2">
        <v>-2.4479959160089493E-2</v>
      </c>
      <c r="C301" s="32">
        <f t="shared" si="38"/>
        <v>5.9926840047964947E-4</v>
      </c>
      <c r="D301" s="33">
        <f>AVERAGE($C$3:C300)</f>
        <v>4.8151789085793656E-4</v>
      </c>
      <c r="E301" s="29">
        <f t="shared" si="43"/>
        <v>5.8308622393101637E-3</v>
      </c>
      <c r="F301" s="43">
        <f t="shared" si="39"/>
        <v>5.0418151295351921</v>
      </c>
      <c r="G301" s="30">
        <f t="shared" si="44"/>
        <v>4.1378010077163865E-3</v>
      </c>
      <c r="H301" s="43">
        <f t="shared" si="40"/>
        <v>5.3427630420910077</v>
      </c>
      <c r="N301" s="60">
        <f t="shared" si="41"/>
        <v>2.4479959160089493E-2</v>
      </c>
      <c r="O301" s="61">
        <f t="shared" si="42"/>
        <v>2.1943515918328507E-2</v>
      </c>
      <c r="P301" s="62">
        <f t="shared" si="42"/>
        <v>7.6360082761284143E-2</v>
      </c>
      <c r="Q301" s="63">
        <f t="shared" si="45"/>
        <v>6.432574140821376E-2</v>
      </c>
    </row>
    <row r="302" spans="1:17">
      <c r="A302" s="27">
        <v>43909</v>
      </c>
      <c r="B302" s="2">
        <v>-7.6620560139417648E-3</v>
      </c>
      <c r="C302" s="32">
        <f t="shared" si="38"/>
        <v>5.8707102360781166E-5</v>
      </c>
      <c r="D302" s="33">
        <f>AVERAGE($C$3:C301)</f>
        <v>4.8191170527138704E-4</v>
      </c>
      <c r="E302" s="29">
        <f t="shared" si="43"/>
        <v>5.1275854870586101E-3</v>
      </c>
      <c r="F302" s="43">
        <f t="shared" si="39"/>
        <v>5.2616711275121339</v>
      </c>
      <c r="G302" s="30">
        <f t="shared" si="44"/>
        <v>3.7037252179651639E-3</v>
      </c>
      <c r="H302" s="43">
        <f t="shared" si="40"/>
        <v>5.5825653246023181</v>
      </c>
      <c r="N302" s="60">
        <f t="shared" si="41"/>
        <v>7.6620560139417648E-3</v>
      </c>
      <c r="O302" s="61">
        <f t="shared" si="42"/>
        <v>2.1952487450660051E-2</v>
      </c>
      <c r="P302" s="62">
        <f t="shared" si="42"/>
        <v>7.1607160864389882E-2</v>
      </c>
      <c r="Q302" s="63">
        <f t="shared" si="45"/>
        <v>6.0858238702456414E-2</v>
      </c>
    </row>
    <row r="303" spans="1:17">
      <c r="A303" s="27">
        <v>43910</v>
      </c>
      <c r="B303" s="2">
        <v>-6.3485555350780487E-2</v>
      </c>
      <c r="C303" s="32">
        <f t="shared" si="38"/>
        <v>4.0304157381970129E-3</v>
      </c>
      <c r="D303" s="33">
        <f>AVERAGE($C$3:C302)</f>
        <v>4.8050102326168499E-4</v>
      </c>
      <c r="E303" s="29">
        <f t="shared" si="43"/>
        <v>4.4461823740170056E-3</v>
      </c>
      <c r="F303" s="43">
        <f t="shared" si="39"/>
        <v>4.5092203715777721</v>
      </c>
      <c r="G303" s="30">
        <f t="shared" si="44"/>
        <v>3.2726889567046701E-3</v>
      </c>
      <c r="H303" s="43">
        <f t="shared" si="40"/>
        <v>4.4906129827066659</v>
      </c>
      <c r="N303" s="60">
        <f t="shared" si="41"/>
        <v>6.3485555350780487E-2</v>
      </c>
      <c r="O303" s="61">
        <f t="shared" si="42"/>
        <v>2.1920333557263333E-2</v>
      </c>
      <c r="P303" s="62">
        <f t="shared" si="42"/>
        <v>6.6679699864479039E-2</v>
      </c>
      <c r="Q303" s="63">
        <f t="shared" si="45"/>
        <v>5.7207420468892586E-2</v>
      </c>
    </row>
    <row r="304" spans="1:17">
      <c r="A304" s="27">
        <v>43913</v>
      </c>
      <c r="B304" s="2">
        <v>-2.1244155243039131E-2</v>
      </c>
      <c r="C304" s="32">
        <f t="shared" si="38"/>
        <v>4.5131413199034701E-4</v>
      </c>
      <c r="D304" s="33">
        <f>AVERAGE($C$3:C303)</f>
        <v>4.9229475985615456E-4</v>
      </c>
      <c r="E304" s="29">
        <f t="shared" si="43"/>
        <v>4.3902913743824844E-3</v>
      </c>
      <c r="F304" s="43">
        <f t="shared" si="39"/>
        <v>5.3255614632991044</v>
      </c>
      <c r="G304" s="30">
        <f t="shared" si="44"/>
        <v>3.2481700395881477E-3</v>
      </c>
      <c r="H304" s="43">
        <f t="shared" si="40"/>
        <v>5.5907193846609928</v>
      </c>
      <c r="N304" s="60">
        <f t="shared" si="41"/>
        <v>2.1244155243039131E-2</v>
      </c>
      <c r="O304" s="61">
        <f t="shared" si="42"/>
        <v>2.2187716418238145E-2</v>
      </c>
      <c r="P304" s="62">
        <f t="shared" si="42"/>
        <v>6.6259273874548941E-2</v>
      </c>
      <c r="Q304" s="63">
        <f t="shared" si="45"/>
        <v>5.6992719180507148E-2</v>
      </c>
    </row>
    <row r="305" spans="1:17">
      <c r="A305" s="27">
        <v>43914</v>
      </c>
      <c r="B305" s="2">
        <v>0.10032539814710617</v>
      </c>
      <c r="C305" s="32">
        <f t="shared" si="38"/>
        <v>1.0065185513375374E-2</v>
      </c>
      <c r="D305" s="33">
        <f>AVERAGE($C$3:C304)</f>
        <v>4.9215906241289022E-4</v>
      </c>
      <c r="E305" s="29">
        <f t="shared" si="43"/>
        <v>3.8607794880313111E-3</v>
      </c>
      <c r="F305" s="43">
        <f t="shared" si="39"/>
        <v>2.9498516264681323</v>
      </c>
      <c r="G305" s="30">
        <f t="shared" si="44"/>
        <v>2.9062340880885939E-3</v>
      </c>
      <c r="H305" s="43">
        <f t="shared" si="40"/>
        <v>2.3775885628548319</v>
      </c>
      <c r="N305" s="60">
        <f t="shared" si="41"/>
        <v>0.10032539814710617</v>
      </c>
      <c r="O305" s="61">
        <f t="shared" si="42"/>
        <v>2.2184658266759267E-2</v>
      </c>
      <c r="P305" s="62">
        <f t="shared" si="42"/>
        <v>6.2135171103259314E-2</v>
      </c>
      <c r="Q305" s="63">
        <f t="shared" si="45"/>
        <v>5.390949905247306E-2</v>
      </c>
    </row>
    <row r="306" spans="1:17">
      <c r="A306" s="27">
        <v>43915</v>
      </c>
      <c r="B306" s="2">
        <v>-5.5087516084313393E-3</v>
      </c>
      <c r="C306" s="32">
        <f t="shared" si="38"/>
        <v>3.0346344283394867E-5</v>
      </c>
      <c r="D306" s="33">
        <f>AVERAGE($C$3:C305)</f>
        <v>5.2375320911573673E-4</v>
      </c>
      <c r="E306" s="29">
        <f t="shared" si="43"/>
        <v>4.694830191044096E-3</v>
      </c>
      <c r="F306" s="43">
        <f t="shared" si="39"/>
        <v>5.3548295561272079</v>
      </c>
      <c r="G306" s="30">
        <f t="shared" si="44"/>
        <v>3.4652217785601618E-3</v>
      </c>
      <c r="H306" s="43">
        <f t="shared" si="40"/>
        <v>5.6562212398346192</v>
      </c>
      <c r="N306" s="60">
        <f t="shared" si="41"/>
        <v>5.5087516084313393E-3</v>
      </c>
      <c r="O306" s="61">
        <f t="shared" si="42"/>
        <v>2.2885655094747381E-2</v>
      </c>
      <c r="P306" s="62">
        <f t="shared" si="42"/>
        <v>6.8518830922922908E-2</v>
      </c>
      <c r="Q306" s="63">
        <f t="shared" si="45"/>
        <v>5.8866134394574963E-2</v>
      </c>
    </row>
    <row r="307" spans="1:17">
      <c r="A307" s="27">
        <v>43916</v>
      </c>
      <c r="B307" s="2">
        <v>5.2622996270656586E-2</v>
      </c>
      <c r="C307" s="32">
        <f t="shared" si="38"/>
        <v>2.7691797365015369E-3</v>
      </c>
      <c r="D307" s="33">
        <f>AVERAGE($C$3:C306)</f>
        <v>5.2213016021826193E-4</v>
      </c>
      <c r="E307" s="29">
        <f t="shared" si="43"/>
        <v>4.0677893404468301E-3</v>
      </c>
      <c r="F307" s="43">
        <f t="shared" si="39"/>
        <v>4.8238976848545398</v>
      </c>
      <c r="G307" s="30">
        <f t="shared" si="44"/>
        <v>3.0598992650191295E-3</v>
      </c>
      <c r="H307" s="43">
        <f t="shared" si="40"/>
        <v>4.8843827930628558</v>
      </c>
      <c r="N307" s="60">
        <f t="shared" si="41"/>
        <v>5.2622996270656586E-2</v>
      </c>
      <c r="O307" s="61">
        <f t="shared" si="42"/>
        <v>2.2850167619040827E-2</v>
      </c>
      <c r="P307" s="62">
        <f t="shared" si="42"/>
        <v>6.377922342304608E-2</v>
      </c>
      <c r="Q307" s="63">
        <f t="shared" si="45"/>
        <v>5.5316356216033695E-2</v>
      </c>
    </row>
    <row r="308" spans="1:17">
      <c r="A308" s="27">
        <v>43917</v>
      </c>
      <c r="B308" s="2">
        <v>-4.1402246803045273E-2</v>
      </c>
      <c r="C308" s="32">
        <f t="shared" si="38"/>
        <v>1.7141460403402725E-3</v>
      </c>
      <c r="D308" s="33">
        <f>AVERAGE($C$3:C307)</f>
        <v>5.2949753587820713E-4</v>
      </c>
      <c r="E308" s="29">
        <f t="shared" si="43"/>
        <v>3.8932188418873549E-3</v>
      </c>
      <c r="F308" s="43">
        <f t="shared" si="39"/>
        <v>5.1082288137080463</v>
      </c>
      <c r="G308" s="30">
        <f t="shared" si="44"/>
        <v>2.9477086473911627E-3</v>
      </c>
      <c r="H308" s="43">
        <f t="shared" si="40"/>
        <v>5.2452090033797951</v>
      </c>
      <c r="N308" s="60">
        <f t="shared" si="41"/>
        <v>4.1402246803045273E-2</v>
      </c>
      <c r="O308" s="61">
        <f t="shared" si="42"/>
        <v>2.3010813455378042E-2</v>
      </c>
      <c r="P308" s="62">
        <f t="shared" si="42"/>
        <v>6.2395663646501551E-2</v>
      </c>
      <c r="Q308" s="63">
        <f t="shared" si="45"/>
        <v>5.4292804747877621E-2</v>
      </c>
    </row>
    <row r="309" spans="1:17">
      <c r="A309" s="27">
        <v>43920</v>
      </c>
      <c r="B309" s="2">
        <v>2.8537951409816742E-2</v>
      </c>
      <c r="C309" s="32">
        <f t="shared" si="38"/>
        <v>8.1441467066906137E-4</v>
      </c>
      <c r="D309" s="33">
        <f>AVERAGE($C$3:C308)</f>
        <v>5.3336893621958633E-4</v>
      </c>
      <c r="E309" s="29">
        <f t="shared" si="43"/>
        <v>3.6002887540397279E-3</v>
      </c>
      <c r="F309" s="43">
        <f t="shared" si="39"/>
        <v>5.4005330739059341</v>
      </c>
      <c r="G309" s="30">
        <f t="shared" si="44"/>
        <v>2.754384482415966E-3</v>
      </c>
      <c r="H309" s="43">
        <f t="shared" si="40"/>
        <v>5.5988819089116415</v>
      </c>
      <c r="N309" s="60">
        <f t="shared" si="41"/>
        <v>2.8537951409816742E-2</v>
      </c>
      <c r="O309" s="61">
        <f t="shared" si="42"/>
        <v>2.3094781579819854E-2</v>
      </c>
      <c r="P309" s="62">
        <f t="shared" si="42"/>
        <v>6.0002406235414661E-2</v>
      </c>
      <c r="Q309" s="63">
        <f t="shared" si="45"/>
        <v>5.2482230158559059E-2</v>
      </c>
    </row>
    <row r="310" spans="1:17">
      <c r="A310" s="27">
        <v>43921</v>
      </c>
      <c r="B310" s="2">
        <v>-2.0407529082149267E-3</v>
      </c>
      <c r="C310" s="32">
        <f t="shared" si="38"/>
        <v>4.1646724323876811E-6</v>
      </c>
      <c r="D310" s="33">
        <f>AVERAGE($C$3:C309)</f>
        <v>5.3428439463798852E-4</v>
      </c>
      <c r="E310" s="29">
        <f t="shared" si="43"/>
        <v>3.2257871130689387E-3</v>
      </c>
      <c r="F310" s="43">
        <f t="shared" si="39"/>
        <v>5.7352872362519349</v>
      </c>
      <c r="G310" s="30">
        <f t="shared" si="44"/>
        <v>2.5034366639457586E-3</v>
      </c>
      <c r="H310" s="43">
        <f t="shared" si="40"/>
        <v>5.9884272434134918</v>
      </c>
      <c r="N310" s="60">
        <f t="shared" si="41"/>
        <v>2.0407529082149267E-3</v>
      </c>
      <c r="O310" s="61">
        <f t="shared" si="42"/>
        <v>2.3114592677310766E-2</v>
      </c>
      <c r="P310" s="62">
        <f t="shared" si="42"/>
        <v>5.6796013179350353E-2</v>
      </c>
      <c r="Q310" s="63">
        <f t="shared" si="45"/>
        <v>5.0034354836909392E-2</v>
      </c>
    </row>
    <row r="311" spans="1:17">
      <c r="A311" s="27">
        <v>43922</v>
      </c>
      <c r="B311" s="2">
        <v>-5.261705070734024E-2</v>
      </c>
      <c r="C311" s="32">
        <f t="shared" si="38"/>
        <v>2.7685540251388141E-3</v>
      </c>
      <c r="D311" s="33">
        <f>AVERAGE($C$3:C310)</f>
        <v>5.3256322670874954E-4</v>
      </c>
      <c r="E311" s="29">
        <f t="shared" si="43"/>
        <v>2.7927083541226826E-3</v>
      </c>
      <c r="F311" s="43">
        <f t="shared" si="39"/>
        <v>4.8893924873841588</v>
      </c>
      <c r="G311" s="30">
        <f t="shared" si="44"/>
        <v>2.2096993915319057E-3</v>
      </c>
      <c r="H311" s="43">
        <f t="shared" si="40"/>
        <v>4.8619889935338501</v>
      </c>
      <c r="N311" s="60">
        <f t="shared" si="41"/>
        <v>5.261705070734024E-2</v>
      </c>
      <c r="O311" s="61">
        <f t="shared" si="42"/>
        <v>2.3077331446871182E-2</v>
      </c>
      <c r="P311" s="62">
        <f t="shared" si="42"/>
        <v>5.2846081729137524E-2</v>
      </c>
      <c r="Q311" s="63">
        <f t="shared" si="45"/>
        <v>4.7007439746617828E-2</v>
      </c>
    </row>
    <row r="312" spans="1:17">
      <c r="A312" s="27">
        <v>43923</v>
      </c>
      <c r="B312" s="2">
        <v>1.6686683520674706E-2</v>
      </c>
      <c r="C312" s="32">
        <f t="shared" si="38"/>
        <v>2.7844540691915678E-4</v>
      </c>
      <c r="D312" s="33">
        <f>AVERAGE($C$3:C311)</f>
        <v>5.3979944288489866E-4</v>
      </c>
      <c r="E312" s="29">
        <f t="shared" si="43"/>
        <v>2.7894613172608938E-3</v>
      </c>
      <c r="F312" s="43">
        <f t="shared" si="39"/>
        <v>5.7820862839563514</v>
      </c>
      <c r="G312" s="30">
        <f t="shared" si="44"/>
        <v>2.1981633639522533E-3</v>
      </c>
      <c r="H312" s="43">
        <f t="shared" si="40"/>
        <v>5.9934612577651762</v>
      </c>
      <c r="N312" s="60">
        <f t="shared" si="41"/>
        <v>1.6686683520674706E-2</v>
      </c>
      <c r="O312" s="61">
        <f t="shared" si="42"/>
        <v>2.3233584374454552E-2</v>
      </c>
      <c r="P312" s="62">
        <f t="shared" si="42"/>
        <v>5.2815351151543941E-2</v>
      </c>
      <c r="Q312" s="63">
        <f t="shared" si="45"/>
        <v>4.6884574904250263E-2</v>
      </c>
    </row>
    <row r="313" spans="1:17">
      <c r="A313" s="27">
        <v>43924</v>
      </c>
      <c r="B313" s="2">
        <v>-1.4371409080922604E-2</v>
      </c>
      <c r="C313" s="32">
        <f t="shared" si="38"/>
        <v>2.0653739897122467E-4</v>
      </c>
      <c r="D313" s="33">
        <f>AVERAGE($C$3:C312)</f>
        <v>5.3895636534952531E-4</v>
      </c>
      <c r="E313" s="29">
        <f t="shared" si="43"/>
        <v>2.4519085238521687E-3</v>
      </c>
      <c r="F313" s="43">
        <f t="shared" si="39"/>
        <v>5.9266532076278606</v>
      </c>
      <c r="G313" s="30">
        <f t="shared" si="44"/>
        <v>1.9651347990127452E-3</v>
      </c>
      <c r="H313" s="43">
        <f t="shared" si="40"/>
        <v>6.1270935548489245</v>
      </c>
      <c r="N313" s="60">
        <f t="shared" si="41"/>
        <v>1.4371409080922604E-2</v>
      </c>
      <c r="O313" s="61">
        <f t="shared" si="42"/>
        <v>2.321543377474402E-2</v>
      </c>
      <c r="P313" s="62">
        <f t="shared" si="42"/>
        <v>4.9516749932241803E-2</v>
      </c>
      <c r="Q313" s="63">
        <f t="shared" si="45"/>
        <v>4.4329840954065523E-2</v>
      </c>
    </row>
    <row r="314" spans="1:17">
      <c r="A314" s="27">
        <v>43927</v>
      </c>
      <c r="B314" s="2">
        <v>8.7237469851970673E-2</v>
      </c>
      <c r="C314" s="32">
        <f t="shared" si="38"/>
        <v>7.610376146173492E-3</v>
      </c>
      <c r="D314" s="33">
        <f>AVERAGE($C$3:C313)</f>
        <v>5.3788749407499697E-4</v>
      </c>
      <c r="E314" s="29">
        <f t="shared" si="43"/>
        <v>2.1500660335990094E-3</v>
      </c>
      <c r="F314" s="43">
        <f t="shared" si="39"/>
        <v>2.6026556014205728</v>
      </c>
      <c r="G314" s="30">
        <f t="shared" si="44"/>
        <v>1.7532740749802277E-3</v>
      </c>
      <c r="H314" s="43">
        <f t="shared" si="40"/>
        <v>2.0056049206517432</v>
      </c>
      <c r="N314" s="60">
        <f t="shared" si="41"/>
        <v>8.7237469851970673E-2</v>
      </c>
      <c r="O314" s="61">
        <f t="shared" si="42"/>
        <v>2.3192401645258667E-2</v>
      </c>
      <c r="P314" s="62">
        <f t="shared" si="42"/>
        <v>4.6368804530621761E-2</v>
      </c>
      <c r="Q314" s="63">
        <f t="shared" si="45"/>
        <v>4.1872115721327333E-2</v>
      </c>
    </row>
    <row r="315" spans="1:17">
      <c r="A315" s="27">
        <v>43928</v>
      </c>
      <c r="B315" s="2">
        <v>-1.1582308448851109E-2</v>
      </c>
      <c r="C315" s="32">
        <f t="shared" si="38"/>
        <v>1.3414986900432777E-4</v>
      </c>
      <c r="D315" s="33">
        <f>AVERAGE($C$3:C314)</f>
        <v>5.6055572693428709E-4</v>
      </c>
      <c r="E315" s="29">
        <f t="shared" si="43"/>
        <v>2.8840888344049921E-3</v>
      </c>
      <c r="F315" s="43">
        <f t="shared" si="39"/>
        <v>5.8020324791095881</v>
      </c>
      <c r="G315" s="30">
        <f t="shared" si="44"/>
        <v>2.2291360285947308E-3</v>
      </c>
      <c r="H315" s="43">
        <f t="shared" si="40"/>
        <v>6.0459609920887392</v>
      </c>
      <c r="N315" s="60">
        <f t="shared" si="41"/>
        <v>1.1582308448851109E-2</v>
      </c>
      <c r="O315" s="61">
        <f t="shared" si="42"/>
        <v>2.3676058095347865E-2</v>
      </c>
      <c r="P315" s="62">
        <f t="shared" si="42"/>
        <v>5.3703713413552623E-2</v>
      </c>
      <c r="Q315" s="63">
        <f t="shared" si="45"/>
        <v>4.7213727120348492E-2</v>
      </c>
    </row>
    <row r="316" spans="1:17">
      <c r="A316" s="27">
        <v>43929</v>
      </c>
      <c r="B316" s="2">
        <v>2.5594629347324371E-2</v>
      </c>
      <c r="C316" s="32">
        <f t="shared" si="38"/>
        <v>6.5508505142691797E-4</v>
      </c>
      <c r="D316" s="33">
        <f>AVERAGE($C$3:C315)</f>
        <v>5.591934078993671E-4</v>
      </c>
      <c r="E316" s="29">
        <f t="shared" si="43"/>
        <v>2.5144179073306335E-3</v>
      </c>
      <c r="F316" s="43">
        <f t="shared" si="39"/>
        <v>5.725182457594582</v>
      </c>
      <c r="G316" s="30">
        <f t="shared" si="44"/>
        <v>1.9795244692899098E-3</v>
      </c>
      <c r="H316" s="43">
        <f t="shared" si="40"/>
        <v>5.8939681154742196</v>
      </c>
      <c r="N316" s="60">
        <f t="shared" si="41"/>
        <v>2.5594629347324371E-2</v>
      </c>
      <c r="O316" s="61">
        <f t="shared" si="42"/>
        <v>2.3647270622618736E-2</v>
      </c>
      <c r="P316" s="62">
        <f t="shared" si="42"/>
        <v>5.0143971794530132E-2</v>
      </c>
      <c r="Q316" s="63">
        <f t="shared" si="45"/>
        <v>4.4491847222720586E-2</v>
      </c>
    </row>
    <row r="317" spans="1:17">
      <c r="A317" s="27">
        <v>43930</v>
      </c>
      <c r="B317" s="2">
        <v>7.2160814888775349E-3</v>
      </c>
      <c r="C317" s="32">
        <f t="shared" si="38"/>
        <v>5.207183205412102E-5</v>
      </c>
      <c r="D317" s="33">
        <f>AVERAGE($C$3:C316)</f>
        <v>5.594987952991364E-4</v>
      </c>
      <c r="E317" s="29">
        <f t="shared" si="43"/>
        <v>2.2644700687677525E-3</v>
      </c>
      <c r="F317" s="43">
        <f t="shared" si="39"/>
        <v>6.0674193612531555</v>
      </c>
      <c r="G317" s="30">
        <f t="shared" si="44"/>
        <v>1.8061032055506992E-3</v>
      </c>
      <c r="H317" s="43">
        <f t="shared" si="40"/>
        <v>6.2877526406358584</v>
      </c>
      <c r="N317" s="60">
        <f t="shared" si="41"/>
        <v>7.2160814888775349E-3</v>
      </c>
      <c r="O317" s="61">
        <f t="shared" si="42"/>
        <v>2.3653726879693533E-2</v>
      </c>
      <c r="P317" s="62">
        <f t="shared" si="42"/>
        <v>4.7586448373121447E-2</v>
      </c>
      <c r="Q317" s="63">
        <f t="shared" si="45"/>
        <v>4.2498272971389077E-2</v>
      </c>
    </row>
    <row r="318" spans="1:17">
      <c r="A318" s="27">
        <v>43934</v>
      </c>
      <c r="B318" s="2">
        <v>1.9627634435892105E-2</v>
      </c>
      <c r="C318" s="32">
        <f t="shared" si="38"/>
        <v>3.8524403354901759E-4</v>
      </c>
      <c r="D318" s="33">
        <f>AVERAGE($C$3:C317)</f>
        <v>5.5788791605073957E-4</v>
      </c>
      <c r="E318" s="29">
        <f t="shared" si="43"/>
        <v>1.9670600834867007E-3</v>
      </c>
      <c r="F318" s="43">
        <f t="shared" si="39"/>
        <v>6.0353675754113691</v>
      </c>
      <c r="G318" s="30">
        <f t="shared" si="44"/>
        <v>1.5992562837560177E-3</v>
      </c>
      <c r="H318" s="43">
        <f t="shared" si="40"/>
        <v>6.1973270885917291</v>
      </c>
      <c r="N318" s="60">
        <f t="shared" si="41"/>
        <v>1.9627634435892105E-2</v>
      </c>
      <c r="O318" s="61">
        <f t="shared" si="42"/>
        <v>2.3619651056921639E-2</v>
      </c>
      <c r="P318" s="62">
        <f t="shared" si="42"/>
        <v>4.4351551083211295E-2</v>
      </c>
      <c r="Q318" s="63">
        <f t="shared" si="45"/>
        <v>3.9990702466398582E-2</v>
      </c>
    </row>
    <row r="319" spans="1:17">
      <c r="A319" s="27">
        <v>43935</v>
      </c>
      <c r="B319" s="2">
        <v>5.0503157079219818E-2</v>
      </c>
      <c r="C319" s="32">
        <f t="shared" si="38"/>
        <v>2.5505688749683508E-3</v>
      </c>
      <c r="D319" s="33">
        <f>AVERAGE($C$3:C318)</f>
        <v>5.5734157465041768E-4</v>
      </c>
      <c r="E319" s="29">
        <f t="shared" si="43"/>
        <v>1.7544184892554031E-3</v>
      </c>
      <c r="F319" s="43">
        <f t="shared" si="39"/>
        <v>4.8918205151602905</v>
      </c>
      <c r="G319" s="30">
        <f t="shared" si="44"/>
        <v>1.4467296057727428E-3</v>
      </c>
      <c r="H319" s="43">
        <f t="shared" si="40"/>
        <v>4.7754603727184612</v>
      </c>
      <c r="N319" s="60">
        <f t="shared" si="41"/>
        <v>5.0503157079219818E-2</v>
      </c>
      <c r="O319" s="61">
        <f t="shared" si="42"/>
        <v>2.3608082824541635E-2</v>
      </c>
      <c r="P319" s="62">
        <f t="shared" si="42"/>
        <v>4.1885779081394715E-2</v>
      </c>
      <c r="Q319" s="63">
        <f t="shared" si="45"/>
        <v>3.8035898908435735E-2</v>
      </c>
    </row>
    <row r="320" spans="1:17">
      <c r="A320" s="27">
        <v>43936</v>
      </c>
      <c r="B320" s="2">
        <v>-9.1273132711648941E-3</v>
      </c>
      <c r="C320" s="32">
        <f t="shared" si="38"/>
        <v>8.33078475499828E-5</v>
      </c>
      <c r="D320" s="33">
        <f>AVERAGE($C$3:C319)</f>
        <v>5.6362935793217767E-4</v>
      </c>
      <c r="E320" s="29">
        <f t="shared" si="43"/>
        <v>1.8614440105051929E-3</v>
      </c>
      <c r="F320" s="43">
        <f t="shared" si="39"/>
        <v>6.2416483224594392</v>
      </c>
      <c r="G320" s="30">
        <f t="shared" si="44"/>
        <v>1.5060621375653073E-3</v>
      </c>
      <c r="H320" s="43">
        <f t="shared" si="40"/>
        <v>6.4429418768998135</v>
      </c>
      <c r="N320" s="60">
        <f t="shared" si="41"/>
        <v>9.1273132711648941E-3</v>
      </c>
      <c r="O320" s="61">
        <f t="shared" si="42"/>
        <v>2.3740879468380646E-2</v>
      </c>
      <c r="P320" s="62">
        <f t="shared" si="42"/>
        <v>4.3144455153648571E-2</v>
      </c>
      <c r="Q320" s="63">
        <f t="shared" si="45"/>
        <v>3.8808016408537392E-2</v>
      </c>
    </row>
    <row r="321" spans="1:17">
      <c r="A321" s="27">
        <v>43937</v>
      </c>
      <c r="B321" s="2">
        <v>7.9457508400082588E-3</v>
      </c>
      <c r="C321" s="32">
        <f t="shared" si="38"/>
        <v>6.3134956411491951E-5</v>
      </c>
      <c r="D321" s="33">
        <f>AVERAGE($C$3:C320)</f>
        <v>5.6211891293097584E-4</v>
      </c>
      <c r="E321" s="29">
        <f t="shared" si="43"/>
        <v>1.6224113439280558E-3</v>
      </c>
      <c r="F321" s="43">
        <f t="shared" si="39"/>
        <v>6.3849274804776748</v>
      </c>
      <c r="G321" s="30">
        <f t="shared" si="44"/>
        <v>1.3375521903922901E-3</v>
      </c>
      <c r="H321" s="43">
        <f t="shared" si="40"/>
        <v>6.5697121952301796</v>
      </c>
      <c r="N321" s="60">
        <f t="shared" si="41"/>
        <v>7.9457508400082588E-3</v>
      </c>
      <c r="O321" s="61">
        <f t="shared" si="42"/>
        <v>2.3709047069230257E-2</v>
      </c>
      <c r="P321" s="62">
        <f t="shared" si="42"/>
        <v>4.0279167617120089E-2</v>
      </c>
      <c r="Q321" s="63">
        <f t="shared" si="45"/>
        <v>3.657256062121287E-2</v>
      </c>
    </row>
    <row r="322" spans="1:17">
      <c r="A322" s="27">
        <v>43938</v>
      </c>
      <c r="B322" s="2">
        <v>-1.3568714261054993E-2</v>
      </c>
      <c r="C322" s="32">
        <f t="shared" si="38"/>
        <v>1.8411000669815714E-4</v>
      </c>
      <c r="D322" s="33">
        <f>AVERAGE($C$3:C321)</f>
        <v>5.6055469990113423E-4</v>
      </c>
      <c r="E322" s="29">
        <f t="shared" si="43"/>
        <v>1.4127997289101128E-3</v>
      </c>
      <c r="F322" s="43">
        <f t="shared" si="39"/>
        <v>6.431866205085476</v>
      </c>
      <c r="G322" s="30">
        <f t="shared" si="44"/>
        <v>1.1871976937426101E-3</v>
      </c>
      <c r="H322" s="43">
        <f t="shared" si="40"/>
        <v>6.5810801433579851</v>
      </c>
      <c r="N322" s="60">
        <f t="shared" si="41"/>
        <v>1.3568714261054993E-2</v>
      </c>
      <c r="O322" s="61">
        <f t="shared" si="42"/>
        <v>2.3676036406061175E-2</v>
      </c>
      <c r="P322" s="62">
        <f t="shared" si="42"/>
        <v>3.7587228268523773E-2</v>
      </c>
      <c r="Q322" s="63">
        <f t="shared" si="45"/>
        <v>3.4455735280829666E-2</v>
      </c>
    </row>
    <row r="323" spans="1:17">
      <c r="A323" s="27">
        <v>43941</v>
      </c>
      <c r="B323" s="2">
        <v>-2.0756702870130539E-2</v>
      </c>
      <c r="C323" s="32">
        <f t="shared" si="38"/>
        <v>4.3084071403888535E-4</v>
      </c>
      <c r="D323" s="33">
        <f>AVERAGE($C$3:C322)</f>
        <v>5.5937831023487492E-4</v>
      </c>
      <c r="E323" s="29">
        <f t="shared" si="43"/>
        <v>1.2476284744162333E-3</v>
      </c>
      <c r="F323" s="43">
        <f t="shared" si="39"/>
        <v>6.3411830160612235</v>
      </c>
      <c r="G323" s="30">
        <f t="shared" si="44"/>
        <v>1.0654804589320284E-3</v>
      </c>
      <c r="H323" s="43">
        <f t="shared" si="40"/>
        <v>6.4399665972997076</v>
      </c>
      <c r="N323" s="60">
        <f t="shared" si="41"/>
        <v>2.0756702870130539E-2</v>
      </c>
      <c r="O323" s="61">
        <f t="shared" si="42"/>
        <v>2.3651179890966854E-2</v>
      </c>
      <c r="P323" s="62">
        <f t="shared" si="42"/>
        <v>3.5321784700326701E-2</v>
      </c>
      <c r="Q323" s="63">
        <f t="shared" si="45"/>
        <v>3.2641698162504174E-2</v>
      </c>
    </row>
    <row r="324" spans="1:17">
      <c r="A324" s="27">
        <v>43942</v>
      </c>
      <c r="B324" s="2">
        <v>-3.0910329893231392E-2</v>
      </c>
      <c r="C324" s="32">
        <f t="shared" ref="C324:C387" si="46">B324^2</f>
        <v>9.5544849410839419E-4</v>
      </c>
      <c r="D324" s="33">
        <f>AVERAGE($C$3:C323)</f>
        <v>5.5897788158628921E-4</v>
      </c>
      <c r="E324" s="29">
        <f t="shared" si="43"/>
        <v>1.1378286961663585E-3</v>
      </c>
      <c r="F324" s="43">
        <f t="shared" ref="F324:F387" si="47">-LN(E324)-(C324/E324)</f>
        <v>5.9389214113995941</v>
      </c>
      <c r="G324" s="30">
        <f t="shared" si="44"/>
        <v>9.8026309796666309E-4</v>
      </c>
      <c r="H324" s="43">
        <f t="shared" ref="H324:H387" si="48">-LN(G324)-(C324/G324)</f>
        <v>5.9530037833199572</v>
      </c>
      <c r="N324" s="60">
        <f t="shared" ref="N324:N387" si="49">SQRT(C324)</f>
        <v>3.0910329893231392E-2</v>
      </c>
      <c r="O324" s="61">
        <f t="shared" ref="O324:P387" si="50">SQRT(D324)</f>
        <v>2.3642713075835632E-2</v>
      </c>
      <c r="P324" s="62">
        <f t="shared" si="50"/>
        <v>3.3731716472281077E-2</v>
      </c>
      <c r="Q324" s="63">
        <f t="shared" si="45"/>
        <v>3.1309153581128048E-2</v>
      </c>
    </row>
    <row r="325" spans="1:17">
      <c r="A325" s="27">
        <v>43943</v>
      </c>
      <c r="B325" s="2">
        <v>2.8803559020161629E-2</v>
      </c>
      <c r="C325" s="32">
        <f t="shared" si="46"/>
        <v>8.2964501222793433E-4</v>
      </c>
      <c r="D325" s="33">
        <f>AVERAGE($C$3:C324)</f>
        <v>5.602091567804572E-4</v>
      </c>
      <c r="E325" s="29">
        <f t="shared" ref="E325:E388" si="51">$K$1*E324+(1-$K$1)*C324</f>
        <v>1.1133115489776197E-3</v>
      </c>
      <c r="F325" s="43">
        <f t="shared" si="47"/>
        <v>6.0552116156344358</v>
      </c>
      <c r="G325" s="30">
        <f t="shared" ref="G325:G388" si="52">$K$9*G324+$K$8*C324+$K$7</f>
        <v>9.5209137524516455E-4</v>
      </c>
      <c r="H325" s="43">
        <f t="shared" si="48"/>
        <v>6.0854573305143962</v>
      </c>
      <c r="N325" s="60">
        <f t="shared" si="49"/>
        <v>2.8803559020161629E-2</v>
      </c>
      <c r="O325" s="61">
        <f t="shared" si="50"/>
        <v>2.3668737963407706E-2</v>
      </c>
      <c r="P325" s="62">
        <f t="shared" si="50"/>
        <v>3.3366323575989308E-2</v>
      </c>
      <c r="Q325" s="63">
        <f t="shared" ref="Q325:Q388" si="53">SQRT(G325)</f>
        <v>3.0855977949907284E-2</v>
      </c>
    </row>
    <row r="326" spans="1:17">
      <c r="A326" s="27">
        <v>43944</v>
      </c>
      <c r="B326" s="2">
        <v>-3.8754339329898357E-3</v>
      </c>
      <c r="C326" s="32">
        <f t="shared" si="46"/>
        <v>1.5018988168969067E-5</v>
      </c>
      <c r="D326" s="33">
        <f>AVERAGE($C$3:C325)</f>
        <v>5.6104332351558878E-4</v>
      </c>
      <c r="E326" s="29">
        <f t="shared" si="51"/>
        <v>1.0751786038687998E-3</v>
      </c>
      <c r="F326" s="43">
        <f t="shared" si="47"/>
        <v>6.8212996571092486</v>
      </c>
      <c r="G326" s="30">
        <f t="shared" si="52"/>
        <v>9.1599761477885379E-4</v>
      </c>
      <c r="H326" s="43">
        <f t="shared" si="48"/>
        <v>6.9791004792578715</v>
      </c>
      <c r="N326" s="60">
        <f t="shared" si="49"/>
        <v>3.8754339329898357E-3</v>
      </c>
      <c r="O326" s="61">
        <f t="shared" si="50"/>
        <v>2.3686353107128771E-2</v>
      </c>
      <c r="P326" s="62">
        <f t="shared" si="50"/>
        <v>3.2789916191853855E-2</v>
      </c>
      <c r="Q326" s="63">
        <f t="shared" si="53"/>
        <v>3.026545249585497E-2</v>
      </c>
    </row>
    <row r="327" spans="1:17">
      <c r="A327" s="27">
        <v>43945</v>
      </c>
      <c r="B327" s="2">
        <v>2.8869586065411568E-2</v>
      </c>
      <c r="C327" s="32">
        <f t="shared" si="46"/>
        <v>8.3345299958820576E-4</v>
      </c>
      <c r="D327" s="33">
        <f>AVERAGE($C$3:C326)</f>
        <v>5.5935806322130908E-4</v>
      </c>
      <c r="E327" s="29">
        <f t="shared" si="51"/>
        <v>9.3266264518262196E-4</v>
      </c>
      <c r="F327" s="43">
        <f t="shared" si="47"/>
        <v>6.0838394907590576</v>
      </c>
      <c r="G327" s="30">
        <f t="shared" si="52"/>
        <v>8.1127217721433276E-4</v>
      </c>
      <c r="H327" s="43">
        <f t="shared" si="48"/>
        <v>6.0895661630522699</v>
      </c>
      <c r="N327" s="60">
        <f t="shared" si="49"/>
        <v>2.8869586065411568E-2</v>
      </c>
      <c r="O327" s="61">
        <f t="shared" si="50"/>
        <v>2.3650751853192934E-2</v>
      </c>
      <c r="P327" s="62">
        <f t="shared" si="50"/>
        <v>3.0539525948885028E-2</v>
      </c>
      <c r="Q327" s="63">
        <f t="shared" si="53"/>
        <v>2.8482840048252436E-2</v>
      </c>
    </row>
    <row r="328" spans="1:17">
      <c r="A328" s="27">
        <v>43948</v>
      </c>
      <c r="B328" s="2">
        <v>7.0683186640962958E-4</v>
      </c>
      <c r="C328" s="32">
        <f t="shared" si="46"/>
        <v>4.9961128737212044E-7</v>
      </c>
      <c r="D328" s="33">
        <f>AVERAGE($C$3:C327)</f>
        <v>5.6020143225628412E-4</v>
      </c>
      <c r="E328" s="29">
        <f t="shared" si="51"/>
        <v>9.1932601403442384E-4</v>
      </c>
      <c r="F328" s="43">
        <f t="shared" si="47"/>
        <v>6.9913262959618478</v>
      </c>
      <c r="G328" s="30">
        <f t="shared" si="52"/>
        <v>7.9219998815689414E-4</v>
      </c>
      <c r="H328" s="43">
        <f t="shared" si="48"/>
        <v>7.1400660246424827</v>
      </c>
      <c r="N328" s="60">
        <f t="shared" si="49"/>
        <v>7.0683186640962958E-4</v>
      </c>
      <c r="O328" s="61">
        <f t="shared" si="50"/>
        <v>2.366857478295396E-2</v>
      </c>
      <c r="P328" s="62">
        <f t="shared" si="50"/>
        <v>3.0320389410995761E-2</v>
      </c>
      <c r="Q328" s="63">
        <f t="shared" si="53"/>
        <v>2.8146047469527476E-2</v>
      </c>
    </row>
    <row r="329" spans="1:17">
      <c r="A329" s="27">
        <v>43949</v>
      </c>
      <c r="B329" s="2">
        <v>-1.6209438443183899E-2</v>
      </c>
      <c r="C329" s="32">
        <f t="shared" si="46"/>
        <v>2.6274589464336806E-4</v>
      </c>
      <c r="D329" s="33">
        <f>AVERAGE($C$3:C328)</f>
        <v>5.5848455550484572E-4</v>
      </c>
      <c r="E329" s="29">
        <f t="shared" si="51"/>
        <v>7.9580930606472117E-4</v>
      </c>
      <c r="F329" s="43">
        <f t="shared" si="47"/>
        <v>6.8059890885390804</v>
      </c>
      <c r="G329" s="30">
        <f t="shared" si="52"/>
        <v>7.0083957119846546E-4</v>
      </c>
      <c r="H329" s="43">
        <f t="shared" si="48"/>
        <v>6.8883299284191066</v>
      </c>
      <c r="N329" s="60">
        <f t="shared" si="49"/>
        <v>1.6209438443183899E-2</v>
      </c>
      <c r="O329" s="61">
        <f t="shared" si="50"/>
        <v>2.3632277831492372E-2</v>
      </c>
      <c r="P329" s="62">
        <f t="shared" si="50"/>
        <v>2.8210092273240107E-2</v>
      </c>
      <c r="Q329" s="63">
        <f t="shared" si="53"/>
        <v>2.6473374760284444E-2</v>
      </c>
    </row>
    <row r="330" spans="1:17">
      <c r="A330" s="27">
        <v>43950</v>
      </c>
      <c r="B330" s="2">
        <v>3.2845232635736465E-2</v>
      </c>
      <c r="C330" s="32">
        <f t="shared" si="46"/>
        <v>1.0788093068956478E-3</v>
      </c>
      <c r="D330" s="33">
        <f>AVERAGE($C$3:C329)</f>
        <v>5.575801559303458E-4</v>
      </c>
      <c r="E330" s="29">
        <f t="shared" si="51"/>
        <v>7.241502445477538E-4</v>
      </c>
      <c r="F330" s="43">
        <f t="shared" si="47"/>
        <v>5.7407527184836784</v>
      </c>
      <c r="G330" s="30">
        <f t="shared" si="52"/>
        <v>6.4377171403092392E-4</v>
      </c>
      <c r="H330" s="43">
        <f t="shared" si="48"/>
        <v>5.672402617870909</v>
      </c>
      <c r="N330" s="60">
        <f t="shared" si="49"/>
        <v>3.2845232635736465E-2</v>
      </c>
      <c r="O330" s="61">
        <f t="shared" si="50"/>
        <v>2.3613135241435979E-2</v>
      </c>
      <c r="P330" s="62">
        <f t="shared" si="50"/>
        <v>2.6910039846640022E-2</v>
      </c>
      <c r="Q330" s="63">
        <f t="shared" si="53"/>
        <v>2.5372656818530532E-2</v>
      </c>
    </row>
    <row r="331" spans="1:17">
      <c r="A331" s="27">
        <v>43951</v>
      </c>
      <c r="B331" s="2">
        <v>2.1096084266901016E-2</v>
      </c>
      <c r="C331" s="32">
        <f t="shared" si="46"/>
        <v>4.4504477139618859E-4</v>
      </c>
      <c r="D331" s="33">
        <f>AVERAGE($C$3:C330)</f>
        <v>5.5916926919548392E-4</v>
      </c>
      <c r="E331" s="29">
        <f t="shared" si="51"/>
        <v>7.7182662792318131E-4</v>
      </c>
      <c r="F331" s="43">
        <f t="shared" si="47"/>
        <v>6.5901382510342756</v>
      </c>
      <c r="G331" s="30">
        <f t="shared" si="52"/>
        <v>6.6649965428775687E-4</v>
      </c>
      <c r="H331" s="43">
        <f t="shared" si="48"/>
        <v>6.6457365000742037</v>
      </c>
      <c r="N331" s="60">
        <f t="shared" si="49"/>
        <v>2.1096084266901016E-2</v>
      </c>
      <c r="O331" s="61">
        <f t="shared" si="50"/>
        <v>2.3646760226201897E-2</v>
      </c>
      <c r="P331" s="62">
        <f t="shared" si="50"/>
        <v>2.7781767904926088E-2</v>
      </c>
      <c r="Q331" s="63">
        <f t="shared" si="53"/>
        <v>2.5816654591324508E-2</v>
      </c>
    </row>
    <row r="332" spans="1:17">
      <c r="A332" s="27">
        <v>43952</v>
      </c>
      <c r="B332" s="2">
        <v>-1.6099320724606514E-2</v>
      </c>
      <c r="C332" s="32">
        <f t="shared" si="46"/>
        <v>2.5918812779374481E-4</v>
      </c>
      <c r="D332" s="33">
        <f>AVERAGE($C$3:C331)</f>
        <v>5.5882238622344954E-4</v>
      </c>
      <c r="E332" s="29">
        <f t="shared" si="51"/>
        <v>7.278977431830749E-4</v>
      </c>
      <c r="F332" s="43">
        <f t="shared" si="47"/>
        <v>6.8692723186096467</v>
      </c>
      <c r="G332" s="30">
        <f t="shared" si="52"/>
        <v>6.2981487211658416E-4</v>
      </c>
      <c r="H332" s="43">
        <f t="shared" si="48"/>
        <v>6.9585539790483262</v>
      </c>
      <c r="N332" s="60">
        <f t="shared" si="49"/>
        <v>1.6099320724606514E-2</v>
      </c>
      <c r="O332" s="61">
        <f t="shared" si="50"/>
        <v>2.3639424405502128E-2</v>
      </c>
      <c r="P332" s="62">
        <f t="shared" si="50"/>
        <v>2.6979580115025416E-2</v>
      </c>
      <c r="Q332" s="63">
        <f t="shared" si="53"/>
        <v>2.5096112689350598E-2</v>
      </c>
    </row>
    <row r="333" spans="1:17">
      <c r="A333" s="27">
        <v>43955</v>
      </c>
      <c r="B333" s="2">
        <v>1.4148809015750885E-2</v>
      </c>
      <c r="C333" s="32">
        <f t="shared" si="46"/>
        <v>2.0018879656419353E-4</v>
      </c>
      <c r="D333" s="33">
        <f>AVERAGE($C$3:C332)</f>
        <v>5.5791440362214738E-4</v>
      </c>
      <c r="E333" s="29">
        <f t="shared" si="51"/>
        <v>6.6488968364805375E-4</v>
      </c>
      <c r="F333" s="43">
        <f t="shared" si="47"/>
        <v>7.0148036891271044</v>
      </c>
      <c r="G333" s="30">
        <f t="shared" si="52"/>
        <v>5.8084184734485034E-4</v>
      </c>
      <c r="H333" s="43">
        <f t="shared" si="48"/>
        <v>7.1063791984568176</v>
      </c>
      <c r="N333" s="60">
        <f t="shared" si="49"/>
        <v>1.4148809015750885E-2</v>
      </c>
      <c r="O333" s="61">
        <f t="shared" si="50"/>
        <v>2.362021176073888E-2</v>
      </c>
      <c r="P333" s="62">
        <f t="shared" si="50"/>
        <v>2.5785454885420458E-2</v>
      </c>
      <c r="Q333" s="63">
        <f t="shared" si="53"/>
        <v>2.410066072423846E-2</v>
      </c>
    </row>
    <row r="334" spans="1:17">
      <c r="A334" s="27">
        <v>43956</v>
      </c>
      <c r="B334" s="2">
        <v>1.5008848160505295E-2</v>
      </c>
      <c r="C334" s="32">
        <f t="shared" si="46"/>
        <v>2.2526552310510317E-4</v>
      </c>
      <c r="D334" s="33">
        <f>AVERAGE($C$3:C333)</f>
        <v>5.5683366160686658E-4</v>
      </c>
      <c r="E334" s="29">
        <f t="shared" si="51"/>
        <v>6.0242051254936427E-4</v>
      </c>
      <c r="F334" s="43">
        <f t="shared" si="47"/>
        <v>7.0406208121472149</v>
      </c>
      <c r="G334" s="30">
        <f t="shared" si="52"/>
        <v>5.3238962612796141E-4</v>
      </c>
      <c r="H334" s="43">
        <f t="shared" si="48"/>
        <v>7.1150134080684149</v>
      </c>
      <c r="N334" s="60">
        <f t="shared" si="49"/>
        <v>1.5008848160505295E-2</v>
      </c>
      <c r="O334" s="61">
        <f t="shared" si="50"/>
        <v>2.3597323187320773E-2</v>
      </c>
      <c r="P334" s="62">
        <f t="shared" si="50"/>
        <v>2.4544256202813811E-2</v>
      </c>
      <c r="Q334" s="63">
        <f t="shared" si="53"/>
        <v>2.3073569860946126E-2</v>
      </c>
    </row>
    <row r="335" spans="1:17">
      <c r="A335" s="27">
        <v>43957</v>
      </c>
      <c r="B335" s="2">
        <v>1.0317271575331688E-2</v>
      </c>
      <c r="C335" s="32">
        <f t="shared" si="46"/>
        <v>1.0644609275914721E-4</v>
      </c>
      <c r="D335" s="33">
        <f>AVERAGE($C$3:C334)</f>
        <v>5.558349623945118E-4</v>
      </c>
      <c r="E335" s="29">
        <f t="shared" si="51"/>
        <v>5.5172002924672268E-4</v>
      </c>
      <c r="F335" s="43">
        <f t="shared" si="47"/>
        <v>7.3095348538359923</v>
      </c>
      <c r="G335" s="30">
        <f t="shared" si="52"/>
        <v>4.919211319172938E-4</v>
      </c>
      <c r="H335" s="43">
        <f t="shared" si="48"/>
        <v>7.4008036209368546</v>
      </c>
      <c r="N335" s="60">
        <f t="shared" si="49"/>
        <v>1.0317271575331688E-2</v>
      </c>
      <c r="O335" s="61">
        <f t="shared" si="50"/>
        <v>2.3576152408620703E-2</v>
      </c>
      <c r="P335" s="62">
        <f t="shared" si="50"/>
        <v>2.3488721319959559E-2</v>
      </c>
      <c r="Q335" s="63">
        <f t="shared" si="53"/>
        <v>2.2179295117683379E-2</v>
      </c>
    </row>
    <row r="336" spans="1:17">
      <c r="A336" s="27">
        <v>43958</v>
      </c>
      <c r="B336" s="2">
        <v>1.0344893671572208E-2</v>
      </c>
      <c r="C336" s="32">
        <f t="shared" si="46"/>
        <v>1.0701682507613473E-4</v>
      </c>
      <c r="D336" s="33">
        <f>AVERAGE($C$3:C335)</f>
        <v>5.5448544626948075E-4</v>
      </c>
      <c r="E336" s="29">
        <f t="shared" si="51"/>
        <v>4.918623993231334E-4</v>
      </c>
      <c r="F336" s="43">
        <f t="shared" si="47"/>
        <v>7.399736834189528</v>
      </c>
      <c r="G336" s="30">
        <f t="shared" si="52"/>
        <v>4.4561227307433578E-4</v>
      </c>
      <c r="H336" s="43">
        <f t="shared" si="48"/>
        <v>7.4759045100177399</v>
      </c>
      <c r="N336" s="60">
        <f t="shared" si="49"/>
        <v>1.0344893671572208E-2</v>
      </c>
      <c r="O336" s="61">
        <f t="shared" si="50"/>
        <v>2.3547514651645951E-2</v>
      </c>
      <c r="P336" s="62">
        <f t="shared" si="50"/>
        <v>2.2177971037115485E-2</v>
      </c>
      <c r="Q336" s="63">
        <f t="shared" si="53"/>
        <v>2.1109530384978623E-2</v>
      </c>
    </row>
    <row r="337" spans="1:17">
      <c r="A337" s="27">
        <v>43959</v>
      </c>
      <c r="B337" s="2">
        <v>2.3737456649541855E-2</v>
      </c>
      <c r="C337" s="32">
        <f t="shared" si="46"/>
        <v>5.6346684818887882E-4</v>
      </c>
      <c r="D337" s="33">
        <f>AVERAGE($C$3:C336)</f>
        <v>5.5314571985872222E-4</v>
      </c>
      <c r="E337" s="29">
        <f t="shared" si="51"/>
        <v>4.4012808012466214E-4</v>
      </c>
      <c r="F337" s="43">
        <f t="shared" si="47"/>
        <v>6.4482109738476785</v>
      </c>
      <c r="G337" s="30">
        <f t="shared" si="52"/>
        <v>4.0484001826622708E-4</v>
      </c>
      <c r="H337" s="43">
        <f t="shared" si="48"/>
        <v>6.4201926227597275</v>
      </c>
      <c r="N337" s="60">
        <f t="shared" si="49"/>
        <v>2.3737456649541855E-2</v>
      </c>
      <c r="O337" s="61">
        <f t="shared" si="50"/>
        <v>2.3519050147884846E-2</v>
      </c>
      <c r="P337" s="62">
        <f t="shared" si="50"/>
        <v>2.0979229731443005E-2</v>
      </c>
      <c r="Q337" s="63">
        <f t="shared" si="53"/>
        <v>2.0120636626762761E-2</v>
      </c>
    </row>
    <row r="338" spans="1:17">
      <c r="A338" s="27">
        <v>43962</v>
      </c>
      <c r="B338" s="2">
        <v>1.5735352411866188E-2</v>
      </c>
      <c r="C338" s="32">
        <f t="shared" si="46"/>
        <v>2.4760131552562306E-4</v>
      </c>
      <c r="D338" s="33">
        <f>AVERAGE($C$3:C337)</f>
        <v>5.5317652919702122E-4</v>
      </c>
      <c r="E338" s="29">
        <f t="shared" si="51"/>
        <v>4.5670835965383531E-4</v>
      </c>
      <c r="F338" s="43">
        <f t="shared" si="47"/>
        <v>7.1493223685949499</v>
      </c>
      <c r="G338" s="30">
        <f t="shared" si="52"/>
        <v>4.0974868435644015E-4</v>
      </c>
      <c r="H338" s="43">
        <f t="shared" si="48"/>
        <v>7.1956905035085068</v>
      </c>
      <c r="N338" s="60">
        <f t="shared" si="49"/>
        <v>1.5735352411866188E-2</v>
      </c>
      <c r="O338" s="61">
        <f t="shared" si="50"/>
        <v>2.3519705125639251E-2</v>
      </c>
      <c r="P338" s="62">
        <f t="shared" si="50"/>
        <v>2.137073605783936E-2</v>
      </c>
      <c r="Q338" s="63">
        <f t="shared" si="53"/>
        <v>2.0242249982559749E-2</v>
      </c>
    </row>
    <row r="339" spans="1:17">
      <c r="A339" s="27">
        <v>43963</v>
      </c>
      <c r="B339" s="2">
        <v>-1.1428227648139E-2</v>
      </c>
      <c r="C339" s="32">
        <f t="shared" si="46"/>
        <v>1.3060438717768866E-4</v>
      </c>
      <c r="D339" s="33">
        <f>AVERAGE($C$3:C338)</f>
        <v>5.5226707915633248E-4</v>
      </c>
      <c r="E339" s="29">
        <f t="shared" si="51"/>
        <v>4.2859835581984389E-4</v>
      </c>
      <c r="F339" s="43">
        <f t="shared" si="47"/>
        <v>7.4502658869261271</v>
      </c>
      <c r="G339" s="30">
        <f t="shared" si="52"/>
        <v>3.8580664898636593E-4</v>
      </c>
      <c r="H339" s="43">
        <f t="shared" si="48"/>
        <v>7.5216513194092158</v>
      </c>
      <c r="N339" s="60">
        <f t="shared" si="49"/>
        <v>1.1428227648139E-2</v>
      </c>
      <c r="O339" s="61">
        <f t="shared" si="50"/>
        <v>2.3500363383495423E-2</v>
      </c>
      <c r="P339" s="62">
        <f t="shared" si="50"/>
        <v>2.0702617124891333E-2</v>
      </c>
      <c r="Q339" s="63">
        <f t="shared" si="53"/>
        <v>1.9641961434295863E-2</v>
      </c>
    </row>
    <row r="340" spans="1:17">
      <c r="A340" s="27">
        <v>43964</v>
      </c>
      <c r="B340" s="2">
        <v>-1.207414548844099E-2</v>
      </c>
      <c r="C340" s="32">
        <f t="shared" si="46"/>
        <v>1.4578498927603992E-4</v>
      </c>
      <c r="D340" s="33">
        <f>AVERAGE($C$3:C339)</f>
        <v>5.5101585455105456E-4</v>
      </c>
      <c r="E340" s="29">
        <f t="shared" si="51"/>
        <v>3.8853939158953687E-4</v>
      </c>
      <c r="F340" s="43">
        <f t="shared" si="47"/>
        <v>7.4779031059522119</v>
      </c>
      <c r="G340" s="30">
        <f t="shared" si="52"/>
        <v>3.5422971388903113E-4</v>
      </c>
      <c r="H340" s="43">
        <f t="shared" si="48"/>
        <v>7.5340100042109128</v>
      </c>
      <c r="N340" s="60">
        <f t="shared" si="49"/>
        <v>1.207414548844099E-2</v>
      </c>
      <c r="O340" s="61">
        <f t="shared" si="50"/>
        <v>2.347372689947326E-2</v>
      </c>
      <c r="P340" s="62">
        <f t="shared" si="50"/>
        <v>1.9711402577937898E-2</v>
      </c>
      <c r="Q340" s="63">
        <f t="shared" si="53"/>
        <v>1.8820991309945159E-2</v>
      </c>
    </row>
    <row r="341" spans="1:17">
      <c r="A341" s="27">
        <v>43965</v>
      </c>
      <c r="B341" s="2">
        <v>6.1433925293385983E-3</v>
      </c>
      <c r="C341" s="32">
        <f t="shared" si="46"/>
        <v>3.77412717695333E-5</v>
      </c>
      <c r="D341" s="33">
        <f>AVERAGE($C$3:C340)</f>
        <v>5.4981694666562551E-4</v>
      </c>
      <c r="E341" s="29">
        <f t="shared" si="51"/>
        <v>3.5590621460499341E-4</v>
      </c>
      <c r="F341" s="43">
        <f t="shared" si="47"/>
        <v>7.8348005594731358</v>
      </c>
      <c r="G341" s="30">
        <f t="shared" si="52"/>
        <v>3.277518599720095E-4</v>
      </c>
      <c r="H341" s="43">
        <f t="shared" si="48"/>
        <v>7.9081017921264838</v>
      </c>
      <c r="N341" s="60">
        <f t="shared" si="49"/>
        <v>6.1433925293385983E-3</v>
      </c>
      <c r="O341" s="61">
        <f t="shared" si="50"/>
        <v>2.3448175764131961E-2</v>
      </c>
      <c r="P341" s="62">
        <f t="shared" si="50"/>
        <v>1.8865476792410879E-2</v>
      </c>
      <c r="Q341" s="63">
        <f t="shared" si="53"/>
        <v>1.8103918359626169E-2</v>
      </c>
    </row>
    <row r="342" spans="1:17">
      <c r="A342" s="27">
        <v>43966</v>
      </c>
      <c r="B342" s="2">
        <v>-5.9120533987879753E-3</v>
      </c>
      <c r="C342" s="32">
        <f t="shared" si="46"/>
        <v>3.4952375390120451E-5</v>
      </c>
      <c r="D342" s="33">
        <f>AVERAGE($C$3:C341)</f>
        <v>5.483063989520677E-4</v>
      </c>
      <c r="E342" s="29">
        <f t="shared" si="51"/>
        <v>3.1313569101869694E-4</v>
      </c>
      <c r="F342" s="43">
        <f t="shared" si="47"/>
        <v>7.9572534022480541</v>
      </c>
      <c r="G342" s="30">
        <f t="shared" si="52"/>
        <v>2.9474077914423105E-4</v>
      </c>
      <c r="H342" s="43">
        <f t="shared" si="48"/>
        <v>8.0108274702441804</v>
      </c>
      <c r="N342" s="60">
        <f t="shared" si="49"/>
        <v>5.9120533987879753E-3</v>
      </c>
      <c r="O342" s="61">
        <f t="shared" si="50"/>
        <v>2.3415943264196461E-2</v>
      </c>
      <c r="P342" s="62">
        <f t="shared" si="50"/>
        <v>1.7695640452345795E-2</v>
      </c>
      <c r="Q342" s="63">
        <f t="shared" si="53"/>
        <v>1.7168016167986067E-2</v>
      </c>
    </row>
    <row r="343" spans="1:17">
      <c r="A343" s="27">
        <v>43969</v>
      </c>
      <c r="B343" s="2">
        <v>2.3561146110296249E-2</v>
      </c>
      <c r="C343" s="32">
        <f t="shared" si="46"/>
        <v>5.5512760603072808E-4</v>
      </c>
      <c r="D343" s="33">
        <f>AVERAGE($C$3:C342)</f>
        <v>5.4679653417688556E-4</v>
      </c>
      <c r="E343" s="29">
        <f t="shared" si="51"/>
        <v>2.7573984860949951E-4</v>
      </c>
      <c r="F343" s="43">
        <f t="shared" si="47"/>
        <v>6.1828231834843272</v>
      </c>
      <c r="G343" s="30">
        <f t="shared" si="52"/>
        <v>2.6539043239219801E-4</v>
      </c>
      <c r="H343" s="43">
        <f t="shared" si="48"/>
        <v>6.1425691535038887</v>
      </c>
      <c r="N343" s="60">
        <f t="shared" si="49"/>
        <v>2.3561146110296249E-2</v>
      </c>
      <c r="O343" s="61">
        <f t="shared" si="50"/>
        <v>2.3383680937287987E-2</v>
      </c>
      <c r="P343" s="62">
        <f t="shared" si="50"/>
        <v>1.6605416243187024E-2</v>
      </c>
      <c r="Q343" s="63">
        <f t="shared" si="53"/>
        <v>1.6290808217893856E-2</v>
      </c>
    </row>
    <row r="344" spans="1:17">
      <c r="A344" s="27">
        <v>43970</v>
      </c>
      <c r="B344" s="2">
        <v>-5.7784379459917545E-3</v>
      </c>
      <c r="C344" s="32">
        <f t="shared" si="46"/>
        <v>3.3390345095677407E-5</v>
      </c>
      <c r="D344" s="33">
        <f>AVERAGE($C$3:C343)</f>
        <v>5.4682096547264459E-4</v>
      </c>
      <c r="E344" s="29">
        <f t="shared" si="51"/>
        <v>3.1329760265371825E-4</v>
      </c>
      <c r="F344" s="43">
        <f t="shared" si="47"/>
        <v>7.9617799273779735</v>
      </c>
      <c r="G344" s="30">
        <f t="shared" si="52"/>
        <v>2.8607128289346998E-4</v>
      </c>
      <c r="H344" s="43">
        <f t="shared" si="48"/>
        <v>8.0425491704247065</v>
      </c>
      <c r="N344" s="60">
        <f t="shared" si="49"/>
        <v>5.7784379459917545E-3</v>
      </c>
      <c r="O344" s="61">
        <f t="shared" si="50"/>
        <v>2.3384203332006942E-2</v>
      </c>
      <c r="P344" s="62">
        <f t="shared" si="50"/>
        <v>1.7700214762926415E-2</v>
      </c>
      <c r="Q344" s="63">
        <f t="shared" si="53"/>
        <v>1.6913641916910443E-2</v>
      </c>
    </row>
    <row r="345" spans="1:17">
      <c r="A345" s="27">
        <v>43971</v>
      </c>
      <c r="B345" s="2">
        <v>1.9448157399892807E-2</v>
      </c>
      <c r="C345" s="32">
        <f t="shared" si="46"/>
        <v>3.7823082625100535E-4</v>
      </c>
      <c r="D345" s="33">
        <f>AVERAGE($C$3:C344)</f>
        <v>5.4531970634873531E-4</v>
      </c>
      <c r="E345" s="29">
        <f t="shared" si="51"/>
        <v>2.7567001284237635E-4</v>
      </c>
      <c r="F345" s="43">
        <f t="shared" si="47"/>
        <v>6.8242640476924574</v>
      </c>
      <c r="G345" s="30">
        <f t="shared" si="52"/>
        <v>2.5760808484250487E-4</v>
      </c>
      <c r="H345" s="43">
        <f t="shared" si="48"/>
        <v>6.795829891113466</v>
      </c>
      <c r="N345" s="60">
        <f t="shared" si="49"/>
        <v>1.9448157399892807E-2</v>
      </c>
      <c r="O345" s="61">
        <f t="shared" si="50"/>
        <v>2.3352081413628534E-2</v>
      </c>
      <c r="P345" s="62">
        <f t="shared" si="50"/>
        <v>1.6603313309167433E-2</v>
      </c>
      <c r="Q345" s="63">
        <f t="shared" si="53"/>
        <v>1.6050173981689571E-2</v>
      </c>
    </row>
    <row r="346" spans="1:17">
      <c r="A346" s="27">
        <v>43972</v>
      </c>
      <c r="B346" s="2">
        <v>-7.4554546736180782E-3</v>
      </c>
      <c r="C346" s="32">
        <f t="shared" si="46"/>
        <v>5.5583804390373645E-5</v>
      </c>
      <c r="D346" s="33">
        <f>AVERAGE($C$3:C345)</f>
        <v>5.4483256675661373E-4</v>
      </c>
      <c r="E346" s="29">
        <f t="shared" si="51"/>
        <v>2.8945713737542724E-4</v>
      </c>
      <c r="F346" s="43">
        <f t="shared" si="47"/>
        <v>7.9554755738838239</v>
      </c>
      <c r="G346" s="30">
        <f t="shared" si="52"/>
        <v>2.6337893665136024E-4</v>
      </c>
      <c r="H346" s="43">
        <f t="shared" si="48"/>
        <v>8.0308755483298171</v>
      </c>
      <c r="N346" s="60">
        <f t="shared" si="49"/>
        <v>7.4554546736180782E-3</v>
      </c>
      <c r="O346" s="61">
        <f t="shared" si="50"/>
        <v>2.3341648758316406E-2</v>
      </c>
      <c r="P346" s="62">
        <f t="shared" si="50"/>
        <v>1.7013439904247089E-2</v>
      </c>
      <c r="Q346" s="63">
        <f t="shared" si="53"/>
        <v>1.6228953652388075E-2</v>
      </c>
    </row>
    <row r="347" spans="1:17">
      <c r="A347" s="27">
        <v>43973</v>
      </c>
      <c r="B347" s="2">
        <v>6.4384047873318195E-3</v>
      </c>
      <c r="C347" s="32">
        <f t="shared" si="46"/>
        <v>4.1453056205537292E-5</v>
      </c>
      <c r="D347" s="33">
        <f>AVERAGE($C$3:C346)</f>
        <v>5.4341033198229336E-4</v>
      </c>
      <c r="E347" s="29">
        <f t="shared" si="51"/>
        <v>2.5801783166343363E-4</v>
      </c>
      <c r="F347" s="43">
        <f t="shared" si="47"/>
        <v>8.10182220395793</v>
      </c>
      <c r="G347" s="30">
        <f t="shared" si="52"/>
        <v>2.3959002881448715E-4</v>
      </c>
      <c r="H347" s="43">
        <f t="shared" si="48"/>
        <v>8.1635646917508549</v>
      </c>
      <c r="N347" s="60">
        <f t="shared" si="49"/>
        <v>6.4384047873318195E-3</v>
      </c>
      <c r="O347" s="61">
        <f t="shared" si="50"/>
        <v>2.3311163248158451E-2</v>
      </c>
      <c r="P347" s="62">
        <f t="shared" si="50"/>
        <v>1.6062933470055638E-2</v>
      </c>
      <c r="Q347" s="63">
        <f t="shared" si="53"/>
        <v>1.5478695966213922E-2</v>
      </c>
    </row>
    <row r="348" spans="1:17">
      <c r="A348" s="27">
        <v>43977</v>
      </c>
      <c r="B348" s="2">
        <v>-6.7735067568719387E-3</v>
      </c>
      <c r="C348" s="32">
        <f t="shared" si="46"/>
        <v>4.5880393785389809E-5</v>
      </c>
      <c r="D348" s="33">
        <f>AVERAGE($C$3:C347)</f>
        <v>5.4195538335685342E-4</v>
      </c>
      <c r="E348" s="29">
        <f t="shared" si="51"/>
        <v>2.2890529414080303E-4</v>
      </c>
      <c r="F348" s="43">
        <f t="shared" si="47"/>
        <v>8.1817682460805319</v>
      </c>
      <c r="G348" s="30">
        <f t="shared" si="52"/>
        <v>2.1735437091701534E-4</v>
      </c>
      <c r="H348" s="43">
        <f t="shared" si="48"/>
        <v>8.2228958171363562</v>
      </c>
      <c r="N348" s="60">
        <f t="shared" si="49"/>
        <v>6.7735067568719387E-3</v>
      </c>
      <c r="O348" s="61">
        <f t="shared" si="50"/>
        <v>2.3279935209464253E-2</v>
      </c>
      <c r="P348" s="62">
        <f t="shared" si="50"/>
        <v>1.51296164571612E-2</v>
      </c>
      <c r="Q348" s="63">
        <f t="shared" si="53"/>
        <v>1.4742943088712488E-2</v>
      </c>
    </row>
    <row r="349" spans="1:17">
      <c r="A349" s="27">
        <v>43978</v>
      </c>
      <c r="B349" s="2">
        <v>4.3569421395659447E-3</v>
      </c>
      <c r="C349" s="32">
        <f t="shared" si="46"/>
        <v>1.8982944807525472E-5</v>
      </c>
      <c r="D349" s="33">
        <f>AVERAGE($C$3:C348)</f>
        <v>5.4052164061242722E-4</v>
      </c>
      <c r="E349" s="29">
        <f t="shared" si="51"/>
        <v>2.0430148094954562E-4</v>
      </c>
      <c r="F349" s="43">
        <f t="shared" si="47"/>
        <v>8.4029974724534746</v>
      </c>
      <c r="G349" s="30">
        <f t="shared" si="52"/>
        <v>1.9814887877071639E-4</v>
      </c>
      <c r="H349" s="43">
        <f t="shared" si="48"/>
        <v>8.4306904725421514</v>
      </c>
      <c r="N349" s="60">
        <f t="shared" si="49"/>
        <v>4.3569421395659447E-3</v>
      </c>
      <c r="O349" s="61">
        <f t="shared" si="50"/>
        <v>2.3249121286887966E-2</v>
      </c>
      <c r="P349" s="62">
        <f t="shared" si="50"/>
        <v>1.4293406904917582E-2</v>
      </c>
      <c r="Q349" s="63">
        <f t="shared" si="53"/>
        <v>1.4076536462166977E-2</v>
      </c>
    </row>
    <row r="350" spans="1:17">
      <c r="A350" s="27">
        <v>43979</v>
      </c>
      <c r="B350" s="2">
        <v>4.4014540617354214E-4</v>
      </c>
      <c r="C350" s="32">
        <f t="shared" si="46"/>
        <v>1.9372797857567239E-7</v>
      </c>
      <c r="D350" s="33">
        <f>AVERAGE($C$3:C349)</f>
        <v>5.3901864725275893E-4</v>
      </c>
      <c r="E350" s="29">
        <f t="shared" si="51"/>
        <v>1.7938933710867234E-4</v>
      </c>
      <c r="F350" s="43">
        <f t="shared" si="47"/>
        <v>8.6248721162240116</v>
      </c>
      <c r="G350" s="30">
        <f t="shared" si="52"/>
        <v>1.7881111658368947E-4</v>
      </c>
      <c r="H350" s="43">
        <f t="shared" si="48"/>
        <v>8.6280971014175574</v>
      </c>
      <c r="N350" s="60">
        <f t="shared" si="49"/>
        <v>4.4014540617354214E-4</v>
      </c>
      <c r="O350" s="61">
        <f t="shared" si="50"/>
        <v>2.3216775126032447E-2</v>
      </c>
      <c r="P350" s="62">
        <f t="shared" si="50"/>
        <v>1.3393630467825829E-2</v>
      </c>
      <c r="Q350" s="63">
        <f t="shared" si="53"/>
        <v>1.3372027392422194E-2</v>
      </c>
    </row>
    <row r="351" spans="1:17">
      <c r="A351" s="27">
        <v>43980</v>
      </c>
      <c r="B351" s="2">
        <v>-9.7406929126009345E-4</v>
      </c>
      <c r="C351" s="32">
        <f t="shared" si="46"/>
        <v>9.4881098417594077E-7</v>
      </c>
      <c r="D351" s="33">
        <f>AVERAGE($C$3:C350)</f>
        <v>5.374702997835803E-4</v>
      </c>
      <c r="E351" s="29">
        <f t="shared" si="51"/>
        <v>1.5530029084683084E-4</v>
      </c>
      <c r="F351" s="43">
        <f t="shared" si="47"/>
        <v>8.7640404301676593</v>
      </c>
      <c r="G351" s="30">
        <f t="shared" si="52"/>
        <v>1.6008242070612047E-4</v>
      </c>
      <c r="H351" s="43">
        <f t="shared" si="48"/>
        <v>8.7338947304797063</v>
      </c>
      <c r="N351" s="60">
        <f t="shared" si="49"/>
        <v>9.7406929126009345E-4</v>
      </c>
      <c r="O351" s="61">
        <f t="shared" si="50"/>
        <v>2.3183405698550423E-2</v>
      </c>
      <c r="P351" s="62">
        <f t="shared" si="50"/>
        <v>1.2461953733136343E-2</v>
      </c>
      <c r="Q351" s="63">
        <f t="shared" si="53"/>
        <v>1.2652368185684468E-2</v>
      </c>
    </row>
    <row r="352" spans="1:17">
      <c r="A352" s="27">
        <v>43983</v>
      </c>
      <c r="B352" s="2">
        <v>1.2297929264605045E-2</v>
      </c>
      <c r="C352" s="32">
        <f t="shared" si="46"/>
        <v>1.5123906419722919E-4</v>
      </c>
      <c r="D352" s="33">
        <f>AVERAGE($C$3:C351)</f>
        <v>5.3593298892742154E-4</v>
      </c>
      <c r="E352" s="29">
        <f t="shared" si="51"/>
        <v>1.3455101045405191E-4</v>
      </c>
      <c r="F352" s="43">
        <f t="shared" si="47"/>
        <v>7.7895394606565942</v>
      </c>
      <c r="G352" s="30">
        <f t="shared" si="52"/>
        <v>1.436398143125829E-4</v>
      </c>
      <c r="H352" s="43">
        <f t="shared" si="48"/>
        <v>7.7952967822231889</v>
      </c>
      <c r="N352" s="60">
        <f t="shared" si="49"/>
        <v>1.2297929264605045E-2</v>
      </c>
      <c r="O352" s="61">
        <f t="shared" si="50"/>
        <v>2.3150226541600441E-2</v>
      </c>
      <c r="P352" s="62">
        <f t="shared" si="50"/>
        <v>1.1599612513099388E-2</v>
      </c>
      <c r="Q352" s="63">
        <f t="shared" si="53"/>
        <v>1.1984982866595301E-2</v>
      </c>
    </row>
    <row r="353" spans="1:17">
      <c r="A353" s="27">
        <v>43984</v>
      </c>
      <c r="B353" s="2">
        <v>4.6294555068016052E-3</v>
      </c>
      <c r="C353" s="32">
        <f t="shared" si="46"/>
        <v>2.1431858289455707E-5</v>
      </c>
      <c r="D353" s="33">
        <f>AVERAGE($C$3:C352)</f>
        <v>5.3483386342819241E-4</v>
      </c>
      <c r="E353" s="29">
        <f t="shared" si="51"/>
        <v>1.3679436507970931E-4</v>
      </c>
      <c r="F353" s="43">
        <f t="shared" si="47"/>
        <v>8.7403596603210385</v>
      </c>
      <c r="G353" s="30">
        <f t="shared" si="52"/>
        <v>1.4259555477680007E-4</v>
      </c>
      <c r="H353" s="43">
        <f t="shared" si="48"/>
        <v>8.7052000015541253</v>
      </c>
      <c r="N353" s="60">
        <f t="shared" si="49"/>
        <v>4.6294555068016052E-3</v>
      </c>
      <c r="O353" s="61">
        <f t="shared" si="50"/>
        <v>2.3126475378409752E-2</v>
      </c>
      <c r="P353" s="62">
        <f t="shared" si="50"/>
        <v>1.1695912323530358E-2</v>
      </c>
      <c r="Q353" s="63">
        <f t="shared" si="53"/>
        <v>1.1941338064756397E-2</v>
      </c>
    </row>
    <row r="354" spans="1:17">
      <c r="A354" s="27">
        <v>43985</v>
      </c>
      <c r="B354" s="2">
        <v>5.5050374940037727E-3</v>
      </c>
      <c r="C354" s="32">
        <f t="shared" si="46"/>
        <v>3.0305437810387338E-5</v>
      </c>
      <c r="D354" s="33">
        <f>AVERAGE($C$3:C353)</f>
        <v>5.3337117965286836E-4</v>
      </c>
      <c r="E354" s="29">
        <f t="shared" si="51"/>
        <v>1.2128632458450456E-4</v>
      </c>
      <c r="F354" s="43">
        <f t="shared" si="47"/>
        <v>8.7674895898493101</v>
      </c>
      <c r="G354" s="30">
        <f t="shared" si="52"/>
        <v>1.3005754445371325E-4</v>
      </c>
      <c r="H354" s="43">
        <f t="shared" si="48"/>
        <v>8.7145179476935652</v>
      </c>
      <c r="N354" s="60">
        <f t="shared" si="49"/>
        <v>5.5050374940037727E-3</v>
      </c>
      <c r="O354" s="61">
        <f t="shared" si="50"/>
        <v>2.3094830149902993E-2</v>
      </c>
      <c r="P354" s="62">
        <f t="shared" si="50"/>
        <v>1.101300706367269E-2</v>
      </c>
      <c r="Q354" s="63">
        <f t="shared" si="53"/>
        <v>1.1404277463027338E-2</v>
      </c>
    </row>
    <row r="355" spans="1:17">
      <c r="A355" s="27">
        <v>43986</v>
      </c>
      <c r="B355" s="2">
        <v>-8.612167090177536E-3</v>
      </c>
      <c r="C355" s="32">
        <f t="shared" si="46"/>
        <v>7.4169421989137008E-5</v>
      </c>
      <c r="D355" s="33">
        <f>AVERAGE($C$3:C354)</f>
        <v>5.319420156135431E-4</v>
      </c>
      <c r="E355" s="29">
        <f t="shared" si="51"/>
        <v>1.0905587540617713E-4</v>
      </c>
      <c r="F355" s="43">
        <f t="shared" si="47"/>
        <v>8.4435454101563874</v>
      </c>
      <c r="G355" s="30">
        <f t="shared" si="52"/>
        <v>1.1979889167919895E-4</v>
      </c>
      <c r="H355" s="43">
        <f t="shared" si="48"/>
        <v>8.4105800288567547</v>
      </c>
      <c r="N355" s="60">
        <f t="shared" si="49"/>
        <v>8.612167090177536E-3</v>
      </c>
      <c r="O355" s="61">
        <f t="shared" si="50"/>
        <v>2.3063868184100063E-2</v>
      </c>
      <c r="P355" s="62">
        <f t="shared" si="50"/>
        <v>1.0442982112700238E-2</v>
      </c>
      <c r="Q355" s="63">
        <f t="shared" si="53"/>
        <v>1.0945268003991449E-2</v>
      </c>
    </row>
    <row r="356" spans="1:17">
      <c r="A356" s="27">
        <v>43987</v>
      </c>
      <c r="B356" s="2">
        <v>2.848098985850811E-2</v>
      </c>
      <c r="C356" s="32">
        <f t="shared" si="46"/>
        <v>8.1116678332044181E-4</v>
      </c>
      <c r="D356" s="33">
        <f>AVERAGE($C$3:C355)</f>
        <v>5.3064520939930969E-4</v>
      </c>
      <c r="E356" s="29">
        <f t="shared" si="51"/>
        <v>1.0436613220122762E-4</v>
      </c>
      <c r="F356" s="43">
        <f t="shared" si="47"/>
        <v>1.3952871915763057</v>
      </c>
      <c r="G356" s="30">
        <f t="shared" si="52"/>
        <v>1.1468115609614998E-4</v>
      </c>
      <c r="H356" s="43">
        <f t="shared" si="48"/>
        <v>2.0001196948454245</v>
      </c>
      <c r="N356" s="60">
        <f t="shared" si="49"/>
        <v>2.848098985850811E-2</v>
      </c>
      <c r="O356" s="61">
        <f t="shared" si="50"/>
        <v>2.303573765693883E-2</v>
      </c>
      <c r="P356" s="62">
        <f t="shared" si="50"/>
        <v>1.0215974363771065E-2</v>
      </c>
      <c r="Q356" s="63">
        <f t="shared" si="53"/>
        <v>1.0708928802459656E-2</v>
      </c>
    </row>
    <row r="357" spans="1:17">
      <c r="A357" s="27">
        <v>43990</v>
      </c>
      <c r="B357" s="2">
        <v>5.9124929830431938E-3</v>
      </c>
      <c r="C357" s="32">
        <f t="shared" si="46"/>
        <v>3.4957573274535005E-5</v>
      </c>
      <c r="D357" s="33">
        <f>AVERAGE($C$3:C356)</f>
        <v>5.3143764322394562E-4</v>
      </c>
      <c r="E357" s="29">
        <f t="shared" si="51"/>
        <v>1.9938047806251151E-4</v>
      </c>
      <c r="F357" s="43">
        <f t="shared" si="47"/>
        <v>8.3449646353329623</v>
      </c>
      <c r="G357" s="30">
        <f t="shared" si="52"/>
        <v>1.7612922512311966E-4</v>
      </c>
      <c r="H357" s="43">
        <f t="shared" si="48"/>
        <v>8.4458157516468546</v>
      </c>
      <c r="N357" s="60">
        <f t="shared" si="49"/>
        <v>5.9124929830431938E-3</v>
      </c>
      <c r="O357" s="61">
        <f t="shared" si="50"/>
        <v>2.3052931336902595E-2</v>
      </c>
      <c r="P357" s="62">
        <f t="shared" si="50"/>
        <v>1.4120215227202151E-2</v>
      </c>
      <c r="Q357" s="63">
        <f t="shared" si="53"/>
        <v>1.3271368622833127E-2</v>
      </c>
    </row>
    <row r="358" spans="1:17">
      <c r="A358" s="27">
        <v>43991</v>
      </c>
      <c r="B358" s="2">
        <v>3.1577996909618378E-2</v>
      </c>
      <c r="C358" s="32">
        <f t="shared" si="46"/>
        <v>9.9716988882386781E-4</v>
      </c>
      <c r="D358" s="33">
        <f>AVERAGE($C$3:C357)</f>
        <v>5.3003910781563744E-4</v>
      </c>
      <c r="E358" s="29">
        <f t="shared" si="51"/>
        <v>1.7727730835220693E-4</v>
      </c>
      <c r="F358" s="43">
        <f t="shared" si="47"/>
        <v>3.0128797852313172</v>
      </c>
      <c r="G358" s="30">
        <f t="shared" si="52"/>
        <v>1.6082949804955185E-4</v>
      </c>
      <c r="H358" s="43">
        <f t="shared" si="48"/>
        <v>2.5349978871112295</v>
      </c>
      <c r="N358" s="60">
        <f t="shared" si="49"/>
        <v>3.1577996909618378E-2</v>
      </c>
      <c r="O358" s="61">
        <f t="shared" si="50"/>
        <v>2.3022578218254302E-2</v>
      </c>
      <c r="P358" s="62">
        <f t="shared" si="50"/>
        <v>1.3314552502889722E-2</v>
      </c>
      <c r="Q358" s="63">
        <f t="shared" si="53"/>
        <v>1.2681857042623996E-2</v>
      </c>
    </row>
    <row r="359" spans="1:17">
      <c r="A359" s="27">
        <v>43992</v>
      </c>
      <c r="B359" s="2">
        <v>2.5727510452270508E-2</v>
      </c>
      <c r="C359" s="32">
        <f t="shared" si="46"/>
        <v>6.6190479407168823E-4</v>
      </c>
      <c r="D359" s="33">
        <f>AVERAGE($C$3:C358)</f>
        <v>5.3135127293082909E-4</v>
      </c>
      <c r="E359" s="29">
        <f t="shared" si="51"/>
        <v>2.8749446376466774E-4</v>
      </c>
      <c r="F359" s="43">
        <f t="shared" si="47"/>
        <v>5.8519850751919638</v>
      </c>
      <c r="G359" s="30">
        <f t="shared" si="52"/>
        <v>2.3345790988607717E-4</v>
      </c>
      <c r="H359" s="43">
        <f t="shared" si="48"/>
        <v>5.5272876459806444</v>
      </c>
      <c r="N359" s="60">
        <f t="shared" si="49"/>
        <v>2.5727510452270508E-2</v>
      </c>
      <c r="O359" s="61">
        <f t="shared" si="50"/>
        <v>2.3051057956866731E-2</v>
      </c>
      <c r="P359" s="62">
        <f t="shared" si="50"/>
        <v>1.6955661702353811E-2</v>
      </c>
      <c r="Q359" s="63">
        <f t="shared" si="53"/>
        <v>1.5279329497267777E-2</v>
      </c>
    </row>
    <row r="360" spans="1:17">
      <c r="A360" s="27">
        <v>43993</v>
      </c>
      <c r="B360" s="2">
        <v>-4.8010438680648804E-2</v>
      </c>
      <c r="C360" s="32">
        <f t="shared" si="46"/>
        <v>2.3050022223083388E-3</v>
      </c>
      <c r="D360" s="33">
        <f>AVERAGE($C$3:C359)</f>
        <v>5.3171696906847857E-4</v>
      </c>
      <c r="E360" s="29">
        <f t="shared" si="51"/>
        <v>3.3782598590106791E-4</v>
      </c>
      <c r="F360" s="43">
        <f t="shared" si="47"/>
        <v>1.1699336873587445</v>
      </c>
      <c r="G360" s="30">
        <f t="shared" si="52"/>
        <v>2.6747764819151187E-4</v>
      </c>
      <c r="H360" s="43">
        <f t="shared" si="48"/>
        <v>-0.39107625103038579</v>
      </c>
      <c r="N360" s="60">
        <f t="shared" si="49"/>
        <v>4.8010438680648804E-2</v>
      </c>
      <c r="O360" s="61">
        <f t="shared" si="50"/>
        <v>2.3058988899526331E-2</v>
      </c>
      <c r="P360" s="62">
        <f t="shared" si="50"/>
        <v>1.8380043141980596E-2</v>
      </c>
      <c r="Q360" s="63">
        <f t="shared" si="53"/>
        <v>1.6354743904797527E-2</v>
      </c>
    </row>
    <row r="361" spans="1:17">
      <c r="A361" s="27">
        <v>43994</v>
      </c>
      <c r="B361" s="2">
        <v>8.6335036903619766E-3</v>
      </c>
      <c r="C361" s="32">
        <f t="shared" si="46"/>
        <v>7.4537385971493869E-5</v>
      </c>
      <c r="D361" s="33">
        <f>AVERAGE($C$3:C360)</f>
        <v>5.3667027983171839E-4</v>
      </c>
      <c r="E361" s="29">
        <f t="shared" si="51"/>
        <v>6.0227107802163758E-4</v>
      </c>
      <c r="F361" s="43">
        <f t="shared" si="47"/>
        <v>7.2910423913597491</v>
      </c>
      <c r="G361" s="30">
        <f t="shared" si="52"/>
        <v>4.4452104266677801E-4</v>
      </c>
      <c r="H361" s="43">
        <f t="shared" si="48"/>
        <v>7.5508329446273574</v>
      </c>
      <c r="N361" s="60">
        <f t="shared" si="49"/>
        <v>8.6335036903619766E-3</v>
      </c>
      <c r="O361" s="61">
        <f t="shared" si="50"/>
        <v>2.3166145122391821E-2</v>
      </c>
      <c r="P361" s="62">
        <f t="shared" si="50"/>
        <v>2.4541211828710448E-2</v>
      </c>
      <c r="Q361" s="63">
        <f t="shared" si="53"/>
        <v>2.1083667675875988E-2</v>
      </c>
    </row>
    <row r="362" spans="1:17">
      <c r="A362" s="27">
        <v>43997</v>
      </c>
      <c r="B362" s="2">
        <v>1.2367186136543751E-2</v>
      </c>
      <c r="C362" s="32">
        <f t="shared" si="46"/>
        <v>1.5294729293591994E-4</v>
      </c>
      <c r="D362" s="33">
        <f>AVERAGE($C$3:C361)</f>
        <v>5.3538300157584032E-4</v>
      </c>
      <c r="E362" s="29">
        <f t="shared" si="51"/>
        <v>5.3132848415205825E-4</v>
      </c>
      <c r="F362" s="43">
        <f t="shared" si="47"/>
        <v>7.2522718537639026</v>
      </c>
      <c r="G362" s="30">
        <f t="shared" si="52"/>
        <v>4.0097121407423823E-4</v>
      </c>
      <c r="H362" s="43">
        <f t="shared" si="48"/>
        <v>7.4401788410311918</v>
      </c>
      <c r="N362" s="60">
        <f t="shared" si="49"/>
        <v>1.2367186136543751E-2</v>
      </c>
      <c r="O362" s="61">
        <f t="shared" si="50"/>
        <v>2.3138344832244168E-2</v>
      </c>
      <c r="P362" s="62">
        <f t="shared" si="50"/>
        <v>2.3050563640658731E-2</v>
      </c>
      <c r="Q362" s="63">
        <f t="shared" si="53"/>
        <v>2.0024265631334356E-2</v>
      </c>
    </row>
    <row r="363" spans="1:17">
      <c r="A363" s="27">
        <v>43998</v>
      </c>
      <c r="B363" s="2">
        <v>2.6502219960093498E-2</v>
      </c>
      <c r="C363" s="32">
        <f t="shared" si="46"/>
        <v>7.0236766281317822E-4</v>
      </c>
      <c r="D363" s="33">
        <f>AVERAGE($C$3:C362)</f>
        <v>5.343206801629517E-4</v>
      </c>
      <c r="E363" s="29">
        <f t="shared" si="51"/>
        <v>4.8046316404703912E-4</v>
      </c>
      <c r="F363" s="43">
        <f t="shared" si="47"/>
        <v>6.1789046109601191</v>
      </c>
      <c r="G363" s="30">
        <f t="shared" si="52"/>
        <v>3.6959759658453892E-4</v>
      </c>
      <c r="H363" s="43">
        <f t="shared" si="48"/>
        <v>6.0027379553744016</v>
      </c>
      <c r="N363" s="60">
        <f t="shared" si="49"/>
        <v>2.6502219960093498E-2</v>
      </c>
      <c r="O363" s="61">
        <f t="shared" si="50"/>
        <v>2.3115377569119473E-2</v>
      </c>
      <c r="P363" s="62">
        <f t="shared" si="50"/>
        <v>2.1919469976416837E-2</v>
      </c>
      <c r="Q363" s="63">
        <f t="shared" si="53"/>
        <v>1.9224921237407943E-2</v>
      </c>
    </row>
    <row r="364" spans="1:17">
      <c r="A364" s="27">
        <v>43999</v>
      </c>
      <c r="B364" s="2">
        <v>-1.3917015166953206E-3</v>
      </c>
      <c r="C364" s="32">
        <f t="shared" si="46"/>
        <v>1.9368331115720557E-6</v>
      </c>
      <c r="D364" s="33">
        <f>AVERAGE($C$3:C363)</f>
        <v>5.3478618427001601E-4</v>
      </c>
      <c r="E364" s="29">
        <f t="shared" si="51"/>
        <v>5.1029351403406053E-4</v>
      </c>
      <c r="F364" s="43">
        <f t="shared" si="47"/>
        <v>7.5767289524887511</v>
      </c>
      <c r="G364" s="30">
        <f t="shared" si="52"/>
        <v>3.9111221650709247E-4</v>
      </c>
      <c r="H364" s="43">
        <f t="shared" si="48"/>
        <v>7.8415639242971356</v>
      </c>
      <c r="N364" s="60">
        <f t="shared" si="49"/>
        <v>1.3917015166953206E-3</v>
      </c>
      <c r="O364" s="61">
        <f t="shared" si="50"/>
        <v>2.3125444520484702E-2</v>
      </c>
      <c r="P364" s="62">
        <f t="shared" si="50"/>
        <v>2.2589677156481466E-2</v>
      </c>
      <c r="Q364" s="63">
        <f t="shared" si="53"/>
        <v>1.977655724607022E-2</v>
      </c>
    </row>
    <row r="365" spans="1:17">
      <c r="A365" s="27">
        <v>44000</v>
      </c>
      <c r="B365" s="2">
        <v>3.9823274710215628E-4</v>
      </c>
      <c r="C365" s="32">
        <f t="shared" si="46"/>
        <v>1.5858932086452996E-7</v>
      </c>
      <c r="D365" s="33">
        <f>AVERAGE($C$3:C364)</f>
        <v>5.3331422473642913E-4</v>
      </c>
      <c r="E365" s="29">
        <f t="shared" si="51"/>
        <v>4.4195574803797797E-4</v>
      </c>
      <c r="F365" s="43">
        <f t="shared" si="47"/>
        <v>7.7239419631656236</v>
      </c>
      <c r="G365" s="30">
        <f t="shared" si="52"/>
        <v>3.4739135687483096E-4</v>
      </c>
      <c r="H365" s="43">
        <f t="shared" si="48"/>
        <v>7.964602069056836</v>
      </c>
      <c r="N365" s="60">
        <f t="shared" si="49"/>
        <v>3.9823274710215628E-4</v>
      </c>
      <c r="O365" s="61">
        <f t="shared" si="50"/>
        <v>2.3093597050620529E-2</v>
      </c>
      <c r="P365" s="62">
        <f t="shared" si="50"/>
        <v>2.1022743589692996E-2</v>
      </c>
      <c r="Q365" s="63">
        <f t="shared" si="53"/>
        <v>1.8638437618932305E-2</v>
      </c>
    </row>
    <row r="366" spans="1:17">
      <c r="A366" s="27">
        <v>44001</v>
      </c>
      <c r="B366" s="2">
        <v>-5.7146381586790085E-3</v>
      </c>
      <c r="C366" s="32">
        <f t="shared" si="46"/>
        <v>3.2657089284630209E-5</v>
      </c>
      <c r="D366" s="33">
        <f>AVERAGE($C$3:C365)</f>
        <v>5.3184547642949923E-4</v>
      </c>
      <c r="E366" s="29">
        <f t="shared" si="51"/>
        <v>3.8256549709181668E-4</v>
      </c>
      <c r="F366" s="43">
        <f t="shared" si="47"/>
        <v>7.7832472910627661</v>
      </c>
      <c r="G366" s="30">
        <f t="shared" si="52"/>
        <v>3.0869031133033583E-4</v>
      </c>
      <c r="H366" s="43">
        <f t="shared" si="48"/>
        <v>7.9773796110672697</v>
      </c>
      <c r="N366" s="60">
        <f t="shared" si="49"/>
        <v>5.7146381586790085E-3</v>
      </c>
      <c r="O366" s="61">
        <f t="shared" si="50"/>
        <v>2.3061775222855227E-2</v>
      </c>
      <c r="P366" s="62">
        <f t="shared" si="50"/>
        <v>1.9559281609809107E-2</v>
      </c>
      <c r="Q366" s="63">
        <f t="shared" si="53"/>
        <v>1.7569584836595764E-2</v>
      </c>
    </row>
    <row r="367" spans="1:17">
      <c r="A367" s="27">
        <v>44004</v>
      </c>
      <c r="B367" s="2">
        <v>2.6163769885897636E-2</v>
      </c>
      <c r="C367" s="32">
        <f t="shared" si="46"/>
        <v>6.8454285464220402E-4</v>
      </c>
      <c r="D367" s="33">
        <f>AVERAGE($C$3:C366)</f>
        <v>5.3047407976151875E-4</v>
      </c>
      <c r="E367" s="29">
        <f t="shared" si="51"/>
        <v>3.355277383878344E-4</v>
      </c>
      <c r="F367" s="43">
        <f t="shared" si="47"/>
        <v>5.959608422435454</v>
      </c>
      <c r="G367" s="30">
        <f t="shared" si="52"/>
        <v>2.7748214718674452E-4</v>
      </c>
      <c r="H367" s="43">
        <f t="shared" si="48"/>
        <v>5.7227741516805066</v>
      </c>
      <c r="N367" s="60">
        <f t="shared" si="49"/>
        <v>2.6163769885897636E-2</v>
      </c>
      <c r="O367" s="61">
        <f t="shared" si="50"/>
        <v>2.3032022919438032E-2</v>
      </c>
      <c r="P367" s="62">
        <f t="shared" si="50"/>
        <v>1.8317416258518404E-2</v>
      </c>
      <c r="Q367" s="63">
        <f t="shared" si="53"/>
        <v>1.6657795387948086E-2</v>
      </c>
    </row>
    <row r="368" spans="1:17">
      <c r="A368" s="27">
        <v>44005</v>
      </c>
      <c r="B368" s="2">
        <v>2.1344786509871483E-2</v>
      </c>
      <c r="C368" s="32">
        <f t="shared" si="46"/>
        <v>4.5559991115199164E-4</v>
      </c>
      <c r="D368" s="33">
        <f>AVERAGE($C$3:C367)</f>
        <v>5.3089618599406856E-4</v>
      </c>
      <c r="E368" s="29">
        <f t="shared" si="51"/>
        <v>3.8244541300244878E-4</v>
      </c>
      <c r="F368" s="43">
        <f t="shared" si="47"/>
        <v>6.6776437381463323</v>
      </c>
      <c r="G368" s="30">
        <f t="shared" si="52"/>
        <v>3.0831304075087436E-4</v>
      </c>
      <c r="H368" s="43">
        <f t="shared" si="48"/>
        <v>6.6066763373533757</v>
      </c>
      <c r="N368" s="60">
        <f t="shared" si="49"/>
        <v>2.1344786509871483E-2</v>
      </c>
      <c r="O368" s="61">
        <f t="shared" si="50"/>
        <v>2.3041184561434089E-2</v>
      </c>
      <c r="P368" s="62">
        <f t="shared" si="50"/>
        <v>1.9556211621948889E-2</v>
      </c>
      <c r="Q368" s="63">
        <f t="shared" si="53"/>
        <v>1.7558845085906827E-2</v>
      </c>
    </row>
    <row r="369" spans="1:17">
      <c r="A369" s="27">
        <v>44006</v>
      </c>
      <c r="B369" s="2">
        <v>-1.7652036622166634E-2</v>
      </c>
      <c r="C369" s="32">
        <f t="shared" si="46"/>
        <v>3.1159439691031202E-4</v>
      </c>
      <c r="D369" s="33">
        <f>AVERAGE($C$3:C368)</f>
        <v>5.3069045846717764E-4</v>
      </c>
      <c r="E369" s="29">
        <f t="shared" si="51"/>
        <v>3.9227948259121172E-4</v>
      </c>
      <c r="F369" s="43">
        <f t="shared" si="47"/>
        <v>7.0492186619278741</v>
      </c>
      <c r="G369" s="30">
        <f t="shared" si="52"/>
        <v>3.1500198380838396E-4</v>
      </c>
      <c r="H369" s="43">
        <f t="shared" si="48"/>
        <v>7.073749289410876</v>
      </c>
      <c r="N369" s="60">
        <f t="shared" si="49"/>
        <v>1.7652036622166634E-2</v>
      </c>
      <c r="O369" s="61">
        <f t="shared" si="50"/>
        <v>2.3036719785316174E-2</v>
      </c>
      <c r="P369" s="62">
        <f t="shared" si="50"/>
        <v>1.9806046616909993E-2</v>
      </c>
      <c r="Q369" s="63">
        <f t="shared" si="53"/>
        <v>1.7748295236680731E-2</v>
      </c>
    </row>
    <row r="370" spans="1:17">
      <c r="A370" s="27">
        <v>44007</v>
      </c>
      <c r="B370" s="2">
        <v>1.3275561854243279E-2</v>
      </c>
      <c r="C370" s="32">
        <f t="shared" si="46"/>
        <v>1.7624054254583923E-4</v>
      </c>
      <c r="D370" s="33">
        <f>AVERAGE($C$3:C369)</f>
        <v>5.3009346647383464E-4</v>
      </c>
      <c r="E370" s="29">
        <f t="shared" si="51"/>
        <v>3.8143308534385083E-4</v>
      </c>
      <c r="F370" s="43">
        <f t="shared" si="47"/>
        <v>7.4095267325878797</v>
      </c>
      <c r="G370" s="30">
        <f t="shared" si="52"/>
        <v>3.0801042187570131E-4</v>
      </c>
      <c r="H370" s="43">
        <f t="shared" si="48"/>
        <v>7.5131867459317441</v>
      </c>
      <c r="N370" s="60">
        <f t="shared" si="49"/>
        <v>1.3275561854243279E-2</v>
      </c>
      <c r="O370" s="61">
        <f t="shared" si="50"/>
        <v>2.3023758739046815E-2</v>
      </c>
      <c r="P370" s="62">
        <f t="shared" si="50"/>
        <v>1.9530311962276763E-2</v>
      </c>
      <c r="Q370" s="63">
        <f t="shared" si="53"/>
        <v>1.7550225693013219E-2</v>
      </c>
    </row>
    <row r="371" spans="1:17">
      <c r="A371" s="27">
        <v>44008</v>
      </c>
      <c r="B371" s="2">
        <v>-3.072577528655529E-2</v>
      </c>
      <c r="C371" s="32">
        <f t="shared" si="46"/>
        <v>9.4407326695989183E-4</v>
      </c>
      <c r="D371" s="33">
        <f>AVERAGE($C$3:C370)</f>
        <v>5.2913190961533473E-4</v>
      </c>
      <c r="E371" s="29">
        <f t="shared" si="51"/>
        <v>3.5384930312931212E-4</v>
      </c>
      <c r="F371" s="43">
        <f t="shared" si="47"/>
        <v>5.2786300327626341</v>
      </c>
      <c r="G371" s="30">
        <f t="shared" si="52"/>
        <v>2.8973318562550295E-4</v>
      </c>
      <c r="H371" s="43">
        <f t="shared" si="48"/>
        <v>4.8881271389313872</v>
      </c>
      <c r="N371" s="60">
        <f t="shared" si="49"/>
        <v>3.072577528655529E-2</v>
      </c>
      <c r="O371" s="61">
        <f t="shared" si="50"/>
        <v>2.3002867421591917E-2</v>
      </c>
      <c r="P371" s="62">
        <f t="shared" si="50"/>
        <v>1.8810882571780412E-2</v>
      </c>
      <c r="Q371" s="63">
        <f t="shared" si="53"/>
        <v>1.7021550623415687E-2</v>
      </c>
    </row>
    <row r="372" spans="1:17">
      <c r="A372" s="27">
        <v>44011</v>
      </c>
      <c r="B372" s="2">
        <v>2.3046670481562614E-2</v>
      </c>
      <c r="C372" s="32">
        <f t="shared" si="46"/>
        <v>5.3114902028572955E-4</v>
      </c>
      <c r="D372" s="33">
        <f>AVERAGE($C$3:C371)</f>
        <v>5.3025641193876164E-4</v>
      </c>
      <c r="E372" s="29">
        <f t="shared" si="51"/>
        <v>4.3319238769808652E-4</v>
      </c>
      <c r="F372" s="43">
        <f t="shared" si="47"/>
        <v>6.5182012977583579</v>
      </c>
      <c r="G372" s="30">
        <f t="shared" si="52"/>
        <v>3.4234025981159829E-4</v>
      </c>
      <c r="H372" s="43">
        <f t="shared" si="48"/>
        <v>6.4281817221014954</v>
      </c>
      <c r="N372" s="60">
        <f t="shared" si="49"/>
        <v>2.3046670481562614E-2</v>
      </c>
      <c r="O372" s="61">
        <f t="shared" si="50"/>
        <v>2.3027297104496691E-2</v>
      </c>
      <c r="P372" s="62">
        <f t="shared" si="50"/>
        <v>2.0813274314679237E-2</v>
      </c>
      <c r="Q372" s="63">
        <f t="shared" si="53"/>
        <v>1.8502439293552574E-2</v>
      </c>
    </row>
    <row r="373" spans="1:17">
      <c r="A373" s="27">
        <v>44012</v>
      </c>
      <c r="B373" s="2">
        <v>8.3475839346647263E-3</v>
      </c>
      <c r="C373" s="32">
        <f t="shared" si="46"/>
        <v>6.9682157546272633E-5</v>
      </c>
      <c r="D373" s="33">
        <f>AVERAGE($C$3:C372)</f>
        <v>5.3025882439375349E-4</v>
      </c>
      <c r="E373" s="29">
        <f t="shared" si="51"/>
        <v>4.4636057784243767E-4</v>
      </c>
      <c r="F373" s="43">
        <f t="shared" si="47"/>
        <v>7.5582716524700828</v>
      </c>
      <c r="G373" s="30">
        <f t="shared" si="52"/>
        <v>3.5175997497008822E-4</v>
      </c>
      <c r="H373" s="43">
        <f t="shared" si="48"/>
        <v>7.7544657500274736</v>
      </c>
      <c r="N373" s="60">
        <f t="shared" si="49"/>
        <v>8.3475839346647263E-3</v>
      </c>
      <c r="O373" s="61">
        <f t="shared" si="50"/>
        <v>2.3027349486941684E-2</v>
      </c>
      <c r="P373" s="62">
        <f t="shared" si="50"/>
        <v>2.1127247285021248E-2</v>
      </c>
      <c r="Q373" s="63">
        <f t="shared" si="53"/>
        <v>1.8755265259923364E-2</v>
      </c>
    </row>
    <row r="374" spans="1:17">
      <c r="A374" s="27">
        <v>44013</v>
      </c>
      <c r="B374" s="2">
        <v>-1.8914540996775031E-3</v>
      </c>
      <c r="C374" s="32">
        <f t="shared" si="46"/>
        <v>3.5775986111868339E-6</v>
      </c>
      <c r="D374" s="33">
        <f>AVERAGE($C$3:C373)</f>
        <v>5.2901737785238556E-4</v>
      </c>
      <c r="E374" s="29">
        <f t="shared" si="51"/>
        <v>3.9572415914668679E-4</v>
      </c>
      <c r="F374" s="43">
        <f t="shared" si="47"/>
        <v>7.8257525198930589</v>
      </c>
      <c r="G374" s="30">
        <f t="shared" si="52"/>
        <v>3.1876364465405264E-4</v>
      </c>
      <c r="H374" s="43">
        <f t="shared" si="48"/>
        <v>8.0398372973053966</v>
      </c>
      <c r="N374" s="60">
        <f t="shared" si="49"/>
        <v>1.8914540996775031E-3</v>
      </c>
      <c r="O374" s="61">
        <f t="shared" si="50"/>
        <v>2.3000377776297189E-2</v>
      </c>
      <c r="P374" s="62">
        <f t="shared" si="50"/>
        <v>1.9892816772561064E-2</v>
      </c>
      <c r="Q374" s="63">
        <f t="shared" si="53"/>
        <v>1.7853953194014279E-2</v>
      </c>
    </row>
    <row r="375" spans="1:17">
      <c r="A375" s="27">
        <v>44014</v>
      </c>
      <c r="B375" s="2">
        <v>0</v>
      </c>
      <c r="C375" s="32">
        <f t="shared" si="46"/>
        <v>0</v>
      </c>
      <c r="D375" s="33">
        <f>AVERAGE($C$3:C374)</f>
        <v>5.2760490532754371E-4</v>
      </c>
      <c r="E375" s="29">
        <f t="shared" si="51"/>
        <v>3.4300837730348582E-4</v>
      </c>
      <c r="F375" s="43">
        <f t="shared" si="47"/>
        <v>7.9777556874712632</v>
      </c>
      <c r="G375" s="30">
        <f t="shared" si="52"/>
        <v>2.8375969380565433E-4</v>
      </c>
      <c r="H375" s="43">
        <f t="shared" si="48"/>
        <v>8.1673828265604769</v>
      </c>
      <c r="N375" s="60">
        <f t="shared" si="49"/>
        <v>0</v>
      </c>
      <c r="O375" s="61">
        <f t="shared" si="50"/>
        <v>2.2969651832963071E-2</v>
      </c>
      <c r="P375" s="62">
        <f t="shared" si="50"/>
        <v>1.8520485342006721E-2</v>
      </c>
      <c r="Q375" s="63">
        <f t="shared" si="53"/>
        <v>1.6845168262907152E-2</v>
      </c>
    </row>
    <row r="376" spans="1:17">
      <c r="A376" s="27">
        <v>44018</v>
      </c>
      <c r="B376" s="2">
        <v>2.6750216260552406E-2</v>
      </c>
      <c r="C376" s="32">
        <f t="shared" si="46"/>
        <v>7.1557406998632236E-4</v>
      </c>
      <c r="D376" s="33">
        <f>AVERAGE($C$3:C375)</f>
        <v>5.2619041496473526E-4</v>
      </c>
      <c r="E376" s="29">
        <f t="shared" si="51"/>
        <v>2.9689818124916133E-4</v>
      </c>
      <c r="F376" s="43">
        <f t="shared" si="47"/>
        <v>5.7119547359036318</v>
      </c>
      <c r="G376" s="30">
        <f t="shared" si="52"/>
        <v>2.525819557849928E-4</v>
      </c>
      <c r="H376" s="43">
        <f t="shared" si="48"/>
        <v>5.45073761147356</v>
      </c>
      <c r="N376" s="60">
        <f t="shared" si="49"/>
        <v>2.6750216260552406E-2</v>
      </c>
      <c r="O376" s="61">
        <f t="shared" si="50"/>
        <v>2.2938840750237038E-2</v>
      </c>
      <c r="P376" s="62">
        <f t="shared" si="50"/>
        <v>1.7230733624810098E-2</v>
      </c>
      <c r="Q376" s="63">
        <f t="shared" si="53"/>
        <v>1.5892827180366394E-2</v>
      </c>
    </row>
    <row r="377" spans="1:17">
      <c r="A377" s="27">
        <v>44019</v>
      </c>
      <c r="B377" s="2">
        <v>-3.1028585508465767E-3</v>
      </c>
      <c r="C377" s="32">
        <f t="shared" si="46"/>
        <v>9.6277311865617179E-6</v>
      </c>
      <c r="D377" s="33">
        <f>AVERAGE($C$3:C376)</f>
        <v>5.2669678837388386E-4</v>
      </c>
      <c r="E377" s="29">
        <f t="shared" si="51"/>
        <v>3.5318026819016981E-4</v>
      </c>
      <c r="F377" s="43">
        <f t="shared" si="47"/>
        <v>7.9212718516445726</v>
      </c>
      <c r="G377" s="30">
        <f t="shared" si="52"/>
        <v>2.8913962928849268E-4</v>
      </c>
      <c r="H377" s="43">
        <f t="shared" si="48"/>
        <v>8.1153029791992957</v>
      </c>
      <c r="N377" s="60">
        <f t="shared" si="49"/>
        <v>3.1028585508465767E-3</v>
      </c>
      <c r="O377" s="61">
        <f t="shared" si="50"/>
        <v>2.2949875563363822E-2</v>
      </c>
      <c r="P377" s="62">
        <f t="shared" si="50"/>
        <v>1.8793090969560323E-2</v>
      </c>
      <c r="Q377" s="63">
        <f t="shared" si="53"/>
        <v>1.7004106247859446E-2</v>
      </c>
    </row>
    <row r="378" spans="1:17">
      <c r="A378" s="27">
        <v>44020</v>
      </c>
      <c r="B378" s="2">
        <v>2.3290114477276802E-2</v>
      </c>
      <c r="C378" s="32">
        <f t="shared" si="46"/>
        <v>5.4242943236465849E-4</v>
      </c>
      <c r="D378" s="33">
        <f>AVERAGE($C$3:C377)</f>
        <v>5.2531793755471764E-4</v>
      </c>
      <c r="E378" s="29">
        <f t="shared" si="51"/>
        <v>3.0699692141382867E-4</v>
      </c>
      <c r="F378" s="43">
        <f t="shared" si="47"/>
        <v>6.3217840048963589</v>
      </c>
      <c r="G378" s="30">
        <f t="shared" si="52"/>
        <v>2.5818626994778563E-4</v>
      </c>
      <c r="H378" s="43">
        <f t="shared" si="48"/>
        <v>6.1609064136814249</v>
      </c>
      <c r="N378" s="60">
        <f t="shared" si="49"/>
        <v>2.3290114477276802E-2</v>
      </c>
      <c r="O378" s="61">
        <f t="shared" si="50"/>
        <v>2.2919815390938854E-2</v>
      </c>
      <c r="P378" s="62">
        <f t="shared" si="50"/>
        <v>1.7521327615618306E-2</v>
      </c>
      <c r="Q378" s="63">
        <f t="shared" si="53"/>
        <v>1.6068175688228756E-2</v>
      </c>
    </row>
    <row r="379" spans="1:17">
      <c r="A379" s="27">
        <v>44021</v>
      </c>
      <c r="B379" s="2">
        <v>3.5661323927342892E-3</v>
      </c>
      <c r="C379" s="32">
        <f t="shared" si="46"/>
        <v>1.2717300242508786E-5</v>
      </c>
      <c r="D379" s="33">
        <f>AVERAGE($C$3:C378)</f>
        <v>5.2536344684942491E-4</v>
      </c>
      <c r="E379" s="29">
        <f t="shared" si="51"/>
        <v>3.3864582551012618E-4</v>
      </c>
      <c r="F379" s="43">
        <f t="shared" si="47"/>
        <v>7.9530023648497368</v>
      </c>
      <c r="G379" s="30">
        <f t="shared" si="52"/>
        <v>2.785840333290515E-4</v>
      </c>
      <c r="H379" s="43">
        <f t="shared" si="48"/>
        <v>8.1401410271675481</v>
      </c>
      <c r="N379" s="60">
        <f t="shared" si="49"/>
        <v>3.5661323927342892E-3</v>
      </c>
      <c r="O379" s="61">
        <f t="shared" si="50"/>
        <v>2.2920808163095493E-2</v>
      </c>
      <c r="P379" s="62">
        <f t="shared" si="50"/>
        <v>1.8402332067162741E-2</v>
      </c>
      <c r="Q379" s="63">
        <f t="shared" si="53"/>
        <v>1.6690836807333881E-2</v>
      </c>
    </row>
    <row r="380" spans="1:17">
      <c r="A380" s="27">
        <v>44022</v>
      </c>
      <c r="B380" s="2">
        <v>2.4821197148412466E-3</v>
      </c>
      <c r="C380" s="32">
        <f t="shared" si="46"/>
        <v>6.1609182788035914E-6</v>
      </c>
      <c r="D380" s="33">
        <f>AVERAGE($C$3:C379)</f>
        <v>5.2400364274701934E-4</v>
      </c>
      <c r="E380" s="29">
        <f t="shared" si="51"/>
        <v>2.948316530460825E-4</v>
      </c>
      <c r="F380" s="43">
        <f t="shared" si="47"/>
        <v>8.1082096385202487</v>
      </c>
      <c r="G380" s="30">
        <f t="shared" si="52"/>
        <v>2.4915754852217632E-4</v>
      </c>
      <c r="H380" s="43">
        <f t="shared" si="48"/>
        <v>8.2726981382967129</v>
      </c>
      <c r="N380" s="60">
        <f t="shared" si="49"/>
        <v>2.4821197148412466E-3</v>
      </c>
      <c r="O380" s="61">
        <f t="shared" si="50"/>
        <v>2.2891125851452115E-2</v>
      </c>
      <c r="P380" s="62">
        <f t="shared" si="50"/>
        <v>1.7170662568639642E-2</v>
      </c>
      <c r="Q380" s="63">
        <f t="shared" si="53"/>
        <v>1.5784725164606963E-2</v>
      </c>
    </row>
    <row r="381" spans="1:17">
      <c r="A381" s="27">
        <v>44025</v>
      </c>
      <c r="B381" s="2">
        <v>-4.6131908893585205E-3</v>
      </c>
      <c r="C381" s="32">
        <f t="shared" si="46"/>
        <v>2.1281530181660457E-5</v>
      </c>
      <c r="D381" s="33">
        <f>AVERAGE($C$3:C380)</f>
        <v>5.2263368844948437E-4</v>
      </c>
      <c r="E381" s="29">
        <f t="shared" si="51"/>
        <v>2.5602599972675212E-4</v>
      </c>
      <c r="F381" s="43">
        <f t="shared" si="47"/>
        <v>8.1871090219807492</v>
      </c>
      <c r="G381" s="30">
        <f t="shared" si="52"/>
        <v>2.2263000241524896E-4</v>
      </c>
      <c r="H381" s="43">
        <f t="shared" si="48"/>
        <v>8.3144078720424517</v>
      </c>
      <c r="N381" s="60">
        <f t="shared" si="49"/>
        <v>4.6131908893585205E-3</v>
      </c>
      <c r="O381" s="61">
        <f t="shared" si="50"/>
        <v>2.2861183006342527E-2</v>
      </c>
      <c r="P381" s="62">
        <f t="shared" si="50"/>
        <v>1.6000812470832602E-2</v>
      </c>
      <c r="Q381" s="63">
        <f t="shared" si="53"/>
        <v>1.4920790944693547E-2</v>
      </c>
    </row>
    <row r="382" spans="1:17">
      <c r="A382" s="27">
        <v>44026</v>
      </c>
      <c r="B382" s="2">
        <v>1.6548421233892441E-2</v>
      </c>
      <c r="C382" s="32">
        <f t="shared" si="46"/>
        <v>2.7385024533434221E-4</v>
      </c>
      <c r="D382" s="33">
        <f>AVERAGE($C$3:C381)</f>
        <v>5.2131085953584894E-4</v>
      </c>
      <c r="E382" s="29">
        <f t="shared" si="51"/>
        <v>2.2446958819393508E-4</v>
      </c>
      <c r="F382" s="43">
        <f t="shared" si="47"/>
        <v>7.1817821402595055</v>
      </c>
      <c r="G382" s="30">
        <f t="shared" si="52"/>
        <v>2.0059804215749518E-4</v>
      </c>
      <c r="H382" s="43">
        <f t="shared" si="48"/>
        <v>7.1490383590648499</v>
      </c>
      <c r="N382" s="60">
        <f t="shared" si="49"/>
        <v>1.6548421233892441E-2</v>
      </c>
      <c r="O382" s="61">
        <f t="shared" si="50"/>
        <v>2.2832232907358162E-2</v>
      </c>
      <c r="P382" s="62">
        <f t="shared" si="50"/>
        <v>1.4982309174287356E-2</v>
      </c>
      <c r="Q382" s="63">
        <f t="shared" si="53"/>
        <v>1.4163263824327187E-2</v>
      </c>
    </row>
    <row r="383" spans="1:17">
      <c r="A383" s="27">
        <v>44027</v>
      </c>
      <c r="B383" s="2">
        <v>6.8773222155869007E-3</v>
      </c>
      <c r="C383" s="32">
        <f t="shared" si="46"/>
        <v>4.7297560857005117E-5</v>
      </c>
      <c r="D383" s="33">
        <f>AVERAGE($C$3:C382)</f>
        <v>5.206596473932134E-4</v>
      </c>
      <c r="E383" s="29">
        <f t="shared" si="51"/>
        <v>2.3110776945334193E-4</v>
      </c>
      <c r="F383" s="43">
        <f t="shared" si="47"/>
        <v>8.1679705551125839</v>
      </c>
      <c r="G383" s="30">
        <f t="shared" si="52"/>
        <v>2.0378020572423851E-4</v>
      </c>
      <c r="H383" s="43">
        <f t="shared" si="48"/>
        <v>8.2663677085773877</v>
      </c>
      <c r="N383" s="60">
        <f t="shared" si="49"/>
        <v>6.8773222155869007E-3</v>
      </c>
      <c r="O383" s="61">
        <f t="shared" si="50"/>
        <v>2.2817967643793638E-2</v>
      </c>
      <c r="P383" s="62">
        <f t="shared" si="50"/>
        <v>1.5202229094884142E-2</v>
      </c>
      <c r="Q383" s="63">
        <f t="shared" si="53"/>
        <v>1.4275160444780945E-2</v>
      </c>
    </row>
    <row r="384" spans="1:17">
      <c r="A384" s="27">
        <v>44028</v>
      </c>
      <c r="B384" s="2">
        <v>-1.2304930947721004E-2</v>
      </c>
      <c r="C384" s="32">
        <f t="shared" si="46"/>
        <v>1.5141132562818214E-4</v>
      </c>
      <c r="D384" s="33">
        <f>AVERAGE($C$3:C383)</f>
        <v>5.194172272185776E-4</v>
      </c>
      <c r="E384" s="29">
        <f t="shared" si="51"/>
        <v>2.0639838823707961E-4</v>
      </c>
      <c r="F384" s="43">
        <f t="shared" si="47"/>
        <v>7.7521146007692954</v>
      </c>
      <c r="G384" s="30">
        <f t="shared" si="52"/>
        <v>1.8630947715004081E-4</v>
      </c>
      <c r="H384" s="43">
        <f t="shared" si="48"/>
        <v>7.7754142203527943</v>
      </c>
      <c r="N384" s="60">
        <f t="shared" si="49"/>
        <v>1.2304930947721004E-2</v>
      </c>
      <c r="O384" s="61">
        <f t="shared" si="50"/>
        <v>2.2790726781271756E-2</v>
      </c>
      <c r="P384" s="62">
        <f t="shared" si="50"/>
        <v>1.4366571902756746E-2</v>
      </c>
      <c r="Q384" s="63">
        <f t="shared" si="53"/>
        <v>1.3649522964193321E-2</v>
      </c>
    </row>
    <row r="385" spans="1:17">
      <c r="A385" s="27">
        <v>44029</v>
      </c>
      <c r="B385" s="2">
        <v>-2.0202512387186289E-3</v>
      </c>
      <c r="C385" s="32">
        <f t="shared" si="46"/>
        <v>4.0814150675441544E-6</v>
      </c>
      <c r="D385" s="33">
        <f>AVERAGE($C$3:C384)</f>
        <v>5.1845386098404783E-4</v>
      </c>
      <c r="E385" s="29">
        <f t="shared" si="51"/>
        <v>1.9900654475710431E-4</v>
      </c>
      <c r="F385" s="43">
        <f t="shared" si="47"/>
        <v>8.5016638966018974</v>
      </c>
      <c r="G385" s="30">
        <f t="shared" si="52"/>
        <v>1.8022619148843258E-4</v>
      </c>
      <c r="H385" s="43">
        <f t="shared" si="48"/>
        <v>8.5986518059174539</v>
      </c>
      <c r="N385" s="60">
        <f t="shared" si="49"/>
        <v>2.0202512387186289E-3</v>
      </c>
      <c r="O385" s="61">
        <f t="shared" si="50"/>
        <v>2.2769581923787002E-2</v>
      </c>
      <c r="P385" s="62">
        <f t="shared" si="50"/>
        <v>1.4106967950523751E-2</v>
      </c>
      <c r="Q385" s="63">
        <f t="shared" si="53"/>
        <v>1.342483487751088E-2</v>
      </c>
    </row>
    <row r="386" spans="1:17">
      <c r="A386" s="27">
        <v>44032</v>
      </c>
      <c r="B386" s="2">
        <v>2.1073928102850914E-2</v>
      </c>
      <c r="C386" s="32">
        <f t="shared" si="46"/>
        <v>4.4411044568412952E-4</v>
      </c>
      <c r="D386" s="33">
        <f>AVERAGE($C$3:C385)</f>
        <v>5.1711085198687676E-4</v>
      </c>
      <c r="E386" s="29">
        <f t="shared" si="51"/>
        <v>1.7280299831150879E-4</v>
      </c>
      <c r="F386" s="43">
        <f t="shared" si="47"/>
        <v>6.0933193463159494</v>
      </c>
      <c r="G386" s="30">
        <f t="shared" si="52"/>
        <v>1.6167781176448749E-4</v>
      </c>
      <c r="H386" s="43">
        <f t="shared" si="48"/>
        <v>5.9830194644190762</v>
      </c>
      <c r="N386" s="60">
        <f t="shared" si="49"/>
        <v>2.1073928102850914E-2</v>
      </c>
      <c r="O386" s="61">
        <f t="shared" si="50"/>
        <v>2.2740071503556815E-2</v>
      </c>
      <c r="P386" s="62">
        <f t="shared" si="50"/>
        <v>1.3145455424271492E-2</v>
      </c>
      <c r="Q386" s="63">
        <f t="shared" si="53"/>
        <v>1.271525901287455E-2</v>
      </c>
    </row>
    <row r="387" spans="1:17">
      <c r="A387" s="27">
        <v>44033</v>
      </c>
      <c r="B387" s="2">
        <v>-1.3801674358546734E-2</v>
      </c>
      <c r="C387" s="32">
        <f t="shared" si="46"/>
        <v>1.904862150993664E-4</v>
      </c>
      <c r="D387" s="33">
        <f>AVERAGE($C$3:C386)</f>
        <v>5.1692074676213003E-4</v>
      </c>
      <c r="E387" s="29">
        <f t="shared" si="51"/>
        <v>2.0927452617241951E-4</v>
      </c>
      <c r="F387" s="43">
        <f t="shared" si="47"/>
        <v>7.5616419449857304</v>
      </c>
      <c r="G387" s="30">
        <f t="shared" si="52"/>
        <v>1.8470817817364322E-4</v>
      </c>
      <c r="H387" s="43">
        <f t="shared" si="48"/>
        <v>7.5654514168940175</v>
      </c>
      <c r="N387" s="60">
        <f t="shared" si="49"/>
        <v>1.3801674358546734E-2</v>
      </c>
      <c r="O387" s="61">
        <f t="shared" si="50"/>
        <v>2.2735891158301449E-2</v>
      </c>
      <c r="P387" s="62">
        <f t="shared" si="50"/>
        <v>1.4466323865184946E-2</v>
      </c>
      <c r="Q387" s="63">
        <f t="shared" si="53"/>
        <v>1.3590738691242769E-2</v>
      </c>
    </row>
    <row r="388" spans="1:17">
      <c r="A388" s="27">
        <v>44034</v>
      </c>
      <c r="B388" s="2">
        <v>2.8092688880860806E-3</v>
      </c>
      <c r="C388" s="32">
        <f t="shared" ref="C388:C451" si="54">B388^2</f>
        <v>7.8919916855684034E-6</v>
      </c>
      <c r="D388" s="33">
        <f>AVERAGE($C$3:C387)</f>
        <v>5.1607286486170733E-4</v>
      </c>
      <c r="E388" s="29">
        <f t="shared" si="51"/>
        <v>2.067488365262404E-4</v>
      </c>
      <c r="F388" s="43">
        <f t="shared" ref="F388:F451" si="55">-LN(E388)-(C388/E388)</f>
        <v>8.4458339719660831</v>
      </c>
      <c r="G388" s="30">
        <f t="shared" si="52"/>
        <v>1.8231168814247963E-4</v>
      </c>
      <c r="H388" s="43">
        <f t="shared" ref="H388:H451" si="56">-LN(G388)-(C388/G388)</f>
        <v>8.5665043063854274</v>
      </c>
      <c r="N388" s="60">
        <f t="shared" ref="N388:N451" si="57">SQRT(C388)</f>
        <v>2.8092688880860806E-3</v>
      </c>
      <c r="O388" s="61">
        <f t="shared" ref="O388:P451" si="58">SQRT(D388)</f>
        <v>2.2717237174923084E-2</v>
      </c>
      <c r="P388" s="62">
        <f t="shared" si="58"/>
        <v>1.4378763386544769E-2</v>
      </c>
      <c r="Q388" s="63">
        <f t="shared" si="53"/>
        <v>1.3502284552714759E-2</v>
      </c>
    </row>
    <row r="389" spans="1:17">
      <c r="A389" s="27">
        <v>44035</v>
      </c>
      <c r="B389" s="2">
        <v>-4.5516438782215118E-2</v>
      </c>
      <c r="C389" s="32">
        <f t="shared" si="54"/>
        <v>2.0717461994151365E-3</v>
      </c>
      <c r="D389" s="33">
        <f>AVERAGE($C$3:C388)</f>
        <v>5.1475633410218364E-4</v>
      </c>
      <c r="E389" s="29">
        <f t="shared" ref="E389:E452" si="59">$K$1*E388+(1-$K$1)*C388</f>
        <v>1.800167544283301E-4</v>
      </c>
      <c r="F389" s="43">
        <f t="shared" si="55"/>
        <v>-2.8861692515326798</v>
      </c>
      <c r="G389" s="30">
        <f t="shared" ref="G389:G452" si="60">$K$9*G388+$K$8*C388+$K$7</f>
        <v>1.6385730842349258E-4</v>
      </c>
      <c r="H389" s="43">
        <f t="shared" si="56"/>
        <v>-3.9270850216070663</v>
      </c>
      <c r="N389" s="60">
        <f t="shared" si="57"/>
        <v>4.5516438782215118E-2</v>
      </c>
      <c r="O389" s="61">
        <f t="shared" si="58"/>
        <v>2.2688242199478206E-2</v>
      </c>
      <c r="P389" s="62">
        <f t="shared" si="58"/>
        <v>1.3417032251147423E-2</v>
      </c>
      <c r="Q389" s="63">
        <f t="shared" ref="Q389:Q452" si="61">SQRT(G389)</f>
        <v>1.2800676092437171E-2</v>
      </c>
    </row>
    <row r="390" spans="1:17">
      <c r="A390" s="27">
        <v>44036</v>
      </c>
      <c r="B390" s="2">
        <v>-2.4772831238806248E-3</v>
      </c>
      <c r="C390" s="32">
        <f t="shared" si="54"/>
        <v>6.1369316758637469E-6</v>
      </c>
      <c r="D390" s="33">
        <f>AVERAGE($C$3:C389)</f>
        <v>5.1877956372831536E-4</v>
      </c>
      <c r="E390" s="29">
        <f t="shared" si="59"/>
        <v>4.3431962678326024E-4</v>
      </c>
      <c r="F390" s="43">
        <f t="shared" si="55"/>
        <v>7.7275998383880031</v>
      </c>
      <c r="G390" s="30">
        <f t="shared" si="60"/>
        <v>3.3229918837023742E-4</v>
      </c>
      <c r="H390" s="43">
        <f t="shared" si="56"/>
        <v>7.9910067339899369</v>
      </c>
      <c r="N390" s="60">
        <f t="shared" si="57"/>
        <v>2.4772831238806248E-3</v>
      </c>
      <c r="O390" s="61">
        <f t="shared" si="58"/>
        <v>2.277673294676643E-2</v>
      </c>
      <c r="P390" s="62">
        <f t="shared" si="58"/>
        <v>2.0840336532389783E-2</v>
      </c>
      <c r="Q390" s="63">
        <f t="shared" si="61"/>
        <v>1.8229075356974017E-2</v>
      </c>
    </row>
    <row r="391" spans="1:17">
      <c r="A391" s="27">
        <v>44039</v>
      </c>
      <c r="B391" s="2">
        <v>2.3700261488556862E-2</v>
      </c>
      <c r="C391" s="32">
        <f t="shared" si="54"/>
        <v>5.6170239462597152E-4</v>
      </c>
      <c r="D391" s="33">
        <f>AVERAGE($C$3:C390)</f>
        <v>5.1745831983127295E-4</v>
      </c>
      <c r="E391" s="29">
        <f t="shared" si="59"/>
        <v>3.7675955150555813E-4</v>
      </c>
      <c r="F391" s="43">
        <f t="shared" si="55"/>
        <v>6.393025718774064</v>
      </c>
      <c r="G391" s="30">
        <f t="shared" si="60"/>
        <v>2.9592093655333139E-4</v>
      </c>
      <c r="H391" s="43">
        <f t="shared" si="56"/>
        <v>6.2272680127011695</v>
      </c>
      <c r="N391" s="60">
        <f t="shared" si="57"/>
        <v>2.3700261488556862E-2</v>
      </c>
      <c r="O391" s="61">
        <f t="shared" si="58"/>
        <v>2.2747710210728307E-2</v>
      </c>
      <c r="P391" s="62">
        <f t="shared" si="58"/>
        <v>1.9410294987597641E-2</v>
      </c>
      <c r="Q391" s="63">
        <f t="shared" si="61"/>
        <v>1.7202352645883393E-2</v>
      </c>
    </row>
    <row r="392" spans="1:17">
      <c r="A392" s="27">
        <v>44040</v>
      </c>
      <c r="B392" s="2">
        <v>-1.6427541151642799E-2</v>
      </c>
      <c r="C392" s="32">
        <f t="shared" si="54"/>
        <v>2.6986410828891763E-4</v>
      </c>
      <c r="D392" s="33">
        <f>AVERAGE($C$3:C391)</f>
        <v>5.1757205781275024E-4</v>
      </c>
      <c r="E392" s="29">
        <f t="shared" si="59"/>
        <v>4.0162119139367457E-4</v>
      </c>
      <c r="F392" s="43">
        <f t="shared" si="55"/>
        <v>7.1480642987411223</v>
      </c>
      <c r="G392" s="30">
        <f t="shared" si="60"/>
        <v>3.1357371888090488E-4</v>
      </c>
      <c r="H392" s="43">
        <f t="shared" si="56"/>
        <v>7.2068678950790277</v>
      </c>
      <c r="N392" s="60">
        <f t="shared" si="57"/>
        <v>1.6427541151642799E-2</v>
      </c>
      <c r="O392" s="61">
        <f t="shared" si="58"/>
        <v>2.2750210060848895E-2</v>
      </c>
      <c r="P392" s="62">
        <f t="shared" si="58"/>
        <v>2.0040488801266167E-2</v>
      </c>
      <c r="Q392" s="63">
        <f t="shared" si="61"/>
        <v>1.7708012843933248E-2</v>
      </c>
    </row>
    <row r="393" spans="1:17">
      <c r="A393" s="27">
        <v>44041</v>
      </c>
      <c r="B393" s="2">
        <v>1.9168369472026825E-2</v>
      </c>
      <c r="C393" s="32">
        <f t="shared" si="54"/>
        <v>3.6742638821612994E-4</v>
      </c>
      <c r="D393" s="33">
        <f>AVERAGE($C$3:C392)</f>
        <v>5.1693690922422766E-4</v>
      </c>
      <c r="E393" s="29">
        <f t="shared" si="59"/>
        <v>3.8390924808410658E-4</v>
      </c>
      <c r="F393" s="43">
        <f t="shared" si="55"/>
        <v>6.9080386274490664</v>
      </c>
      <c r="G393" s="30">
        <f t="shared" si="60"/>
        <v>3.0301657672839104E-4</v>
      </c>
      <c r="H393" s="43">
        <f t="shared" si="56"/>
        <v>6.8891610389893714</v>
      </c>
      <c r="N393" s="60">
        <f t="shared" si="57"/>
        <v>1.9168369472026825E-2</v>
      </c>
      <c r="O393" s="61">
        <f t="shared" si="58"/>
        <v>2.2736246594902768E-2</v>
      </c>
      <c r="P393" s="62">
        <f t="shared" si="58"/>
        <v>1.959360222327958E-2</v>
      </c>
      <c r="Q393" s="63">
        <f t="shared" si="61"/>
        <v>1.7407371333098835E-2</v>
      </c>
    </row>
    <row r="394" spans="1:17">
      <c r="A394" s="27">
        <v>44042</v>
      </c>
      <c r="B394" s="2">
        <v>1.2100184336304665E-2</v>
      </c>
      <c r="C394" s="32">
        <f t="shared" si="54"/>
        <v>1.4641446097255276E-4</v>
      </c>
      <c r="D394" s="33">
        <f>AVERAGE($C$3:C393)</f>
        <v>5.1655452937510204E-4</v>
      </c>
      <c r="E394" s="29">
        <f t="shared" si="59"/>
        <v>3.81693477419777E-4</v>
      </c>
      <c r="F394" s="43">
        <f t="shared" si="55"/>
        <v>7.4873009575412928</v>
      </c>
      <c r="G394" s="30">
        <f t="shared" si="60"/>
        <v>3.024415843319044E-4</v>
      </c>
      <c r="H394" s="43">
        <f t="shared" si="56"/>
        <v>7.6195141758015534</v>
      </c>
      <c r="N394" s="60">
        <f t="shared" si="57"/>
        <v>1.2100184336304665E-2</v>
      </c>
      <c r="O394" s="61">
        <f t="shared" si="58"/>
        <v>2.2727836002908459E-2</v>
      </c>
      <c r="P394" s="62">
        <f t="shared" si="58"/>
        <v>1.9536977182250507E-2</v>
      </c>
      <c r="Q394" s="63">
        <f t="shared" si="61"/>
        <v>1.7390847717460595E-2</v>
      </c>
    </row>
    <row r="395" spans="1:17">
      <c r="A395" s="27">
        <v>44043</v>
      </c>
      <c r="B395" s="2">
        <v>0.10468862950801849</v>
      </c>
      <c r="C395" s="32">
        <f t="shared" si="54"/>
        <v>1.095970914826716E-2</v>
      </c>
      <c r="D395" s="33">
        <f>AVERAGE($C$3:C394)</f>
        <v>5.1561029450672825E-4</v>
      </c>
      <c r="E395" s="29">
        <f t="shared" si="59"/>
        <v>3.5006520740160364E-4</v>
      </c>
      <c r="F395" s="43">
        <f t="shared" si="55"/>
        <v>-23.350230770581312</v>
      </c>
      <c r="G395" s="30">
        <f t="shared" si="60"/>
        <v>2.8215463955809258E-4</v>
      </c>
      <c r="H395" s="43">
        <f t="shared" si="56"/>
        <v>-30.669861385223864</v>
      </c>
      <c r="N395" s="60">
        <f t="shared" si="57"/>
        <v>0.10468862950801849</v>
      </c>
      <c r="O395" s="61">
        <f t="shared" si="58"/>
        <v>2.2707053849117642E-2</v>
      </c>
      <c r="P395" s="62">
        <f t="shared" si="58"/>
        <v>1.8710029593819559E-2</v>
      </c>
      <c r="Q395" s="63">
        <f t="shared" si="61"/>
        <v>1.6797459318542568E-2</v>
      </c>
    </row>
    <row r="396" spans="1:17">
      <c r="A396" s="27">
        <v>44046</v>
      </c>
      <c r="B396" s="2">
        <v>2.5197608396410942E-2</v>
      </c>
      <c r="C396" s="32">
        <f t="shared" si="54"/>
        <v>6.3491946889887921E-4</v>
      </c>
      <c r="D396" s="33">
        <f>AVERAGE($C$3:C395)</f>
        <v>5.4218560965624588E-4</v>
      </c>
      <c r="E396" s="29">
        <f t="shared" si="59"/>
        <v>1.7763066479919674E-3</v>
      </c>
      <c r="F396" s="43">
        <f t="shared" si="55"/>
        <v>5.9757810022160402</v>
      </c>
      <c r="G396" s="30">
        <f t="shared" si="60"/>
        <v>1.2320359908974557E-3</v>
      </c>
      <c r="H396" s="43">
        <f t="shared" si="56"/>
        <v>6.1837455440153635</v>
      </c>
      <c r="N396" s="60">
        <f t="shared" si="57"/>
        <v>2.5197608396410942E-2</v>
      </c>
      <c r="O396" s="61">
        <f t="shared" si="58"/>
        <v>2.3284879421123183E-2</v>
      </c>
      <c r="P396" s="62">
        <f t="shared" si="58"/>
        <v>4.2146253071797112E-2</v>
      </c>
      <c r="Q396" s="63">
        <f t="shared" si="61"/>
        <v>3.5100370238751837E-2</v>
      </c>
    </row>
    <row r="397" spans="1:17">
      <c r="A397" s="27">
        <v>44047</v>
      </c>
      <c r="B397" s="2">
        <v>6.6781495697796345E-3</v>
      </c>
      <c r="C397" s="32">
        <f t="shared" si="54"/>
        <v>4.4597681676347917E-5</v>
      </c>
      <c r="D397" s="33">
        <f>AVERAGE($C$3:C396)</f>
        <v>5.4242097478122715E-4</v>
      </c>
      <c r="E397" s="29">
        <f t="shared" si="59"/>
        <v>1.6228713674439673E-3</v>
      </c>
      <c r="F397" s="43">
        <f t="shared" si="55"/>
        <v>6.3960775246835189</v>
      </c>
      <c r="G397" s="30">
        <f t="shared" si="60"/>
        <v>1.1453538452295578E-3</v>
      </c>
      <c r="H397" s="43">
        <f t="shared" si="56"/>
        <v>6.733103747435174</v>
      </c>
      <c r="N397" s="60">
        <f t="shared" si="57"/>
        <v>6.6781495697796345E-3</v>
      </c>
      <c r="O397" s="61">
        <f t="shared" si="58"/>
        <v>2.3289932906327297E-2</v>
      </c>
      <c r="P397" s="62">
        <f t="shared" si="58"/>
        <v>4.0284877652091329E-2</v>
      </c>
      <c r="Q397" s="63">
        <f t="shared" si="61"/>
        <v>3.3843076769548563E-2</v>
      </c>
    </row>
    <row r="398" spans="1:17">
      <c r="A398" s="27">
        <v>44048</v>
      </c>
      <c r="B398" s="2">
        <v>3.624666715040803E-3</v>
      </c>
      <c r="C398" s="32">
        <f t="shared" si="54"/>
        <v>1.3138208795124685E-5</v>
      </c>
      <c r="D398" s="33">
        <f>AVERAGE($C$3:C397)</f>
        <v>5.411606626467844E-4</v>
      </c>
      <c r="E398" s="29">
        <f t="shared" si="59"/>
        <v>1.4107059688894677E-3</v>
      </c>
      <c r="F398" s="43">
        <f t="shared" si="55"/>
        <v>6.554351797167711</v>
      </c>
      <c r="G398" s="30">
        <f t="shared" si="60"/>
        <v>1.0161071967863396E-3</v>
      </c>
      <c r="H398" s="43">
        <f t="shared" si="56"/>
        <v>6.8788464830951765</v>
      </c>
      <c r="N398" s="60">
        <f t="shared" si="57"/>
        <v>3.624666715040803E-3</v>
      </c>
      <c r="O398" s="61">
        <f t="shared" si="58"/>
        <v>2.3262860156197138E-2</v>
      </c>
      <c r="P398" s="62">
        <f t="shared" si="58"/>
        <v>3.7559365927681311E-2</v>
      </c>
      <c r="Q398" s="63">
        <f t="shared" si="61"/>
        <v>3.1876436387813796E-2</v>
      </c>
    </row>
    <row r="399" spans="1:17">
      <c r="A399" s="27">
        <v>44049</v>
      </c>
      <c r="B399" s="2">
        <v>3.4889232367277145E-2</v>
      </c>
      <c r="C399" s="32">
        <f t="shared" si="54"/>
        <v>1.2172585351778592E-3</v>
      </c>
      <c r="D399" s="33">
        <f>AVERAGE($C$3:C398)</f>
        <v>5.3982727261180552E-4</v>
      </c>
      <c r="E399" s="29">
        <f t="shared" si="59"/>
        <v>1.222832646599918E-3</v>
      </c>
      <c r="F399" s="43">
        <f t="shared" si="55"/>
        <v>5.711143630069758</v>
      </c>
      <c r="G399" s="30">
        <f t="shared" si="60"/>
        <v>8.9935493393840599E-4</v>
      </c>
      <c r="H399" s="43">
        <f t="shared" si="56"/>
        <v>5.660353215114065</v>
      </c>
      <c r="N399" s="60">
        <f t="shared" si="57"/>
        <v>3.4889232367277145E-2</v>
      </c>
      <c r="O399" s="61">
        <f t="shared" si="58"/>
        <v>2.3234183278346702E-2</v>
      </c>
      <c r="P399" s="62">
        <f t="shared" si="58"/>
        <v>3.4969024101337426E-2</v>
      </c>
      <c r="Q399" s="63">
        <f t="shared" si="61"/>
        <v>2.9989246971846524E-2</v>
      </c>
    </row>
    <row r="400" spans="1:17">
      <c r="A400" s="27">
        <v>44050</v>
      </c>
      <c r="B400" s="2">
        <v>-2.2694790735840797E-2</v>
      </c>
      <c r="C400" s="32">
        <f t="shared" si="54"/>
        <v>5.1505352654360528E-4</v>
      </c>
      <c r="D400" s="33">
        <f>AVERAGE($C$3:C399)</f>
        <v>5.415336485880424E-4</v>
      </c>
      <c r="E400" s="29">
        <f t="shared" si="59"/>
        <v>1.2220833256284586E-3</v>
      </c>
      <c r="F400" s="43">
        <f t="shared" si="55"/>
        <v>6.2857429065294799</v>
      </c>
      <c r="G400" s="30">
        <f t="shared" si="60"/>
        <v>9.0419860468425313E-4</v>
      </c>
      <c r="H400" s="43">
        <f t="shared" si="56"/>
        <v>6.4388371938618061</v>
      </c>
      <c r="N400" s="60">
        <f t="shared" si="57"/>
        <v>2.2694790735840797E-2</v>
      </c>
      <c r="O400" s="61">
        <f t="shared" si="58"/>
        <v>2.3270875544079608E-2</v>
      </c>
      <c r="P400" s="62">
        <f t="shared" si="58"/>
        <v>3.4958308391975411E-2</v>
      </c>
      <c r="Q400" s="63">
        <f t="shared" si="61"/>
        <v>3.0069895322136608E-2</v>
      </c>
    </row>
    <row r="401" spans="1:17">
      <c r="A401" s="27">
        <v>44053</v>
      </c>
      <c r="B401" s="2">
        <v>1.4534798450767994E-2</v>
      </c>
      <c r="C401" s="32">
        <f t="shared" si="54"/>
        <v>2.1126036600444768E-4</v>
      </c>
      <c r="D401" s="33">
        <f>AVERAGE($C$3:C400)</f>
        <v>5.4146711561808142E-4</v>
      </c>
      <c r="E401" s="29">
        <f t="shared" si="59"/>
        <v>1.1270381756868075E-3</v>
      </c>
      <c r="F401" s="43">
        <f t="shared" si="55"/>
        <v>6.6007147794064966</v>
      </c>
      <c r="G401" s="30">
        <f t="shared" si="60"/>
        <v>8.456227714049463E-4</v>
      </c>
      <c r="H401" s="43">
        <f t="shared" si="56"/>
        <v>6.8256090522575876</v>
      </c>
      <c r="N401" s="60">
        <f t="shared" si="57"/>
        <v>1.4534798450767994E-2</v>
      </c>
      <c r="O401" s="61">
        <f t="shared" si="58"/>
        <v>2.3269445967149312E-2</v>
      </c>
      <c r="P401" s="62">
        <f t="shared" si="58"/>
        <v>3.3571389242728809E-2</v>
      </c>
      <c r="Q401" s="63">
        <f t="shared" si="61"/>
        <v>2.9079593728333727E-2</v>
      </c>
    </row>
    <row r="402" spans="1:17">
      <c r="A402" s="27">
        <v>44054</v>
      </c>
      <c r="B402" s="2">
        <v>-2.9739867895841599E-2</v>
      </c>
      <c r="C402" s="32">
        <f t="shared" si="54"/>
        <v>8.8445974246210979E-4</v>
      </c>
      <c r="D402" s="33">
        <f>AVERAGE($C$3:C401)</f>
        <v>5.4063952977945076E-4</v>
      </c>
      <c r="E402" s="29">
        <f t="shared" si="59"/>
        <v>1.0039312863489641E-3</v>
      </c>
      <c r="F402" s="43">
        <f t="shared" si="55"/>
        <v>6.0228354061872187</v>
      </c>
      <c r="G402" s="30">
        <f t="shared" si="60"/>
        <v>7.6679675502712311E-4</v>
      </c>
      <c r="H402" s="43">
        <f t="shared" si="56"/>
        <v>6.0198413537985553</v>
      </c>
      <c r="N402" s="60">
        <f t="shared" si="57"/>
        <v>2.9739867895841599E-2</v>
      </c>
      <c r="O402" s="61">
        <f t="shared" si="58"/>
        <v>2.3251656495386533E-2</v>
      </c>
      <c r="P402" s="62">
        <f t="shared" si="58"/>
        <v>3.1684874725158123E-2</v>
      </c>
      <c r="Q402" s="63">
        <f t="shared" si="61"/>
        <v>2.7691095229822944E-2</v>
      </c>
    </row>
    <row r="403" spans="1:17">
      <c r="A403" s="27">
        <v>44055</v>
      </c>
      <c r="B403" s="2">
        <v>3.3234305679798126E-2</v>
      </c>
      <c r="C403" s="32">
        <f t="shared" si="54"/>
        <v>1.104519074018262E-3</v>
      </c>
      <c r="D403" s="33">
        <f>AVERAGE($C$3:C402)</f>
        <v>5.4149908031115744E-4</v>
      </c>
      <c r="E403" s="29">
        <f t="shared" si="59"/>
        <v>9.8787087302949122E-4</v>
      </c>
      <c r="F403" s="43">
        <f t="shared" si="55"/>
        <v>5.801878150757469</v>
      </c>
      <c r="G403" s="30">
        <f t="shared" si="60"/>
        <v>7.5755789777890499E-4</v>
      </c>
      <c r="H403" s="43">
        <f t="shared" si="56"/>
        <v>5.7274110408460279</v>
      </c>
      <c r="N403" s="60">
        <f t="shared" si="57"/>
        <v>3.3234305679798126E-2</v>
      </c>
      <c r="O403" s="61">
        <f t="shared" si="58"/>
        <v>2.3270132795305605E-2</v>
      </c>
      <c r="P403" s="62">
        <f t="shared" si="58"/>
        <v>3.1430413185790151E-2</v>
      </c>
      <c r="Q403" s="63">
        <f t="shared" si="61"/>
        <v>2.7523769686925246E-2</v>
      </c>
    </row>
    <row r="404" spans="1:17">
      <c r="A404" s="27">
        <v>44056</v>
      </c>
      <c r="B404" s="2">
        <v>1.7697548493742943E-2</v>
      </c>
      <c r="C404" s="32">
        <f t="shared" si="54"/>
        <v>3.132032226883831E-4</v>
      </c>
      <c r="D404" s="33">
        <f>AVERAGE($C$3:C403)</f>
        <v>5.429031201957138E-4</v>
      </c>
      <c r="E404" s="29">
        <f t="shared" si="59"/>
        <v>1.0035517478211222E-3</v>
      </c>
      <c r="F404" s="43">
        <f t="shared" si="55"/>
        <v>6.5921150828494772</v>
      </c>
      <c r="G404" s="30">
        <f t="shared" si="60"/>
        <v>7.6910823921759648E-4</v>
      </c>
      <c r="H404" s="43">
        <f t="shared" si="56"/>
        <v>6.7630497885435252</v>
      </c>
      <c r="N404" s="60">
        <f t="shared" si="57"/>
        <v>1.7697548493742943E-2</v>
      </c>
      <c r="O404" s="61">
        <f t="shared" si="58"/>
        <v>2.3300281547563192E-2</v>
      </c>
      <c r="P404" s="62">
        <f t="shared" si="58"/>
        <v>3.1678884889167459E-2</v>
      </c>
      <c r="Q404" s="63">
        <f t="shared" si="61"/>
        <v>2.7732800782063041E-2</v>
      </c>
    </row>
    <row r="405" spans="1:17">
      <c r="A405" s="27">
        <v>44057</v>
      </c>
      <c r="B405" s="2">
        <v>-8.9123478392139077E-4</v>
      </c>
      <c r="C405" s="32">
        <f t="shared" si="54"/>
        <v>7.942994400714081E-7</v>
      </c>
      <c r="D405" s="33">
        <f>AVERAGE($C$3:C404)</f>
        <v>5.4233172741584485E-4</v>
      </c>
      <c r="E405" s="29">
        <f t="shared" si="59"/>
        <v>9.1074904110611957E-4</v>
      </c>
      <c r="F405" s="43">
        <f t="shared" si="55"/>
        <v>7.0003710362869933</v>
      </c>
      <c r="G405" s="30">
        <f t="shared" si="60"/>
        <v>7.0846941956242819E-4</v>
      </c>
      <c r="H405" s="43">
        <f t="shared" si="56"/>
        <v>7.2512825134732948</v>
      </c>
      <c r="N405" s="60">
        <f t="shared" si="57"/>
        <v>8.9123478392139077E-4</v>
      </c>
      <c r="O405" s="61">
        <f t="shared" si="58"/>
        <v>2.3288016820155487E-2</v>
      </c>
      <c r="P405" s="62">
        <f t="shared" si="58"/>
        <v>3.0178618939675148E-2</v>
      </c>
      <c r="Q405" s="63">
        <f t="shared" si="61"/>
        <v>2.6617088863405559E-2</v>
      </c>
    </row>
    <row r="406" spans="1:17">
      <c r="A406" s="27">
        <v>44060</v>
      </c>
      <c r="B406" s="2">
        <v>-2.6108222082257271E-3</v>
      </c>
      <c r="C406" s="32">
        <f t="shared" si="54"/>
        <v>6.8163926029646618E-6</v>
      </c>
      <c r="D406" s="33">
        <f>AVERAGE($C$3:C405)</f>
        <v>5.4098796208588019E-4</v>
      </c>
      <c r="E406" s="29">
        <f t="shared" si="59"/>
        <v>7.8842493966978634E-4</v>
      </c>
      <c r="F406" s="43">
        <f t="shared" si="55"/>
        <v>7.1368277677436325</v>
      </c>
      <c r="G406" s="30">
        <f t="shared" si="60"/>
        <v>6.2705369715313104E-4</v>
      </c>
      <c r="H406" s="43">
        <f t="shared" si="56"/>
        <v>7.3636078710131505</v>
      </c>
      <c r="N406" s="60">
        <f t="shared" si="57"/>
        <v>2.6108222082257271E-3</v>
      </c>
      <c r="O406" s="61">
        <f t="shared" si="58"/>
        <v>2.3259147922610583E-2</v>
      </c>
      <c r="P406" s="62">
        <f t="shared" si="58"/>
        <v>2.8078905599573968E-2</v>
      </c>
      <c r="Q406" s="63">
        <f t="shared" si="61"/>
        <v>2.5041040257008713E-2</v>
      </c>
    </row>
    <row r="407" spans="1:17">
      <c r="A407" s="27">
        <v>44061</v>
      </c>
      <c r="B407" s="2">
        <v>8.3328038454055786E-3</v>
      </c>
      <c r="C407" s="32">
        <f t="shared" si="54"/>
        <v>6.9435619926005998E-5</v>
      </c>
      <c r="D407" s="33">
        <f>AVERAGE($C$3:C406)</f>
        <v>5.3966575523072447E-4</v>
      </c>
      <c r="E407" s="29">
        <f t="shared" si="59"/>
        <v>6.8335425997877869E-4</v>
      </c>
      <c r="F407" s="43">
        <f t="shared" si="55"/>
        <v>7.1868871600197659</v>
      </c>
      <c r="G407" s="30">
        <f t="shared" si="60"/>
        <v>5.5582105342256776E-4</v>
      </c>
      <c r="H407" s="43">
        <f t="shared" si="56"/>
        <v>7.3701397469111063</v>
      </c>
      <c r="N407" s="60">
        <f t="shared" si="57"/>
        <v>8.3328038454055786E-3</v>
      </c>
      <c r="O407" s="61">
        <f t="shared" si="58"/>
        <v>2.323070716165835E-2</v>
      </c>
      <c r="P407" s="62">
        <f t="shared" si="58"/>
        <v>2.6141045502786966E-2</v>
      </c>
      <c r="Q407" s="63">
        <f t="shared" si="61"/>
        <v>2.3575857427091975E-2</v>
      </c>
    </row>
    <row r="408" spans="1:17">
      <c r="A408" s="27">
        <v>44062</v>
      </c>
      <c r="B408" s="2">
        <v>1.2547032674774528E-3</v>
      </c>
      <c r="C408" s="32">
        <f t="shared" si="54"/>
        <v>1.5742802894185964E-6</v>
      </c>
      <c r="D408" s="33">
        <f>AVERAGE($C$3:C407)</f>
        <v>5.385046931682437E-4</v>
      </c>
      <c r="E408" s="29">
        <f t="shared" si="59"/>
        <v>6.0082592910599823E-4</v>
      </c>
      <c r="F408" s="43">
        <f t="shared" si="55"/>
        <v>7.4145851071537727</v>
      </c>
      <c r="G408" s="30">
        <f t="shared" si="60"/>
        <v>4.9863056419573767E-4</v>
      </c>
      <c r="H408" s="43">
        <f t="shared" si="56"/>
        <v>7.6004878809564742</v>
      </c>
      <c r="N408" s="60">
        <f t="shared" si="57"/>
        <v>1.2547032674774528E-3</v>
      </c>
      <c r="O408" s="61">
        <f t="shared" si="58"/>
        <v>2.3205703892970875E-2</v>
      </c>
      <c r="P408" s="62">
        <f t="shared" si="58"/>
        <v>2.4511750837220875E-2</v>
      </c>
      <c r="Q408" s="63">
        <f t="shared" si="61"/>
        <v>2.233003726364418E-2</v>
      </c>
    </row>
    <row r="409" spans="1:17">
      <c r="A409" s="27">
        <v>44063</v>
      </c>
      <c r="B409" s="2">
        <v>2.2189615294337273E-2</v>
      </c>
      <c r="C409" s="32">
        <f t="shared" si="54"/>
        <v>4.9237902691068661E-4</v>
      </c>
      <c r="D409" s="33">
        <f>AVERAGE($C$3:C408)</f>
        <v>5.3718220446657169E-4</v>
      </c>
      <c r="E409" s="29">
        <f t="shared" si="59"/>
        <v>5.2026926390139928E-4</v>
      </c>
      <c r="F409" s="43">
        <f t="shared" si="55"/>
        <v>6.6147713776688617</v>
      </c>
      <c r="G409" s="30">
        <f t="shared" si="60"/>
        <v>4.4214115032644114E-4</v>
      </c>
      <c r="H409" s="43">
        <f t="shared" si="56"/>
        <v>6.6102573132095408</v>
      </c>
      <c r="N409" s="60">
        <f t="shared" si="57"/>
        <v>2.2189615294337273E-2</v>
      </c>
      <c r="O409" s="61">
        <f t="shared" si="58"/>
        <v>2.3177191470637067E-2</v>
      </c>
      <c r="P409" s="62">
        <f t="shared" si="58"/>
        <v>2.2809411739485946E-2</v>
      </c>
      <c r="Q409" s="63">
        <f t="shared" si="61"/>
        <v>2.102715269185158E-2</v>
      </c>
    </row>
    <row r="410" spans="1:17">
      <c r="A410" s="27">
        <v>44064</v>
      </c>
      <c r="B410" s="2">
        <v>5.1532454788684845E-2</v>
      </c>
      <c r="C410" s="32">
        <f t="shared" si="54"/>
        <v>2.6555938965478476E-3</v>
      </c>
      <c r="D410" s="33">
        <f>AVERAGE($C$3:C409)</f>
        <v>5.370721229492353E-4</v>
      </c>
      <c r="E410" s="29">
        <f t="shared" si="59"/>
        <v>5.1652001350188062E-4</v>
      </c>
      <c r="F410" s="43">
        <f t="shared" si="55"/>
        <v>2.4270780305377873</v>
      </c>
      <c r="G410" s="30">
        <f t="shared" si="60"/>
        <v>4.3626910582758225E-4</v>
      </c>
      <c r="H410" s="43">
        <f t="shared" si="56"/>
        <v>1.6501966231522287</v>
      </c>
      <c r="N410" s="60">
        <f t="shared" si="57"/>
        <v>5.1532454788684845E-2</v>
      </c>
      <c r="O410" s="61">
        <f t="shared" si="58"/>
        <v>2.3174816567758098E-2</v>
      </c>
      <c r="P410" s="62">
        <f t="shared" si="58"/>
        <v>2.2727076659832004E-2</v>
      </c>
      <c r="Q410" s="63">
        <f t="shared" si="61"/>
        <v>2.088705593968624E-2</v>
      </c>
    </row>
    <row r="411" spans="1:17">
      <c r="A411" s="27">
        <v>44067</v>
      </c>
      <c r="B411" s="2">
        <v>1.1960242874920368E-2</v>
      </c>
      <c r="C411" s="32">
        <f t="shared" si="54"/>
        <v>1.4304740962708343E-4</v>
      </c>
      <c r="D411" s="33">
        <f>AVERAGE($C$3:C410)</f>
        <v>5.4226457827668292E-4</v>
      </c>
      <c r="E411" s="29">
        <f t="shared" si="59"/>
        <v>8.0407309572490281E-4</v>
      </c>
      <c r="F411" s="43">
        <f t="shared" si="55"/>
        <v>6.9479168882319495</v>
      </c>
      <c r="G411" s="30">
        <f t="shared" si="60"/>
        <v>6.2469543058489032E-4</v>
      </c>
      <c r="H411" s="43">
        <f t="shared" si="56"/>
        <v>7.1492588945485558</v>
      </c>
      <c r="N411" s="60">
        <f t="shared" si="57"/>
        <v>1.1960242874920368E-2</v>
      </c>
      <c r="O411" s="61">
        <f t="shared" si="58"/>
        <v>2.3286575065403735E-2</v>
      </c>
      <c r="P411" s="62">
        <f t="shared" si="58"/>
        <v>2.8356182671948331E-2</v>
      </c>
      <c r="Q411" s="63">
        <f t="shared" si="61"/>
        <v>2.4993907869416705E-2</v>
      </c>
    </row>
    <row r="412" spans="1:17">
      <c r="A412" s="27">
        <v>44068</v>
      </c>
      <c r="B412" s="2">
        <v>-8.2037318497896194E-3</v>
      </c>
      <c r="C412" s="32">
        <f t="shared" si="54"/>
        <v>6.7301216263252611E-5</v>
      </c>
      <c r="D412" s="33">
        <f>AVERAGE($C$3:C411)</f>
        <v>5.412884971797401E-4</v>
      </c>
      <c r="E412" s="29">
        <f t="shared" si="59"/>
        <v>7.1521222234761266E-4</v>
      </c>
      <c r="F412" s="43">
        <f t="shared" si="55"/>
        <v>7.1488315997819019</v>
      </c>
      <c r="G412" s="30">
        <f t="shared" si="60"/>
        <v>5.659345009646178E-4</v>
      </c>
      <c r="H412" s="43">
        <f t="shared" si="56"/>
        <v>7.3581117048210984</v>
      </c>
      <c r="N412" s="60">
        <f t="shared" si="57"/>
        <v>8.2037318497896194E-3</v>
      </c>
      <c r="O412" s="61">
        <f t="shared" si="58"/>
        <v>2.326560760392344E-2</v>
      </c>
      <c r="P412" s="62">
        <f t="shared" si="58"/>
        <v>2.6743451952723169E-2</v>
      </c>
      <c r="Q412" s="63">
        <f t="shared" si="61"/>
        <v>2.3789377902009499E-2</v>
      </c>
    </row>
    <row r="413" spans="1:17">
      <c r="A413" s="27">
        <v>44069</v>
      </c>
      <c r="B413" s="2">
        <v>1.359905581921339E-2</v>
      </c>
      <c r="C413" s="32">
        <f t="shared" si="54"/>
        <v>1.8493431917408158E-4</v>
      </c>
      <c r="D413" s="33">
        <f>AVERAGE($C$3:C412)</f>
        <v>5.4013243064091943E-4</v>
      </c>
      <c r="E413" s="29">
        <f t="shared" si="59"/>
        <v>6.281143393420571E-4</v>
      </c>
      <c r="F413" s="43">
        <f t="shared" si="55"/>
        <v>7.0783605452725844</v>
      </c>
      <c r="G413" s="30">
        <f t="shared" si="60"/>
        <v>5.073549971032292E-4</v>
      </c>
      <c r="H413" s="43">
        <f t="shared" si="56"/>
        <v>7.2217928616446958</v>
      </c>
      <c r="N413" s="60">
        <f t="shared" si="57"/>
        <v>1.359905581921339E-2</v>
      </c>
      <c r="O413" s="61">
        <f t="shared" si="58"/>
        <v>2.3240749356269033E-2</v>
      </c>
      <c r="P413" s="62">
        <f t="shared" si="58"/>
        <v>2.5062209386685307E-2</v>
      </c>
      <c r="Q413" s="63">
        <f t="shared" si="61"/>
        <v>2.2524542106405386E-2</v>
      </c>
    </row>
    <row r="414" spans="1:17">
      <c r="A414" s="27">
        <v>44070</v>
      </c>
      <c r="B414" s="2">
        <v>-1.1954371817409992E-2</v>
      </c>
      <c r="C414" s="32">
        <f t="shared" si="54"/>
        <v>1.4290700554888628E-4</v>
      </c>
      <c r="D414" s="33">
        <f>AVERAGE($C$3:C413)</f>
        <v>5.392682016592483E-4</v>
      </c>
      <c r="E414" s="29">
        <f t="shared" si="59"/>
        <v>5.6853819202474446E-4</v>
      </c>
      <c r="F414" s="43">
        <f t="shared" si="55"/>
        <v>7.2210833935966408</v>
      </c>
      <c r="G414" s="30">
        <f t="shared" si="60"/>
        <v>4.6624243396669706E-4</v>
      </c>
      <c r="H414" s="43">
        <f t="shared" si="56"/>
        <v>7.364296879760273</v>
      </c>
      <c r="N414" s="60">
        <f t="shared" si="57"/>
        <v>1.1954371817409992E-2</v>
      </c>
      <c r="O414" s="61">
        <f t="shared" si="58"/>
        <v>2.3222148945764007E-2</v>
      </c>
      <c r="P414" s="62">
        <f t="shared" si="58"/>
        <v>2.3844038920131472E-2</v>
      </c>
      <c r="Q414" s="63">
        <f t="shared" si="61"/>
        <v>2.1592647683104937E-2</v>
      </c>
    </row>
    <row r="415" spans="1:17">
      <c r="A415" s="27">
        <v>44071</v>
      </c>
      <c r="B415" s="2">
        <v>-1.6198655357584357E-3</v>
      </c>
      <c r="C415" s="32">
        <f t="shared" si="54"/>
        <v>2.623964353937964E-6</v>
      </c>
      <c r="D415" s="33">
        <f>AVERAGE($C$3:C414)</f>
        <v>5.3830615992111629E-4</v>
      </c>
      <c r="E415" s="29">
        <f t="shared" si="59"/>
        <v>5.1132111292736724E-4</v>
      </c>
      <c r="F415" s="43">
        <f t="shared" si="55"/>
        <v>7.5733810292804939</v>
      </c>
      <c r="G415" s="30">
        <f t="shared" si="60"/>
        <v>4.26238518738931E-4</v>
      </c>
      <c r="H415" s="43">
        <f t="shared" si="56"/>
        <v>7.7543553713185451</v>
      </c>
      <c r="N415" s="60">
        <f t="shared" si="57"/>
        <v>1.6198655357584357E-3</v>
      </c>
      <c r="O415" s="61">
        <f t="shared" si="58"/>
        <v>2.3201425816555245E-2</v>
      </c>
      <c r="P415" s="62">
        <f t="shared" si="58"/>
        <v>2.2612410595232151E-2</v>
      </c>
      <c r="Q415" s="63">
        <f t="shared" si="61"/>
        <v>2.0645544767308295E-2</v>
      </c>
    </row>
    <row r="416" spans="1:17">
      <c r="A416" s="27">
        <v>44074</v>
      </c>
      <c r="B416" s="2">
        <v>3.3912148326635361E-2</v>
      </c>
      <c r="C416" s="32">
        <f t="shared" si="54"/>
        <v>1.1500338041277175E-3</v>
      </c>
      <c r="D416" s="33">
        <f>AVERAGE($C$3:C415)</f>
        <v>5.3700910860013037E-4</v>
      </c>
      <c r="E416" s="29">
        <f t="shared" si="59"/>
        <v>4.4293757828196346E-4</v>
      </c>
      <c r="F416" s="43">
        <f t="shared" si="55"/>
        <v>5.1257027553093479</v>
      </c>
      <c r="G416" s="30">
        <f t="shared" si="60"/>
        <v>3.7841826288781687E-4</v>
      </c>
      <c r="H416" s="43">
        <f t="shared" si="56"/>
        <v>4.8404557486417357</v>
      </c>
      <c r="N416" s="60">
        <f t="shared" si="57"/>
        <v>3.3912148326635361E-2</v>
      </c>
      <c r="O416" s="61">
        <f t="shared" si="58"/>
        <v>2.3173456984233717E-2</v>
      </c>
      <c r="P416" s="62">
        <f t="shared" si="58"/>
        <v>2.1046082254946252E-2</v>
      </c>
      <c r="Q416" s="63">
        <f t="shared" si="61"/>
        <v>1.945297568208568E-2</v>
      </c>
    </row>
    <row r="417" spans="1:17">
      <c r="A417" s="27">
        <v>44075</v>
      </c>
      <c r="B417" s="2">
        <v>3.9832606911659241E-2</v>
      </c>
      <c r="C417" s="32">
        <f t="shared" si="54"/>
        <v>1.5866365733787635E-3</v>
      </c>
      <c r="D417" s="33">
        <f>AVERAGE($C$3:C416)</f>
        <v>5.384898445796656E-4</v>
      </c>
      <c r="E417" s="29">
        <f t="shared" si="59"/>
        <v>5.3799165789172486E-4</v>
      </c>
      <c r="F417" s="43">
        <f t="shared" si="55"/>
        <v>4.5784831620758855</v>
      </c>
      <c r="G417" s="30">
        <f t="shared" si="60"/>
        <v>4.3895312730634159E-4</v>
      </c>
      <c r="H417" s="43">
        <f t="shared" si="56"/>
        <v>4.1165256691306373</v>
      </c>
      <c r="N417" s="60">
        <f t="shared" si="57"/>
        <v>3.9832606911659241E-2</v>
      </c>
      <c r="O417" s="61">
        <f t="shared" si="58"/>
        <v>2.3205383956738695E-2</v>
      </c>
      <c r="P417" s="62">
        <f t="shared" si="58"/>
        <v>2.3194647181876357E-2</v>
      </c>
      <c r="Q417" s="63">
        <f t="shared" si="61"/>
        <v>2.0951208254092211E-2</v>
      </c>
    </row>
    <row r="418" spans="1:17">
      <c r="A418" s="27">
        <v>44076</v>
      </c>
      <c r="B418" s="2">
        <v>-2.0718429237604141E-2</v>
      </c>
      <c r="C418" s="32">
        <f t="shared" si="54"/>
        <v>4.2925331007361012E-4</v>
      </c>
      <c r="D418" s="33">
        <f>AVERAGE($C$3:C417)</f>
        <v>5.4101549934785619E-4</v>
      </c>
      <c r="E418" s="29">
        <f t="shared" si="59"/>
        <v>6.7895970953116356E-4</v>
      </c>
      <c r="F418" s="43">
        <f t="shared" si="55"/>
        <v>6.6627267044368237</v>
      </c>
      <c r="G418" s="30">
        <f t="shared" si="60"/>
        <v>5.3139227436467095E-4</v>
      </c>
      <c r="H418" s="43">
        <f t="shared" si="56"/>
        <v>6.7322201669564361</v>
      </c>
      <c r="N418" s="60">
        <f t="shared" si="57"/>
        <v>2.0718429237604141E-2</v>
      </c>
      <c r="O418" s="61">
        <f t="shared" si="58"/>
        <v>2.325973988134554E-2</v>
      </c>
      <c r="P418" s="62">
        <f t="shared" si="58"/>
        <v>2.6056855326979954E-2</v>
      </c>
      <c r="Q418" s="63">
        <f t="shared" si="61"/>
        <v>2.305194730092603E-2</v>
      </c>
    </row>
    <row r="419" spans="1:17">
      <c r="A419" s="27">
        <v>44077</v>
      </c>
      <c r="B419" s="2">
        <v>-8.0060862004756927E-2</v>
      </c>
      <c r="C419" s="32">
        <f t="shared" si="54"/>
        <v>6.4097416249447314E-3</v>
      </c>
      <c r="D419" s="33">
        <f>AVERAGE($C$3:C418)</f>
        <v>5.4074684023902391E-4</v>
      </c>
      <c r="E419" s="29">
        <f t="shared" si="59"/>
        <v>6.4539198408514642E-4</v>
      </c>
      <c r="F419" s="43">
        <f t="shared" si="55"/>
        <v>-2.5858955435085154</v>
      </c>
      <c r="G419" s="30">
        <f t="shared" si="60"/>
        <v>5.0929836315047599E-4</v>
      </c>
      <c r="H419" s="43">
        <f t="shared" si="56"/>
        <v>-5.0029588152477933</v>
      </c>
      <c r="N419" s="60">
        <f t="shared" si="57"/>
        <v>8.0060862004756927E-2</v>
      </c>
      <c r="O419" s="61">
        <f t="shared" si="58"/>
        <v>2.325396396830063E-2</v>
      </c>
      <c r="P419" s="62">
        <f t="shared" si="58"/>
        <v>2.5404566205411705E-2</v>
      </c>
      <c r="Q419" s="63">
        <f t="shared" si="61"/>
        <v>2.2567639733708882E-2</v>
      </c>
    </row>
    <row r="420" spans="1:17">
      <c r="A420" s="27">
        <v>44078</v>
      </c>
      <c r="B420" s="2">
        <v>6.6182855516672134E-4</v>
      </c>
      <c r="C420" s="32">
        <f t="shared" si="54"/>
        <v>4.3801703643406992E-7</v>
      </c>
      <c r="D420" s="33">
        <f>AVERAGE($C$3:C419)</f>
        <v>5.5482116825990085E-4</v>
      </c>
      <c r="E420" s="29">
        <f t="shared" si="59"/>
        <v>1.4202864462998137E-3</v>
      </c>
      <c r="F420" s="43">
        <f t="shared" si="55"/>
        <v>6.5565883044755973</v>
      </c>
      <c r="G420" s="30">
        <f t="shared" si="60"/>
        <v>1.0250616491359931E-3</v>
      </c>
      <c r="H420" s="43">
        <f t="shared" si="56"/>
        <v>6.8825752147084733</v>
      </c>
      <c r="N420" s="60">
        <f t="shared" si="57"/>
        <v>6.6182855516672134E-4</v>
      </c>
      <c r="O420" s="61">
        <f t="shared" si="58"/>
        <v>2.3554642180680666E-2</v>
      </c>
      <c r="P420" s="62">
        <f t="shared" si="58"/>
        <v>3.7686687918943126E-2</v>
      </c>
      <c r="Q420" s="63">
        <f t="shared" si="61"/>
        <v>3.2016583970436212E-2</v>
      </c>
    </row>
    <row r="421" spans="1:17">
      <c r="A421" s="27">
        <v>44082</v>
      </c>
      <c r="B421" s="2">
        <v>-6.7294970154762268E-2</v>
      </c>
      <c r="C421" s="32">
        <f t="shared" si="54"/>
        <v>4.5286130081303444E-3</v>
      </c>
      <c r="D421" s="33">
        <f>AVERAGE($C$3:C420)</f>
        <v>5.5349489277850506E-4</v>
      </c>
      <c r="E421" s="29">
        <f t="shared" si="59"/>
        <v>1.2294179609425794E-3</v>
      </c>
      <c r="F421" s="43">
        <f t="shared" si="55"/>
        <v>3.0176721691259876</v>
      </c>
      <c r="G421" s="30">
        <f t="shared" si="60"/>
        <v>9.0611204672530943E-4</v>
      </c>
      <c r="H421" s="43">
        <f t="shared" si="56"/>
        <v>2.0084965774307575</v>
      </c>
      <c r="N421" s="60">
        <f t="shared" si="57"/>
        <v>6.7294970154762268E-2</v>
      </c>
      <c r="O421" s="61">
        <f t="shared" si="58"/>
        <v>2.3526472170270346E-2</v>
      </c>
      <c r="P421" s="62">
        <f t="shared" si="58"/>
        <v>3.5063056925239408E-2</v>
      </c>
      <c r="Q421" s="63">
        <f t="shared" si="61"/>
        <v>3.0101695080598193E-2</v>
      </c>
    </row>
    <row r="422" spans="1:17">
      <c r="A422" s="27">
        <v>44083</v>
      </c>
      <c r="B422" s="2">
        <v>3.9886545389890671E-2</v>
      </c>
      <c r="C422" s="32">
        <f t="shared" si="54"/>
        <v>1.5909365031398087E-3</v>
      </c>
      <c r="D422" s="33">
        <f>AVERAGE($C$3:C421)</f>
        <v>5.6298204818507264E-4</v>
      </c>
      <c r="E422" s="29">
        <f t="shared" si="59"/>
        <v>1.6729247103788652E-3</v>
      </c>
      <c r="F422" s="43">
        <f t="shared" si="55"/>
        <v>5.4421907651760204</v>
      </c>
      <c r="G422" s="30">
        <f t="shared" si="60"/>
        <v>1.2065139722913761E-3</v>
      </c>
      <c r="H422" s="43">
        <f t="shared" si="56"/>
        <v>5.4013975650068415</v>
      </c>
      <c r="N422" s="60">
        <f t="shared" si="57"/>
        <v>3.9886545389890671E-2</v>
      </c>
      <c r="O422" s="61">
        <f t="shared" si="58"/>
        <v>2.3727242742996344E-2</v>
      </c>
      <c r="P422" s="62">
        <f t="shared" si="58"/>
        <v>4.0901402303330205E-2</v>
      </c>
      <c r="Q422" s="63">
        <f t="shared" si="61"/>
        <v>3.4734909994001369E-2</v>
      </c>
    </row>
    <row r="423" spans="1:17">
      <c r="A423" s="27">
        <v>44084</v>
      </c>
      <c r="B423" s="2">
        <v>-3.2645769417285919E-2</v>
      </c>
      <c r="C423" s="32">
        <f t="shared" si="54"/>
        <v>1.0657462608466006E-3</v>
      </c>
      <c r="D423" s="33">
        <f>AVERAGE($C$3:C422)</f>
        <v>5.6542955879210774E-4</v>
      </c>
      <c r="E423" s="29">
        <f t="shared" si="59"/>
        <v>1.6619031360964663E-3</v>
      </c>
      <c r="F423" s="43">
        <f t="shared" si="55"/>
        <v>5.7585112533890452</v>
      </c>
      <c r="G423" s="30">
        <f t="shared" si="60"/>
        <v>1.2084163855046457E-3</v>
      </c>
      <c r="H423" s="43">
        <f t="shared" si="56"/>
        <v>5.836508261324135</v>
      </c>
      <c r="N423" s="60">
        <f t="shared" si="57"/>
        <v>3.2645769417285919E-2</v>
      </c>
      <c r="O423" s="61">
        <f t="shared" si="58"/>
        <v>2.3778762768321395E-2</v>
      </c>
      <c r="P423" s="62">
        <f t="shared" si="58"/>
        <v>4.0766446203912184E-2</v>
      </c>
      <c r="Q423" s="63">
        <f t="shared" si="61"/>
        <v>3.4762283951211344E-2</v>
      </c>
    </row>
    <row r="424" spans="1:17">
      <c r="A424" s="27">
        <v>44085</v>
      </c>
      <c r="B424" s="2">
        <v>-1.3128891587257385E-2</v>
      </c>
      <c r="C424" s="32">
        <f t="shared" si="54"/>
        <v>1.7236779430995774E-4</v>
      </c>
      <c r="D424" s="33">
        <f>AVERAGE($C$3:C423)</f>
        <v>5.6661795950957688E-4</v>
      </c>
      <c r="E424" s="29">
        <f t="shared" si="59"/>
        <v>1.5817624975120528E-3</v>
      </c>
      <c r="F424" s="43">
        <f t="shared" si="55"/>
        <v>6.3402435669633705</v>
      </c>
      <c r="G424" s="30">
        <f t="shared" si="60"/>
        <v>1.1630901196189147E-3</v>
      </c>
      <c r="H424" s="43">
        <f t="shared" si="56"/>
        <v>6.6084767778640394</v>
      </c>
      <c r="N424" s="60">
        <f t="shared" si="57"/>
        <v>1.3128891587257385E-2</v>
      </c>
      <c r="O424" s="61">
        <f t="shared" si="58"/>
        <v>2.3803738351561018E-2</v>
      </c>
      <c r="P424" s="62">
        <f t="shared" si="58"/>
        <v>3.9771377867909644E-2</v>
      </c>
      <c r="Q424" s="63">
        <f t="shared" si="61"/>
        <v>3.410410707845779E-2</v>
      </c>
    </row>
    <row r="425" spans="1:17">
      <c r="A425" s="27">
        <v>44088</v>
      </c>
      <c r="B425" s="2">
        <v>2.9955387115478516E-2</v>
      </c>
      <c r="C425" s="32">
        <f t="shared" si="54"/>
        <v>8.9732521723817626E-4</v>
      </c>
      <c r="D425" s="33">
        <f>AVERAGE($C$3:C424)</f>
        <v>5.6568371741194743E-4</v>
      </c>
      <c r="E425" s="29">
        <f t="shared" si="59"/>
        <v>1.3922992937458205E-3</v>
      </c>
      <c r="F425" s="43">
        <f t="shared" si="55"/>
        <v>5.9323071175698185</v>
      </c>
      <c r="G425" s="30">
        <f t="shared" si="60"/>
        <v>1.0431776509280772E-3</v>
      </c>
      <c r="H425" s="43">
        <f t="shared" si="56"/>
        <v>6.0052993182379257</v>
      </c>
      <c r="N425" s="60">
        <f t="shared" si="57"/>
        <v>2.9955387115478516E-2</v>
      </c>
      <c r="O425" s="61">
        <f t="shared" si="58"/>
        <v>2.3784106403477667E-2</v>
      </c>
      <c r="P425" s="62">
        <f t="shared" si="58"/>
        <v>3.7313526953985744E-2</v>
      </c>
      <c r="Q425" s="63">
        <f t="shared" si="61"/>
        <v>3.2298260803456234E-2</v>
      </c>
    </row>
    <row r="426" spans="1:17">
      <c r="A426" s="27">
        <v>44089</v>
      </c>
      <c r="B426" s="2">
        <v>1.6037237364798784E-3</v>
      </c>
      <c r="C426" s="32">
        <f t="shared" si="54"/>
        <v>2.5719298229489825E-6</v>
      </c>
      <c r="D426" s="33">
        <f>AVERAGE($C$3:C425)</f>
        <v>5.6646773987016554E-4</v>
      </c>
      <c r="E426" s="29">
        <f t="shared" si="59"/>
        <v>1.3257605348706047E-3</v>
      </c>
      <c r="F426" s="43">
        <f t="shared" si="55"/>
        <v>6.62382903003724</v>
      </c>
      <c r="G426" s="30">
        <f t="shared" si="60"/>
        <v>1.0023514720544763E-3</v>
      </c>
      <c r="H426" s="43">
        <f t="shared" si="56"/>
        <v>6.9028406711218446</v>
      </c>
      <c r="N426" s="60">
        <f t="shared" si="57"/>
        <v>1.6037237364798784E-3</v>
      </c>
      <c r="O426" s="61">
        <f t="shared" si="58"/>
        <v>2.38005827632469E-2</v>
      </c>
      <c r="P426" s="62">
        <f t="shared" si="58"/>
        <v>3.6410994697626771E-2</v>
      </c>
      <c r="Q426" s="63">
        <f t="shared" si="61"/>
        <v>3.1659934808121071E-2</v>
      </c>
    </row>
    <row r="427" spans="1:17">
      <c r="A427" s="27">
        <v>44090</v>
      </c>
      <c r="B427" s="2">
        <v>-2.9513619840145111E-2</v>
      </c>
      <c r="C427" s="32">
        <f t="shared" si="54"/>
        <v>8.7105375606860713E-4</v>
      </c>
      <c r="D427" s="33">
        <f>AVERAGE($C$3:C426)</f>
        <v>5.6513779692194093E-4</v>
      </c>
      <c r="E427" s="29">
        <f t="shared" si="59"/>
        <v>1.1478859112965772E-3</v>
      </c>
      <c r="F427" s="43">
        <f t="shared" si="55"/>
        <v>6.0110003260556608</v>
      </c>
      <c r="G427" s="30">
        <f t="shared" si="60"/>
        <v>8.862829883701487E-4</v>
      </c>
      <c r="H427" s="43">
        <f t="shared" si="56"/>
        <v>6.0456575198330764</v>
      </c>
      <c r="N427" s="60">
        <f t="shared" si="57"/>
        <v>2.9513619840145111E-2</v>
      </c>
      <c r="O427" s="61">
        <f t="shared" si="58"/>
        <v>2.3772627051336606E-2</v>
      </c>
      <c r="P427" s="62">
        <f t="shared" si="58"/>
        <v>3.388046503955601E-2</v>
      </c>
      <c r="Q427" s="63">
        <f t="shared" si="61"/>
        <v>2.9770505342874995E-2</v>
      </c>
    </row>
    <row r="428" spans="1:17">
      <c r="A428" s="27">
        <v>44091</v>
      </c>
      <c r="B428" s="2">
        <v>-1.5963621437549591E-2</v>
      </c>
      <c r="C428" s="32">
        <f t="shared" si="54"/>
        <v>2.5483720940139287E-4</v>
      </c>
      <c r="D428" s="33">
        <f>AVERAGE($C$3:C427)</f>
        <v>5.6585759917875665E-4</v>
      </c>
      <c r="E428" s="29">
        <f t="shared" si="59"/>
        <v>1.1106717037251718E-3</v>
      </c>
      <c r="F428" s="43">
        <f t="shared" si="55"/>
        <v>6.5733460821891505</v>
      </c>
      <c r="G428" s="30">
        <f t="shared" si="60"/>
        <v>8.6169056114048859E-4</v>
      </c>
      <c r="H428" s="43">
        <f t="shared" si="56"/>
        <v>6.7608733514087822</v>
      </c>
      <c r="N428" s="60">
        <f t="shared" si="57"/>
        <v>1.5963621437549591E-2</v>
      </c>
      <c r="O428" s="61">
        <f t="shared" si="58"/>
        <v>2.3787761541993746E-2</v>
      </c>
      <c r="P428" s="62">
        <f t="shared" si="58"/>
        <v>3.332674157077424E-2</v>
      </c>
      <c r="Q428" s="63">
        <f t="shared" si="61"/>
        <v>2.9354566274099308E-2</v>
      </c>
    </row>
    <row r="429" spans="1:17">
      <c r="A429" s="27">
        <v>44092</v>
      </c>
      <c r="B429" s="2">
        <v>-3.172013908624649E-2</v>
      </c>
      <c r="C429" s="32">
        <f t="shared" si="54"/>
        <v>1.0061672236508223E-3</v>
      </c>
      <c r="D429" s="33">
        <f>AVERAGE($C$3:C428)</f>
        <v>5.6512750436707264E-4</v>
      </c>
      <c r="E429" s="29">
        <f t="shared" si="59"/>
        <v>9.9562292085417095E-4</v>
      </c>
      <c r="F429" s="43">
        <f t="shared" si="55"/>
        <v>5.9015513066351266</v>
      </c>
      <c r="G429" s="30">
        <f t="shared" si="60"/>
        <v>7.8486125969053772E-4</v>
      </c>
      <c r="H429" s="43">
        <f t="shared" si="56"/>
        <v>5.8680353347644907</v>
      </c>
      <c r="N429" s="60">
        <f t="shared" si="57"/>
        <v>3.172013908624649E-2</v>
      </c>
      <c r="O429" s="61">
        <f t="shared" si="58"/>
        <v>2.3772410571228839E-2</v>
      </c>
      <c r="P429" s="62">
        <f t="shared" si="58"/>
        <v>3.1553493005595609E-2</v>
      </c>
      <c r="Q429" s="63">
        <f t="shared" si="61"/>
        <v>2.8015375415841526E-2</v>
      </c>
    </row>
    <row r="430" spans="1:17">
      <c r="A430" s="27">
        <v>44095</v>
      </c>
      <c r="B430" s="2">
        <v>3.0325772240757942E-2</v>
      </c>
      <c r="C430" s="32">
        <f t="shared" si="54"/>
        <v>9.1965246199832498E-4</v>
      </c>
      <c r="D430" s="33">
        <f>AVERAGE($C$3:C429)</f>
        <v>5.6616038427171841E-4</v>
      </c>
      <c r="E430" s="29">
        <f t="shared" si="59"/>
        <v>9.9704037856477266E-4</v>
      </c>
      <c r="F430" s="43">
        <f t="shared" si="55"/>
        <v>5.9883369241414552</v>
      </c>
      <c r="G430" s="30">
        <f t="shared" si="60"/>
        <v>7.8437510993295502E-4</v>
      </c>
      <c r="H430" s="43">
        <f t="shared" si="56"/>
        <v>5.9781580696186705</v>
      </c>
      <c r="N430" s="60">
        <f t="shared" si="57"/>
        <v>3.0325772240757942E-2</v>
      </c>
      <c r="O430" s="61">
        <f t="shared" si="58"/>
        <v>2.3794124994874648E-2</v>
      </c>
      <c r="P430" s="62">
        <f t="shared" si="58"/>
        <v>3.1575946202208618E-2</v>
      </c>
      <c r="Q430" s="63">
        <f t="shared" si="61"/>
        <v>2.8006697590629192E-2</v>
      </c>
    </row>
    <row r="431" spans="1:17">
      <c r="A431" s="27">
        <v>44096</v>
      </c>
      <c r="B431" s="2">
        <v>1.5715803951025009E-2</v>
      </c>
      <c r="C431" s="32">
        <f t="shared" si="54"/>
        <v>2.4698649382705329E-4</v>
      </c>
      <c r="D431" s="33">
        <f>AVERAGE($C$3:C430)</f>
        <v>5.6698630034117316E-4</v>
      </c>
      <c r="E431" s="29">
        <f t="shared" si="59"/>
        <v>9.8663721572319176E-4</v>
      </c>
      <c r="F431" s="43">
        <f t="shared" si="55"/>
        <v>6.6708765274090833</v>
      </c>
      <c r="G431" s="30">
        <f t="shared" si="60"/>
        <v>7.7620367336863651E-4</v>
      </c>
      <c r="H431" s="43">
        <f t="shared" si="56"/>
        <v>6.8428975583952658</v>
      </c>
      <c r="N431" s="60">
        <f t="shared" si="57"/>
        <v>1.5715803951025009E-2</v>
      </c>
      <c r="O431" s="61">
        <f t="shared" si="58"/>
        <v>2.3811474132047625E-2</v>
      </c>
      <c r="P431" s="62">
        <f t="shared" si="58"/>
        <v>3.1410781838776186E-2</v>
      </c>
      <c r="Q431" s="63">
        <f t="shared" si="61"/>
        <v>2.7860432038441841E-2</v>
      </c>
    </row>
    <row r="432" spans="1:17">
      <c r="A432" s="27">
        <v>44097</v>
      </c>
      <c r="B432" s="2">
        <v>-4.1946113109588623E-2</v>
      </c>
      <c r="C432" s="32">
        <f t="shared" si="54"/>
        <v>1.7594764050024025E-3</v>
      </c>
      <c r="D432" s="33">
        <f>AVERAGE($C$3:C431)</f>
        <v>5.6624038004626841E-4</v>
      </c>
      <c r="E432" s="29">
        <f t="shared" si="59"/>
        <v>8.8720687508116744E-4</v>
      </c>
      <c r="F432" s="43">
        <f t="shared" si="55"/>
        <v>5.0442687449601022</v>
      </c>
      <c r="G432" s="30">
        <f t="shared" si="60"/>
        <v>7.087981165458323E-4</v>
      </c>
      <c r="H432" s="43">
        <f t="shared" si="56"/>
        <v>4.7696019485784049</v>
      </c>
      <c r="N432" s="60">
        <f t="shared" si="57"/>
        <v>4.1946113109588623E-2</v>
      </c>
      <c r="O432" s="61">
        <f t="shared" si="58"/>
        <v>2.3795805933951225E-2</v>
      </c>
      <c r="P432" s="62">
        <f t="shared" si="58"/>
        <v>2.9786018113893094E-2</v>
      </c>
      <c r="Q432" s="63">
        <f t="shared" si="61"/>
        <v>2.6623262695354082E-2</v>
      </c>
    </row>
    <row r="433" spans="1:17">
      <c r="A433" s="27">
        <v>44098</v>
      </c>
      <c r="B433" s="2">
        <v>1.0268842801451683E-2</v>
      </c>
      <c r="C433" s="32">
        <f t="shared" si="54"/>
        <v>1.0544913248092605E-4</v>
      </c>
      <c r="D433" s="33">
        <f>AVERAGE($C$3:C432)</f>
        <v>5.6901534754616641E-4</v>
      </c>
      <c r="E433" s="29">
        <f t="shared" si="59"/>
        <v>1.0044649996583856E-3</v>
      </c>
      <c r="F433" s="43">
        <f t="shared" si="55"/>
        <v>6.7983198228091162</v>
      </c>
      <c r="G433" s="30">
        <f t="shared" si="60"/>
        <v>7.8474149399082496E-4</v>
      </c>
      <c r="H433" s="43">
        <f t="shared" si="56"/>
        <v>7.0157818459438328</v>
      </c>
      <c r="N433" s="60">
        <f t="shared" si="57"/>
        <v>1.0268842801451683E-2</v>
      </c>
      <c r="O433" s="61">
        <f t="shared" si="58"/>
        <v>2.3854042582886582E-2</v>
      </c>
      <c r="P433" s="62">
        <f t="shared" si="58"/>
        <v>3.1693295815651383E-2</v>
      </c>
      <c r="Q433" s="63">
        <f t="shared" si="61"/>
        <v>2.8013237834831322E-2</v>
      </c>
    </row>
    <row r="434" spans="1:17">
      <c r="A434" s="27">
        <v>44099</v>
      </c>
      <c r="B434" s="2">
        <v>3.7516146898269653E-2</v>
      </c>
      <c r="C434" s="32">
        <f t="shared" si="54"/>
        <v>1.4074612780925477E-3</v>
      </c>
      <c r="D434" s="33">
        <f>AVERAGE($C$3:C433)</f>
        <v>5.6793978788244196E-4</v>
      </c>
      <c r="E434" s="29">
        <f t="shared" si="59"/>
        <v>8.8361139772194129E-4</v>
      </c>
      <c r="F434" s="43">
        <f t="shared" si="55"/>
        <v>5.4386422103788714</v>
      </c>
      <c r="G434" s="30">
        <f t="shared" si="60"/>
        <v>7.0365731708240179E-4</v>
      </c>
      <c r="H434" s="43">
        <f t="shared" si="56"/>
        <v>5.2590106833461077</v>
      </c>
      <c r="N434" s="60">
        <f t="shared" si="57"/>
        <v>3.7516146898269653E-2</v>
      </c>
      <c r="O434" s="61">
        <f t="shared" si="58"/>
        <v>2.3831487319981561E-2</v>
      </c>
      <c r="P434" s="62">
        <f t="shared" si="58"/>
        <v>2.9725601721780862E-2</v>
      </c>
      <c r="Q434" s="63">
        <f t="shared" si="61"/>
        <v>2.6526539862605558E-2</v>
      </c>
    </row>
    <row r="435" spans="1:17">
      <c r="A435" s="27">
        <v>44102</v>
      </c>
      <c r="B435" s="2">
        <v>2.3868901655077934E-2</v>
      </c>
      <c r="C435" s="32">
        <f t="shared" si="54"/>
        <v>5.6972446621978215E-4</v>
      </c>
      <c r="D435" s="33">
        <f>AVERAGE($C$3:C434)</f>
        <v>5.6988312466533565E-4</v>
      </c>
      <c r="E435" s="29">
        <f t="shared" si="59"/>
        <v>9.540318955442189E-4</v>
      </c>
      <c r="F435" s="43">
        <f t="shared" si="55"/>
        <v>6.357637961994473</v>
      </c>
      <c r="G435" s="30">
        <f t="shared" si="60"/>
        <v>7.487050982413981E-4</v>
      </c>
      <c r="H435" s="43">
        <f t="shared" si="56"/>
        <v>6.4362189565181138</v>
      </c>
      <c r="N435" s="60">
        <f t="shared" si="57"/>
        <v>2.3868901655077934E-2</v>
      </c>
      <c r="O435" s="61">
        <f t="shared" si="58"/>
        <v>2.3872224962607394E-2</v>
      </c>
      <c r="P435" s="62">
        <f t="shared" si="58"/>
        <v>3.088740674683161E-2</v>
      </c>
      <c r="Q435" s="63">
        <f t="shared" si="61"/>
        <v>2.736247609850757E-2</v>
      </c>
    </row>
    <row r="436" spans="1:17">
      <c r="A436" s="27">
        <v>44103</v>
      </c>
      <c r="B436" s="2">
        <v>-7.567873690277338E-3</v>
      </c>
      <c r="C436" s="32">
        <f t="shared" si="54"/>
        <v>5.7272712191991934E-5</v>
      </c>
      <c r="D436" s="33">
        <f>AVERAGE($C$3:C435)</f>
        <v>5.6988275824860232E-4</v>
      </c>
      <c r="E436" s="29">
        <f t="shared" si="59"/>
        <v>9.0236991850858352E-4</v>
      </c>
      <c r="F436" s="43">
        <f t="shared" si="55"/>
        <v>6.9470167957401063</v>
      </c>
      <c r="G436" s="30">
        <f t="shared" si="60"/>
        <v>7.1344120258050845E-4</v>
      </c>
      <c r="H436" s="43">
        <f t="shared" si="56"/>
        <v>7.1651338219400627</v>
      </c>
      <c r="N436" s="60">
        <f t="shared" si="57"/>
        <v>7.567873690277338E-3</v>
      </c>
      <c r="O436" s="61">
        <f t="shared" si="58"/>
        <v>2.3872217288065271E-2</v>
      </c>
      <c r="P436" s="62">
        <f t="shared" si="58"/>
        <v>3.003947267361036E-2</v>
      </c>
      <c r="Q436" s="63">
        <f t="shared" si="61"/>
        <v>2.671032015121699E-2</v>
      </c>
    </row>
    <row r="437" spans="1:17">
      <c r="A437" s="27">
        <v>44104</v>
      </c>
      <c r="B437" s="2">
        <v>1.507582888007164E-2</v>
      </c>
      <c r="C437" s="32">
        <f t="shared" si="54"/>
        <v>2.2728061642120212E-4</v>
      </c>
      <c r="D437" s="33">
        <f>AVERAGE($C$3:C436)</f>
        <v>5.6870162911022302E-4</v>
      </c>
      <c r="E437" s="29">
        <f t="shared" si="59"/>
        <v>7.8876453611367381E-4</v>
      </c>
      <c r="F437" s="43">
        <f t="shared" si="55"/>
        <v>6.8568951043566999</v>
      </c>
      <c r="G437" s="30">
        <f t="shared" si="60"/>
        <v>6.3649123573238987E-4</v>
      </c>
      <c r="H437" s="43">
        <f t="shared" si="56"/>
        <v>7.0024562551750487</v>
      </c>
      <c r="N437" s="60">
        <f t="shared" si="57"/>
        <v>1.507582888007164E-2</v>
      </c>
      <c r="O437" s="61">
        <f t="shared" si="58"/>
        <v>2.3847465884454536E-2</v>
      </c>
      <c r="P437" s="62">
        <f t="shared" si="58"/>
        <v>2.8084952129453129E-2</v>
      </c>
      <c r="Q437" s="63">
        <f t="shared" si="61"/>
        <v>2.5228777927842439E-2</v>
      </c>
    </row>
    <row r="438" spans="1:17">
      <c r="A438" s="27">
        <v>44105</v>
      </c>
      <c r="B438" s="2">
        <v>8.4621654823422432E-3</v>
      </c>
      <c r="C438" s="32">
        <f t="shared" si="54"/>
        <v>7.1608244650544529E-5</v>
      </c>
      <c r="D438" s="33">
        <f>AVERAGE($C$3:C437)</f>
        <v>5.6791675321898384E-4</v>
      </c>
      <c r="E438" s="29">
        <f t="shared" si="59"/>
        <v>7.1328494047842356E-4</v>
      </c>
      <c r="F438" s="43">
        <f t="shared" si="55"/>
        <v>7.1452373810194079</v>
      </c>
      <c r="G438" s="30">
        <f t="shared" si="60"/>
        <v>5.8387171155699217E-4</v>
      </c>
      <c r="H438" s="43">
        <f t="shared" si="56"/>
        <v>7.3231854725730985</v>
      </c>
      <c r="N438" s="60">
        <f t="shared" si="57"/>
        <v>8.4621654823422432E-3</v>
      </c>
      <c r="O438" s="61">
        <f t="shared" si="58"/>
        <v>2.3831004032960589E-2</v>
      </c>
      <c r="P438" s="62">
        <f t="shared" si="58"/>
        <v>2.6707394865063561E-2</v>
      </c>
      <c r="Q438" s="63">
        <f t="shared" si="61"/>
        <v>2.4163437494632095E-2</v>
      </c>
    </row>
    <row r="439" spans="1:17">
      <c r="A439" s="27">
        <v>44106</v>
      </c>
      <c r="B439" s="2">
        <v>-3.2280195504426956E-2</v>
      </c>
      <c r="C439" s="32">
        <f t="shared" si="54"/>
        <v>1.0420110218040263E-3</v>
      </c>
      <c r="D439" s="33">
        <f>AVERAGE($C$3:C438)</f>
        <v>5.6677843095162507E-4</v>
      </c>
      <c r="E439" s="29">
        <f t="shared" si="59"/>
        <v>6.2702512816504674E-4</v>
      </c>
      <c r="F439" s="43">
        <f t="shared" si="55"/>
        <v>5.7126909859872121</v>
      </c>
      <c r="G439" s="30">
        <f t="shared" si="60"/>
        <v>5.2355292117309846E-4</v>
      </c>
      <c r="H439" s="43">
        <f t="shared" si="56"/>
        <v>5.5646036843968378</v>
      </c>
      <c r="N439" s="60">
        <f t="shared" si="57"/>
        <v>3.2280195504426956E-2</v>
      </c>
      <c r="O439" s="61">
        <f t="shared" si="58"/>
        <v>2.3807108832271613E-2</v>
      </c>
      <c r="P439" s="62">
        <f t="shared" si="58"/>
        <v>2.5040469807195046E-2</v>
      </c>
      <c r="Q439" s="63">
        <f t="shared" si="61"/>
        <v>2.2881278836050629E-2</v>
      </c>
    </row>
    <row r="440" spans="1:17">
      <c r="A440" s="27">
        <v>44109</v>
      </c>
      <c r="B440" s="2">
        <v>3.0791040509939194E-2</v>
      </c>
      <c r="C440" s="32">
        <f t="shared" si="54"/>
        <v>9.4808817568471648E-4</v>
      </c>
      <c r="D440" s="33">
        <f>AVERAGE($C$3:C439)</f>
        <v>5.6786591971787767E-4</v>
      </c>
      <c r="E440" s="29">
        <f t="shared" si="59"/>
        <v>6.828111735844043E-4</v>
      </c>
      <c r="F440" s="43">
        <f t="shared" si="55"/>
        <v>5.9007850834818862</v>
      </c>
      <c r="G440" s="30">
        <f t="shared" si="60"/>
        <v>5.5722803914138338E-4</v>
      </c>
      <c r="H440" s="43">
        <f t="shared" si="56"/>
        <v>5.7910994041787065</v>
      </c>
      <c r="N440" s="60">
        <f t="shared" si="57"/>
        <v>3.0791040509939194E-2</v>
      </c>
      <c r="O440" s="61">
        <f t="shared" si="58"/>
        <v>2.3829937467771033E-2</v>
      </c>
      <c r="P440" s="62">
        <f t="shared" si="58"/>
        <v>2.6130655820021133E-2</v>
      </c>
      <c r="Q440" s="63">
        <f t="shared" si="61"/>
        <v>2.3605678112297121E-2</v>
      </c>
    </row>
    <row r="441" spans="1:17">
      <c r="A441" s="27">
        <v>44110</v>
      </c>
      <c r="B441" s="2">
        <v>-2.866949699819088E-2</v>
      </c>
      <c r="C441" s="32">
        <f t="shared" si="54"/>
        <v>8.2194005812927587E-4</v>
      </c>
      <c r="D441" s="33">
        <f>AVERAGE($C$3:C440)</f>
        <v>5.6873400706026773E-4</v>
      </c>
      <c r="E441" s="29">
        <f t="shared" si="59"/>
        <v>7.1847203607327073E-4</v>
      </c>
      <c r="F441" s="43">
        <f t="shared" si="55"/>
        <v>6.094372570324377</v>
      </c>
      <c r="G441" s="30">
        <f t="shared" si="60"/>
        <v>5.7850828409700377E-4</v>
      </c>
      <c r="H441" s="43">
        <f t="shared" si="56"/>
        <v>6.0342654906969164</v>
      </c>
      <c r="N441" s="60">
        <f t="shared" si="57"/>
        <v>2.866949699819088E-2</v>
      </c>
      <c r="O441" s="61">
        <f t="shared" si="58"/>
        <v>2.3848144729942154E-2</v>
      </c>
      <c r="P441" s="62">
        <f t="shared" si="58"/>
        <v>2.6804328681637797E-2</v>
      </c>
      <c r="Q441" s="63">
        <f t="shared" si="61"/>
        <v>2.4052199153029724E-2</v>
      </c>
    </row>
    <row r="442" spans="1:17">
      <c r="A442" s="27">
        <v>44111</v>
      </c>
      <c r="B442" s="2">
        <v>1.6967110335826874E-2</v>
      </c>
      <c r="C442" s="32">
        <f t="shared" si="54"/>
        <v>2.8788283314812313E-4</v>
      </c>
      <c r="D442" s="33">
        <f>AVERAGE($C$3:C441)</f>
        <v>5.6931078621987822E-4</v>
      </c>
      <c r="E442" s="29">
        <f t="shared" si="59"/>
        <v>7.3238111555366597E-4</v>
      </c>
      <c r="F442" s="43">
        <f t="shared" si="55"/>
        <v>6.8261316267629226</v>
      </c>
      <c r="G442" s="30">
        <f t="shared" si="60"/>
        <v>5.8597780484413828E-4</v>
      </c>
      <c r="H442" s="43">
        <f t="shared" si="56"/>
        <v>6.9509424036319416</v>
      </c>
      <c r="N442" s="60">
        <f t="shared" si="57"/>
        <v>1.6967110335826874E-2</v>
      </c>
      <c r="O442" s="61">
        <f t="shared" si="58"/>
        <v>2.386023441250899E-2</v>
      </c>
      <c r="P442" s="62">
        <f t="shared" si="58"/>
        <v>2.7062540818512698E-2</v>
      </c>
      <c r="Q442" s="63">
        <f t="shared" si="61"/>
        <v>2.420697843276063E-2</v>
      </c>
    </row>
    <row r="443" spans="1:17">
      <c r="A443" s="27">
        <v>44112</v>
      </c>
      <c r="B443" s="2">
        <v>-9.5586210954934359E-4</v>
      </c>
      <c r="C443" s="32">
        <f t="shared" si="54"/>
        <v>9.1367237247212132E-7</v>
      </c>
      <c r="D443" s="33">
        <f>AVERAGE($C$3:C442)</f>
        <v>5.6867117723562427E-4</v>
      </c>
      <c r="E443" s="29">
        <f t="shared" si="59"/>
        <v>6.7262775585832609E-4</v>
      </c>
      <c r="F443" s="43">
        <f t="shared" si="55"/>
        <v>7.3029601304160581</v>
      </c>
      <c r="G443" s="30">
        <f t="shared" si="60"/>
        <v>5.4476561897789976E-4</v>
      </c>
      <c r="H443" s="43">
        <f t="shared" si="56"/>
        <v>7.5134777283698178</v>
      </c>
      <c r="N443" s="60">
        <f t="shared" si="57"/>
        <v>9.5586210954934359E-4</v>
      </c>
      <c r="O443" s="61">
        <f t="shared" si="58"/>
        <v>2.3846827403988656E-2</v>
      </c>
      <c r="P443" s="62">
        <f t="shared" si="58"/>
        <v>2.5935068071210574E-2</v>
      </c>
      <c r="Q443" s="63">
        <f t="shared" si="61"/>
        <v>2.3340214630073557E-2</v>
      </c>
    </row>
    <row r="444" spans="1:17">
      <c r="A444" s="27">
        <v>44113</v>
      </c>
      <c r="B444" s="2">
        <v>1.739584282040596E-2</v>
      </c>
      <c r="C444" s="32">
        <f t="shared" si="54"/>
        <v>3.0261534743226959E-4</v>
      </c>
      <c r="D444" s="33">
        <f>AVERAGE($C$3:C443)</f>
        <v>5.6738374525180761E-4</v>
      </c>
      <c r="E444" s="29">
        <f t="shared" si="59"/>
        <v>5.8233005431099758E-4</v>
      </c>
      <c r="F444" s="43">
        <f t="shared" si="55"/>
        <v>6.9288102284495254</v>
      </c>
      <c r="G444" s="30">
        <f t="shared" si="60"/>
        <v>4.8275214540612527E-4</v>
      </c>
      <c r="H444" s="43">
        <f t="shared" si="56"/>
        <v>7.0091527076526967</v>
      </c>
      <c r="N444" s="60">
        <f t="shared" si="57"/>
        <v>1.739584282040596E-2</v>
      </c>
      <c r="O444" s="61">
        <f t="shared" si="58"/>
        <v>2.3819818329529879E-2</v>
      </c>
      <c r="P444" s="62">
        <f t="shared" si="58"/>
        <v>2.4131515789750913E-2</v>
      </c>
      <c r="Q444" s="63">
        <f t="shared" si="61"/>
        <v>2.1971621364981812E-2</v>
      </c>
    </row>
    <row r="445" spans="1:17">
      <c r="A445" s="27">
        <v>44116</v>
      </c>
      <c r="B445" s="2">
        <v>6.3520565629005432E-2</v>
      </c>
      <c r="C445" s="32">
        <f t="shared" si="54"/>
        <v>4.0348622578287863E-3</v>
      </c>
      <c r="D445" s="33">
        <f>AVERAGE($C$3:C444)</f>
        <v>5.6678472172732902E-4</v>
      </c>
      <c r="E445" s="29">
        <f t="shared" si="59"/>
        <v>5.4472834885164524E-4</v>
      </c>
      <c r="F445" s="43">
        <f t="shared" si="55"/>
        <v>0.10811432545924227</v>
      </c>
      <c r="G445" s="30">
        <f t="shared" si="60"/>
        <v>4.5508610132665833E-4</v>
      </c>
      <c r="H445" s="43">
        <f t="shared" si="56"/>
        <v>-1.1711274403604737</v>
      </c>
      <c r="N445" s="60">
        <f t="shared" si="57"/>
        <v>6.3520565629005432E-2</v>
      </c>
      <c r="O445" s="61">
        <f t="shared" si="58"/>
        <v>2.3807240951595567E-2</v>
      </c>
      <c r="P445" s="62">
        <f t="shared" si="58"/>
        <v>2.3339416206315983E-2</v>
      </c>
      <c r="Q445" s="63">
        <f t="shared" si="61"/>
        <v>2.1332747158457073E-2</v>
      </c>
    </row>
    <row r="446" spans="1:17">
      <c r="A446" s="27">
        <v>44117</v>
      </c>
      <c r="B446" s="2">
        <v>-2.6527354493737221E-2</v>
      </c>
      <c r="C446" s="32">
        <f t="shared" si="54"/>
        <v>7.0370053643640032E-4</v>
      </c>
      <c r="D446" s="33">
        <f>AVERAGE($C$3:C445)</f>
        <v>5.7461333919031198E-4</v>
      </c>
      <c r="E446" s="29">
        <f t="shared" si="59"/>
        <v>1.0139027756219689E-3</v>
      </c>
      <c r="F446" s="43">
        <f t="shared" si="55"/>
        <v>6.1998969634554468</v>
      </c>
      <c r="G446" s="30">
        <f t="shared" si="60"/>
        <v>7.6472482655928254E-4</v>
      </c>
      <c r="H446" s="43">
        <f t="shared" si="56"/>
        <v>6.2557935105903706</v>
      </c>
      <c r="N446" s="60">
        <f t="shared" si="57"/>
        <v>2.6527354493737221E-2</v>
      </c>
      <c r="O446" s="61">
        <f t="shared" si="58"/>
        <v>2.397109382548723E-2</v>
      </c>
      <c r="P446" s="62">
        <f t="shared" si="58"/>
        <v>3.1841840016273694E-2</v>
      </c>
      <c r="Q446" s="63">
        <f t="shared" si="61"/>
        <v>2.7653658466092378E-2</v>
      </c>
    </row>
    <row r="447" spans="1:17">
      <c r="A447" s="27">
        <v>44118</v>
      </c>
      <c r="B447" s="2">
        <v>7.4322021100670099E-4</v>
      </c>
      <c r="C447" s="32">
        <f t="shared" si="54"/>
        <v>5.5237628204884515E-7</v>
      </c>
      <c r="D447" s="33">
        <f>AVERAGE($C$3:C446)</f>
        <v>5.7490407612104653E-4</v>
      </c>
      <c r="E447" s="29">
        <f t="shared" si="59"/>
        <v>9.7220266853484199E-4</v>
      </c>
      <c r="F447" s="43">
        <f t="shared" si="55"/>
        <v>6.9353780986264768</v>
      </c>
      <c r="G447" s="30">
        <f t="shared" si="60"/>
        <v>7.3955386349007046E-4</v>
      </c>
      <c r="H447" s="43">
        <f t="shared" si="56"/>
        <v>7.2087165360167029</v>
      </c>
      <c r="N447" s="60">
        <f t="shared" si="57"/>
        <v>7.4322021100670099E-4</v>
      </c>
      <c r="O447" s="61">
        <f t="shared" si="58"/>
        <v>2.397715738199686E-2</v>
      </c>
      <c r="P447" s="62">
        <f t="shared" si="58"/>
        <v>3.118016466497318E-2</v>
      </c>
      <c r="Q447" s="63">
        <f t="shared" si="61"/>
        <v>2.7194739629017788E-2</v>
      </c>
    </row>
    <row r="448" spans="1:17">
      <c r="A448" s="27">
        <v>44119</v>
      </c>
      <c r="B448" s="2">
        <v>-3.9607505314052105E-3</v>
      </c>
      <c r="C448" s="32">
        <f t="shared" si="54"/>
        <v>1.5687544772026657E-5</v>
      </c>
      <c r="D448" s="33">
        <f>AVERAGE($C$3:C447)</f>
        <v>5.7361339814388022E-4</v>
      </c>
      <c r="E448" s="29">
        <f t="shared" si="59"/>
        <v>8.4158490979603044E-4</v>
      </c>
      <c r="F448" s="43">
        <f t="shared" si="55"/>
        <v>7.061583168783371</v>
      </c>
      <c r="G448" s="30">
        <f t="shared" si="60"/>
        <v>6.5443437571688508E-4</v>
      </c>
      <c r="H448" s="43">
        <f t="shared" si="56"/>
        <v>7.3077680936406093</v>
      </c>
      <c r="N448" s="60">
        <f t="shared" si="57"/>
        <v>3.9607505314052105E-3</v>
      </c>
      <c r="O448" s="61">
        <f t="shared" si="58"/>
        <v>2.3950227517580708E-2</v>
      </c>
      <c r="P448" s="62">
        <f t="shared" si="58"/>
        <v>2.9010082898813482E-2</v>
      </c>
      <c r="Q448" s="63">
        <f t="shared" si="61"/>
        <v>2.5581915012697645E-2</v>
      </c>
    </row>
    <row r="449" spans="1:17">
      <c r="A449" s="27">
        <v>44120</v>
      </c>
      <c r="B449" s="2">
        <v>-1.4000517316162586E-2</v>
      </c>
      <c r="C449" s="32">
        <f t="shared" si="54"/>
        <v>1.9601448512016843E-4</v>
      </c>
      <c r="D449" s="33">
        <f>AVERAGE($C$3:C448)</f>
        <v>5.7236244331569219E-4</v>
      </c>
      <c r="E449" s="29">
        <f t="shared" si="59"/>
        <v>7.305605385506818E-4</v>
      </c>
      <c r="F449" s="43">
        <f t="shared" si="55"/>
        <v>6.9533914865992044</v>
      </c>
      <c r="G449" s="30">
        <f t="shared" si="60"/>
        <v>5.8075229631082757E-4</v>
      </c>
      <c r="H449" s="43">
        <f t="shared" si="56"/>
        <v>7.113668005720216</v>
      </c>
      <c r="N449" s="60">
        <f t="shared" si="57"/>
        <v>1.4000517316162586E-2</v>
      </c>
      <c r="O449" s="61">
        <f t="shared" si="58"/>
        <v>2.3924097544436074E-2</v>
      </c>
      <c r="P449" s="62">
        <f t="shared" si="58"/>
        <v>2.7028883412947007E-2</v>
      </c>
      <c r="Q449" s="63">
        <f t="shared" si="61"/>
        <v>2.4098802798289121E-2</v>
      </c>
    </row>
    <row r="450" spans="1:17">
      <c r="A450" s="27">
        <v>44123</v>
      </c>
      <c r="B450" s="2">
        <v>-2.5541869923472404E-2</v>
      </c>
      <c r="C450" s="32">
        <f t="shared" si="54"/>
        <v>6.5238711918758421E-4</v>
      </c>
      <c r="D450" s="33">
        <f>AVERAGE($C$3:C449)</f>
        <v>5.7152050157476268E-4</v>
      </c>
      <c r="E450" s="29">
        <f t="shared" si="59"/>
        <v>6.5870216728431948E-4</v>
      </c>
      <c r="F450" s="43">
        <f t="shared" si="55"/>
        <v>6.3348261789837794</v>
      </c>
      <c r="G450" s="30">
        <f t="shared" si="60"/>
        <v>5.319370915290773E-4</v>
      </c>
      <c r="H450" s="43">
        <f t="shared" si="56"/>
        <v>6.3125487222912913</v>
      </c>
      <c r="N450" s="60">
        <f t="shared" si="57"/>
        <v>2.5541869923472404E-2</v>
      </c>
      <c r="O450" s="61">
        <f t="shared" si="58"/>
        <v>2.3906494966321655E-2</v>
      </c>
      <c r="P450" s="62">
        <f t="shared" si="58"/>
        <v>2.5665193692709969E-2</v>
      </c>
      <c r="Q450" s="63">
        <f t="shared" si="61"/>
        <v>2.3063761434967134E-2</v>
      </c>
    </row>
    <row r="451" spans="1:17">
      <c r="A451" s="27">
        <v>44124</v>
      </c>
      <c r="B451" s="2">
        <v>1.3191918842494488E-2</v>
      </c>
      <c r="C451" s="32">
        <f t="shared" si="54"/>
        <v>1.7402672274696111E-4</v>
      </c>
      <c r="D451" s="33">
        <f>AVERAGE($C$3:C450)</f>
        <v>5.717010074176484E-4</v>
      </c>
      <c r="E451" s="29">
        <f t="shared" si="59"/>
        <v>6.5785324310316078E-4</v>
      </c>
      <c r="F451" s="43">
        <f t="shared" si="55"/>
        <v>7.0619913832416357</v>
      </c>
      <c r="G451" s="30">
        <f t="shared" si="60"/>
        <v>5.2974861069110632E-4</v>
      </c>
      <c r="H451" s="43">
        <f t="shared" si="56"/>
        <v>7.214599858530816</v>
      </c>
      <c r="N451" s="60">
        <f t="shared" si="57"/>
        <v>1.3191918842494488E-2</v>
      </c>
      <c r="O451" s="61">
        <f t="shared" si="58"/>
        <v>2.391026991519854E-2</v>
      </c>
      <c r="P451" s="62">
        <f t="shared" si="58"/>
        <v>2.5648649927494445E-2</v>
      </c>
      <c r="Q451" s="63">
        <f t="shared" si="61"/>
        <v>2.3016268391968023E-2</v>
      </c>
    </row>
    <row r="452" spans="1:17">
      <c r="A452" s="27">
        <v>44125</v>
      </c>
      <c r="B452" s="2">
        <v>-5.4463394917547703E-3</v>
      </c>
      <c r="C452" s="32">
        <f t="shared" ref="C452:C501" si="62">B452^2</f>
        <v>2.9662613859447609E-5</v>
      </c>
      <c r="D452" s="33">
        <f>AVERAGE($C$3:C451)</f>
        <v>5.7081531858764695E-4</v>
      </c>
      <c r="E452" s="29">
        <f t="shared" si="59"/>
        <v>5.9281303654818438E-4</v>
      </c>
      <c r="F452" s="43">
        <f t="shared" ref="F452:F501" si="63">-LN(E452)-(C452/E452)</f>
        <v>7.3805944455986054</v>
      </c>
      <c r="G452" s="30">
        <f t="shared" si="60"/>
        <v>4.8500720275063749E-4</v>
      </c>
      <c r="H452" s="43">
        <f t="shared" ref="H452:H501" si="64">-LN(G452)-(C452/G452)</f>
        <v>7.5701876958047114</v>
      </c>
      <c r="N452" s="60">
        <f t="shared" ref="N452:N501" si="65">SQRT(C452)</f>
        <v>5.4463394917547703E-3</v>
      </c>
      <c r="O452" s="61">
        <f t="shared" ref="O452:P501" si="66">SQRT(D452)</f>
        <v>2.3891741639898229E-2</v>
      </c>
      <c r="P452" s="62">
        <f t="shared" si="66"/>
        <v>2.4347752186766325E-2</v>
      </c>
      <c r="Q452" s="63">
        <f t="shared" si="61"/>
        <v>2.2022879074967413E-2</v>
      </c>
    </row>
    <row r="453" spans="1:17">
      <c r="A453" s="27">
        <v>44126</v>
      </c>
      <c r="B453" s="2">
        <v>-9.5833213999867439E-3</v>
      </c>
      <c r="C453" s="32">
        <f t="shared" si="62"/>
        <v>9.1840049055443886E-5</v>
      </c>
      <c r="D453" s="33">
        <f>AVERAGE($C$3:C452)</f>
        <v>5.6961275702158425E-4</v>
      </c>
      <c r="E453" s="29">
        <f t="shared" ref="E453:E502" si="67">$K$1*E452+(1-$K$1)*C452</f>
        <v>5.1710941495623016E-4</v>
      </c>
      <c r="F453" s="43">
        <f t="shared" si="63"/>
        <v>7.3896533313489101</v>
      </c>
      <c r="G453" s="30">
        <f t="shared" ref="G453:G502" si="68">$K$9*G452+$K$8*C452+$K$7</f>
        <v>4.3264538855184315E-4</v>
      </c>
      <c r="H453" s="43">
        <f t="shared" si="64"/>
        <v>7.5333165535868414</v>
      </c>
      <c r="N453" s="60">
        <f t="shared" si="65"/>
        <v>9.5833213999867439E-3</v>
      </c>
      <c r="O453" s="61">
        <f t="shared" si="66"/>
        <v>2.3866561482995079E-2</v>
      </c>
      <c r="P453" s="62">
        <f t="shared" si="66"/>
        <v>2.27400399066543E-2</v>
      </c>
      <c r="Q453" s="63">
        <f t="shared" ref="Q453:Q501" si="69">SQRT(G453)</f>
        <v>2.0800129532092898E-2</v>
      </c>
    </row>
    <row r="454" spans="1:17">
      <c r="A454" s="27">
        <v>44127</v>
      </c>
      <c r="B454" s="2">
        <v>-6.1339014209806919E-3</v>
      </c>
      <c r="C454" s="32">
        <f t="shared" si="62"/>
        <v>3.7624746642308951E-5</v>
      </c>
      <c r="D454" s="33">
        <f>AVERAGE($C$3:C453)</f>
        <v>5.6855339403274585E-4</v>
      </c>
      <c r="E454" s="29">
        <f t="shared" si="67"/>
        <v>4.599409749556126E-4</v>
      </c>
      <c r="F454" s="43">
        <f t="shared" si="63"/>
        <v>7.6026089679128113</v>
      </c>
      <c r="G454" s="30">
        <f t="shared" si="68"/>
        <v>3.92050841722168E-4</v>
      </c>
      <c r="H454" s="43">
        <f t="shared" si="64"/>
        <v>7.7481499787963424</v>
      </c>
      <c r="N454" s="60">
        <f t="shared" si="65"/>
        <v>6.1339014209806919E-3</v>
      </c>
      <c r="O454" s="61">
        <f t="shared" si="66"/>
        <v>2.3844357698053976E-2</v>
      </c>
      <c r="P454" s="62">
        <f t="shared" si="66"/>
        <v>2.1446234516940558E-2</v>
      </c>
      <c r="Q454" s="63">
        <f t="shared" si="69"/>
        <v>1.9800273778970028E-2</v>
      </c>
    </row>
    <row r="455" spans="1:17">
      <c r="A455" s="27">
        <v>44130</v>
      </c>
      <c r="B455" s="2">
        <v>8.6944855866022408E-5</v>
      </c>
      <c r="C455" s="32">
        <f t="shared" si="62"/>
        <v>7.5594079615634111E-9</v>
      </c>
      <c r="D455" s="33">
        <f>AVERAGE($C$3:C454)</f>
        <v>5.6737877313143951E-4</v>
      </c>
      <c r="E455" s="29">
        <f t="shared" si="67"/>
        <v>4.0316952162396417E-4</v>
      </c>
      <c r="F455" s="43">
        <f t="shared" si="63"/>
        <v>7.8161346853256992</v>
      </c>
      <c r="G455" s="30">
        <f t="shared" si="68"/>
        <v>3.5141278389227087E-4</v>
      </c>
      <c r="H455" s="43">
        <f t="shared" si="64"/>
        <v>7.95352749150923</v>
      </c>
      <c r="N455" s="60">
        <f t="shared" si="65"/>
        <v>8.6944855866022408E-5</v>
      </c>
      <c r="O455" s="61">
        <f t="shared" si="66"/>
        <v>2.3819713959899676E-2</v>
      </c>
      <c r="P455" s="62">
        <f t="shared" si="66"/>
        <v>2.0079081692745915E-2</v>
      </c>
      <c r="Q455" s="63">
        <f t="shared" si="69"/>
        <v>1.8746007145316861E-2</v>
      </c>
    </row>
    <row r="456" spans="1:17">
      <c r="A456" s="27">
        <v>44131</v>
      </c>
      <c r="B456" s="2">
        <v>1.3472363352775574E-2</v>
      </c>
      <c r="C456" s="32">
        <f t="shared" si="62"/>
        <v>1.815045743092103E-4</v>
      </c>
      <c r="D456" s="33">
        <f>AVERAGE($C$3:C455)</f>
        <v>5.6612629804595729E-4</v>
      </c>
      <c r="E456" s="29">
        <f t="shared" si="67"/>
        <v>3.4897295282419359E-4</v>
      </c>
      <c r="F456" s="43">
        <f t="shared" si="63"/>
        <v>7.4404054162449134</v>
      </c>
      <c r="G456" s="30">
        <f t="shared" si="68"/>
        <v>3.1222186260317422E-4</v>
      </c>
      <c r="H456" s="43">
        <f t="shared" si="64"/>
        <v>7.4904644784060501</v>
      </c>
      <c r="N456" s="60">
        <f t="shared" si="65"/>
        <v>1.3472363352775574E-2</v>
      </c>
      <c r="O456" s="61">
        <f t="shared" si="66"/>
        <v>2.379340871010199E-2</v>
      </c>
      <c r="P456" s="62">
        <f t="shared" si="66"/>
        <v>1.8680817777179712E-2</v>
      </c>
      <c r="Q456" s="63">
        <f t="shared" si="69"/>
        <v>1.766980086484209E-2</v>
      </c>
    </row>
    <row r="457" spans="1:17">
      <c r="A457" s="27">
        <v>44132</v>
      </c>
      <c r="B457" s="2">
        <v>-4.6312190592288971E-2</v>
      </c>
      <c r="C457" s="32">
        <f t="shared" si="62"/>
        <v>2.1448189974564991E-3</v>
      </c>
      <c r="D457" s="33">
        <f>AVERAGE($C$3:C456)</f>
        <v>5.6527911363244028E-4</v>
      </c>
      <c r="E457" s="29">
        <f t="shared" si="67"/>
        <v>3.2646038381077427E-4</v>
      </c>
      <c r="F457" s="43">
        <f t="shared" si="63"/>
        <v>1.4572807498137568</v>
      </c>
      <c r="G457" s="30">
        <f t="shared" si="68"/>
        <v>2.9391687816240252E-4</v>
      </c>
      <c r="H457" s="43">
        <f t="shared" si="64"/>
        <v>0.83484768066770698</v>
      </c>
      <c r="N457" s="60">
        <f t="shared" si="65"/>
        <v>4.6312190592288971E-2</v>
      </c>
      <c r="O457" s="61">
        <f t="shared" si="66"/>
        <v>2.3775599122470927E-2</v>
      </c>
      <c r="P457" s="62">
        <f t="shared" si="66"/>
        <v>1.8068214737786747E-2</v>
      </c>
      <c r="Q457" s="63">
        <f t="shared" si="69"/>
        <v>1.7144004146126497E-2</v>
      </c>
    </row>
    <row r="458" spans="1:17">
      <c r="A458" s="27">
        <v>44133</v>
      </c>
      <c r="B458" s="2">
        <v>3.7050385028123856E-2</v>
      </c>
      <c r="C458" s="32">
        <f t="shared" si="62"/>
        <v>1.3727310307322244E-3</v>
      </c>
      <c r="D458" s="33">
        <f>AVERAGE($C$3:C457)</f>
        <v>5.6875062986062495E-4</v>
      </c>
      <c r="E458" s="29">
        <f t="shared" si="67"/>
        <v>5.709001051709614E-4</v>
      </c>
      <c r="F458" s="43">
        <f t="shared" si="63"/>
        <v>5.0637932842403721</v>
      </c>
      <c r="G458" s="30">
        <f t="shared" si="68"/>
        <v>4.5349237541922018E-4</v>
      </c>
      <c r="H458" s="43">
        <f t="shared" si="64"/>
        <v>4.6715109094566056</v>
      </c>
      <c r="N458" s="60">
        <f t="shared" si="65"/>
        <v>3.7050385028123856E-2</v>
      </c>
      <c r="O458" s="61">
        <f t="shared" si="66"/>
        <v>2.3848493240886833E-2</v>
      </c>
      <c r="P458" s="62">
        <f t="shared" si="66"/>
        <v>2.3893515965026188E-2</v>
      </c>
      <c r="Q458" s="63">
        <f t="shared" si="69"/>
        <v>2.1295360420035631E-2</v>
      </c>
    </row>
    <row r="459" spans="1:17">
      <c r="A459" s="27">
        <v>44134</v>
      </c>
      <c r="B459" s="2">
        <v>-5.6018028408288956E-2</v>
      </c>
      <c r="C459" s="32">
        <f t="shared" si="62"/>
        <v>3.1380195067518685E-3</v>
      </c>
      <c r="D459" s="33">
        <f>AVERAGE($C$3:C458)</f>
        <v>5.7051374477481705E-4</v>
      </c>
      <c r="E459" s="29">
        <f t="shared" si="67"/>
        <v>6.7868925443520165E-4</v>
      </c>
      <c r="F459" s="43">
        <f t="shared" si="63"/>
        <v>2.6717002288677971</v>
      </c>
      <c r="G459" s="30">
        <f t="shared" si="68"/>
        <v>5.2506521503626008E-4</v>
      </c>
      <c r="H459" s="43">
        <f t="shared" si="64"/>
        <v>1.5755504589125309</v>
      </c>
      <c r="N459" s="60">
        <f t="shared" si="65"/>
        <v>5.6018028408288956E-2</v>
      </c>
      <c r="O459" s="61">
        <f t="shared" si="66"/>
        <v>2.3885429549723763E-2</v>
      </c>
      <c r="P459" s="62">
        <f t="shared" si="66"/>
        <v>2.6051665099091108E-2</v>
      </c>
      <c r="Q459" s="63">
        <f t="shared" si="69"/>
        <v>2.2914301539350049E-2</v>
      </c>
    </row>
    <row r="460" spans="1:17">
      <c r="A460" s="27">
        <v>44137</v>
      </c>
      <c r="B460" s="2">
        <v>-8.2678638864308596E-4</v>
      </c>
      <c r="C460" s="32">
        <f t="shared" si="62"/>
        <v>6.8357573244547597E-7</v>
      </c>
      <c r="D460" s="33">
        <f>AVERAGE($C$3:C459)</f>
        <v>5.7613191930868367E-4</v>
      </c>
      <c r="E460" s="29">
        <f t="shared" si="67"/>
        <v>1.009294008138692E-3</v>
      </c>
      <c r="F460" s="43">
        <f t="shared" si="63"/>
        <v>6.8978269133109338</v>
      </c>
      <c r="G460" s="30">
        <f t="shared" si="68"/>
        <v>7.4614917095057389E-4</v>
      </c>
      <c r="H460" s="43">
        <f t="shared" si="64"/>
        <v>7.1996688785251033</v>
      </c>
      <c r="N460" s="60">
        <f t="shared" si="65"/>
        <v>8.2678638864308596E-4</v>
      </c>
      <c r="O460" s="61">
        <f t="shared" si="66"/>
        <v>2.4002748161589406E-2</v>
      </c>
      <c r="P460" s="62">
        <f t="shared" si="66"/>
        <v>3.1769387909411979E-2</v>
      </c>
      <c r="Q460" s="63">
        <f t="shared" si="69"/>
        <v>2.7315731199266367E-2</v>
      </c>
    </row>
    <row r="461" spans="1:17">
      <c r="A461" s="27">
        <v>44138</v>
      </c>
      <c r="B461" s="2">
        <v>1.53535520657897E-2</v>
      </c>
      <c r="C461" s="32">
        <f t="shared" si="62"/>
        <v>2.3573156103691515E-4</v>
      </c>
      <c r="D461" s="33">
        <f>AVERAGE($C$3:C460)</f>
        <v>5.7487548187729455E-4</v>
      </c>
      <c r="E461" s="29">
        <f t="shared" si="67"/>
        <v>8.7370774302674543E-4</v>
      </c>
      <c r="F461" s="43">
        <f t="shared" si="63"/>
        <v>6.7729586630139575</v>
      </c>
      <c r="G461" s="30">
        <f t="shared" si="68"/>
        <v>6.6026017681315979E-4</v>
      </c>
      <c r="H461" s="43">
        <f t="shared" si="64"/>
        <v>6.9658483046114048</v>
      </c>
      <c r="N461" s="60">
        <f t="shared" si="65"/>
        <v>1.53535520657897E-2</v>
      </c>
      <c r="O461" s="61">
        <f t="shared" si="66"/>
        <v>2.3976561093645071E-2</v>
      </c>
      <c r="P461" s="62">
        <f t="shared" si="66"/>
        <v>2.9558547715115256E-2</v>
      </c>
      <c r="Q461" s="63">
        <f t="shared" si="69"/>
        <v>2.5695528342751774E-2</v>
      </c>
    </row>
    <row r="462" spans="1:17">
      <c r="A462" s="27">
        <v>44139</v>
      </c>
      <c r="B462" s="2">
        <v>4.0836602449417114E-2</v>
      </c>
      <c r="C462" s="32">
        <f t="shared" si="62"/>
        <v>1.6676280996117399E-3</v>
      </c>
      <c r="D462" s="33">
        <f>AVERAGE($C$3:C461)</f>
        <v>5.7413660623276206E-4</v>
      </c>
      <c r="E462" s="29">
        <f t="shared" si="67"/>
        <v>7.8794538625633688E-4</v>
      </c>
      <c r="F462" s="43">
        <f t="shared" si="63"/>
        <v>5.0296557803877224</v>
      </c>
      <c r="G462" s="30">
        <f t="shared" si="68"/>
        <v>6.0558143840429182E-4</v>
      </c>
      <c r="H462" s="43">
        <f t="shared" si="64"/>
        <v>4.6555579430644407</v>
      </c>
      <c r="N462" s="60">
        <f t="shared" si="65"/>
        <v>4.0836602449417114E-2</v>
      </c>
      <c r="O462" s="61">
        <f t="shared" si="66"/>
        <v>2.3961147848814798E-2</v>
      </c>
      <c r="P462" s="62">
        <f t="shared" si="66"/>
        <v>2.8070364911349777E-2</v>
      </c>
      <c r="Q462" s="63">
        <f t="shared" si="69"/>
        <v>2.4608564330417405E-2</v>
      </c>
    </row>
    <row r="463" spans="1:17">
      <c r="A463" s="27">
        <v>44140</v>
      </c>
      <c r="B463" s="2">
        <v>3.5493709146976471E-2</v>
      </c>
      <c r="C463" s="32">
        <f t="shared" si="62"/>
        <v>1.2598033890101612E-3</v>
      </c>
      <c r="D463" s="33">
        <f>AVERAGE($C$3:C462)</f>
        <v>5.7651376165315121E-4</v>
      </c>
      <c r="E463" s="29">
        <f t="shared" si="67"/>
        <v>9.06200056003161E-4</v>
      </c>
      <c r="F463" s="43">
        <f t="shared" si="63"/>
        <v>5.6160459713751623</v>
      </c>
      <c r="G463" s="30">
        <f t="shared" si="68"/>
        <v>6.8553115357602502E-4</v>
      </c>
      <c r="H463" s="43">
        <f t="shared" si="64"/>
        <v>5.4476125464528851</v>
      </c>
      <c r="N463" s="60">
        <f t="shared" si="65"/>
        <v>3.5493709146976471E-2</v>
      </c>
      <c r="O463" s="61">
        <f t="shared" si="66"/>
        <v>2.4010700982127764E-2</v>
      </c>
      <c r="P463" s="62">
        <f t="shared" si="66"/>
        <v>3.010315691091486E-2</v>
      </c>
      <c r="Q463" s="63">
        <f t="shared" si="69"/>
        <v>2.618264985779753E-2</v>
      </c>
    </row>
    <row r="464" spans="1:17">
      <c r="A464" s="27">
        <v>44141</v>
      </c>
      <c r="B464" s="2">
        <v>-1.1341371573507786E-3</v>
      </c>
      <c r="C464" s="32">
        <f t="shared" si="62"/>
        <v>1.2862670916837047E-6</v>
      </c>
      <c r="D464" s="33">
        <f>AVERAGE($C$3:C463)</f>
        <v>5.7799595173418591E-4</v>
      </c>
      <c r="E464" s="29">
        <f t="shared" si="67"/>
        <v>9.5373451897631844E-4</v>
      </c>
      <c r="F464" s="43">
        <f t="shared" si="63"/>
        <v>6.9537765435742021</v>
      </c>
      <c r="G464" s="30">
        <f t="shared" si="68"/>
        <v>7.1951102875824323E-4</v>
      </c>
      <c r="H464" s="43">
        <f t="shared" si="64"/>
        <v>7.2351510072458396</v>
      </c>
      <c r="N464" s="60">
        <f t="shared" si="65"/>
        <v>1.1341371573507786E-3</v>
      </c>
      <c r="O464" s="61">
        <f t="shared" si="66"/>
        <v>2.4041546367365513E-2</v>
      </c>
      <c r="P464" s="62">
        <f t="shared" si="66"/>
        <v>3.0882592491180503E-2</v>
      </c>
      <c r="Q464" s="63">
        <f t="shared" si="69"/>
        <v>2.6823702741386082E-2</v>
      </c>
    </row>
    <row r="465" spans="1:17">
      <c r="A465" s="27">
        <v>44144</v>
      </c>
      <c r="B465" s="2">
        <v>-1.9968006759881973E-2</v>
      </c>
      <c r="C465" s="32">
        <f t="shared" si="62"/>
        <v>3.9872129396269218E-4</v>
      </c>
      <c r="D465" s="33">
        <f>AVERAGE($C$3:C464)</f>
        <v>5.7674766237348783E-4</v>
      </c>
      <c r="E465" s="29">
        <f t="shared" si="67"/>
        <v>8.256980670061035E-4</v>
      </c>
      <c r="F465" s="43">
        <f t="shared" si="63"/>
        <v>6.6163914428230166</v>
      </c>
      <c r="G465" s="30">
        <f t="shared" si="68"/>
        <v>6.3683140038702716E-4</v>
      </c>
      <c r="H465" s="43">
        <f t="shared" si="64"/>
        <v>6.7329038026169732</v>
      </c>
      <c r="N465" s="60">
        <f t="shared" si="65"/>
        <v>1.9968006759881973E-2</v>
      </c>
      <c r="O465" s="61">
        <f t="shared" si="66"/>
        <v>2.4015571248119164E-2</v>
      </c>
      <c r="P465" s="62">
        <f t="shared" si="66"/>
        <v>2.8734962450055569E-2</v>
      </c>
      <c r="Q465" s="63">
        <f t="shared" si="69"/>
        <v>2.523551862726477E-2</v>
      </c>
    </row>
    <row r="466" spans="1:17">
      <c r="A466" s="27">
        <v>44145</v>
      </c>
      <c r="B466" s="2">
        <v>-3.0089276842772961E-3</v>
      </c>
      <c r="C466" s="32">
        <f t="shared" si="62"/>
        <v>9.0536458092103315E-6</v>
      </c>
      <c r="D466" s="33">
        <f>AVERAGE($C$3:C465)</f>
        <v>5.7636315617821607E-4</v>
      </c>
      <c r="E466" s="29">
        <f t="shared" si="67"/>
        <v>7.6830010235448499E-4</v>
      </c>
      <c r="F466" s="43">
        <f t="shared" si="63"/>
        <v>7.1595461462487693</v>
      </c>
      <c r="G466" s="30">
        <f t="shared" si="68"/>
        <v>5.9951513141115801E-4</v>
      </c>
      <c r="H466" s="43">
        <f t="shared" si="64"/>
        <v>7.4042877302511849</v>
      </c>
      <c r="N466" s="60">
        <f t="shared" si="65"/>
        <v>3.0089276842772961E-3</v>
      </c>
      <c r="O466" s="61">
        <f t="shared" si="66"/>
        <v>2.4007564561575503E-2</v>
      </c>
      <c r="P466" s="62">
        <f t="shared" si="66"/>
        <v>2.7718226897737976E-2</v>
      </c>
      <c r="Q466" s="63">
        <f t="shared" si="69"/>
        <v>2.4484998088853467E-2</v>
      </c>
    </row>
    <row r="467" spans="1:17">
      <c r="A467" s="27">
        <v>44146</v>
      </c>
      <c r="B467" s="2">
        <v>3.0352648347616196E-2</v>
      </c>
      <c r="C467" s="32">
        <f t="shared" si="62"/>
        <v>9.2128326171404817E-4</v>
      </c>
      <c r="D467" s="33">
        <f>AVERAGE($C$3:C466)</f>
        <v>5.7514050637138636E-4</v>
      </c>
      <c r="E467" s="29">
        <f t="shared" si="67"/>
        <v>6.6623553110385745E-4</v>
      </c>
      <c r="F467" s="43">
        <f t="shared" si="63"/>
        <v>5.9310481332869278</v>
      </c>
      <c r="G467" s="30">
        <f t="shared" si="68"/>
        <v>5.3174480284759332E-4</v>
      </c>
      <c r="H467" s="43">
        <f t="shared" si="64"/>
        <v>5.806780321657901</v>
      </c>
      <c r="N467" s="60">
        <f t="shared" si="65"/>
        <v>3.0352648347616196E-2</v>
      </c>
      <c r="O467" s="61">
        <f t="shared" si="66"/>
        <v>2.3982087197977293E-2</v>
      </c>
      <c r="P467" s="62">
        <f t="shared" si="66"/>
        <v>2.5811538720189802E-2</v>
      </c>
      <c r="Q467" s="63">
        <f t="shared" si="69"/>
        <v>2.3059592425877639E-2</v>
      </c>
    </row>
    <row r="468" spans="1:17">
      <c r="A468" s="27">
        <v>44147</v>
      </c>
      <c r="B468" s="2">
        <v>-2.3432821035385132E-3</v>
      </c>
      <c r="C468" s="32">
        <f t="shared" si="62"/>
        <v>5.4909710167638792E-6</v>
      </c>
      <c r="D468" s="33">
        <f>AVERAGE($C$3:C467)</f>
        <v>5.7588489939362861E-4</v>
      </c>
      <c r="E468" s="29">
        <f t="shared" si="67"/>
        <v>7.0052128515481812E-4</v>
      </c>
      <c r="F468" s="43">
        <f t="shared" si="63"/>
        <v>7.255847399886715</v>
      </c>
      <c r="G468" s="30">
        <f t="shared" si="68"/>
        <v>5.5364469082676618E-4</v>
      </c>
      <c r="H468" s="43">
        <f t="shared" si="64"/>
        <v>7.4890695683964861</v>
      </c>
      <c r="N468" s="60">
        <f t="shared" si="65"/>
        <v>2.3432821035385132E-3</v>
      </c>
      <c r="O468" s="61">
        <f t="shared" si="66"/>
        <v>2.3997601950895606E-2</v>
      </c>
      <c r="P468" s="62">
        <f t="shared" si="66"/>
        <v>2.6467362640709372E-2</v>
      </c>
      <c r="Q468" s="63">
        <f t="shared" si="69"/>
        <v>2.3529655561158692E-2</v>
      </c>
    </row>
    <row r="469" spans="1:17">
      <c r="A469" s="27">
        <v>44148</v>
      </c>
      <c r="B469" s="2">
        <v>4.1945351404137909E-4</v>
      </c>
      <c r="C469" s="32">
        <f t="shared" si="62"/>
        <v>1.7594125044166141E-7</v>
      </c>
      <c r="D469" s="33">
        <f>AVERAGE($C$3:C468)</f>
        <v>5.7466087808809882E-4</v>
      </c>
      <c r="E469" s="29">
        <f t="shared" si="67"/>
        <v>6.0708921127794859E-4</v>
      </c>
      <c r="F469" s="43">
        <f t="shared" si="63"/>
        <v>7.4065449957039871</v>
      </c>
      <c r="G469" s="30">
        <f t="shared" si="68"/>
        <v>4.9098910287354925E-4</v>
      </c>
      <c r="H469" s="43">
        <f t="shared" si="64"/>
        <v>7.6187302837177251</v>
      </c>
      <c r="N469" s="60">
        <f t="shared" si="65"/>
        <v>4.1945351404137909E-4</v>
      </c>
      <c r="O469" s="61">
        <f t="shared" si="66"/>
        <v>2.3972085392975281E-2</v>
      </c>
      <c r="P469" s="62">
        <f t="shared" si="66"/>
        <v>2.4639180410028834E-2</v>
      </c>
      <c r="Q469" s="63">
        <f t="shared" si="69"/>
        <v>2.2158273914579838E-2</v>
      </c>
    </row>
    <row r="470" spans="1:17">
      <c r="A470" s="27">
        <v>44151</v>
      </c>
      <c r="B470" s="2">
        <v>8.7204501032829285E-3</v>
      </c>
      <c r="C470" s="32">
        <f t="shared" si="62"/>
        <v>7.6046250003847238E-5</v>
      </c>
      <c r="D470" s="33">
        <f>AVERAGE($C$3:C469)</f>
        <v>5.7343071762377843E-4</v>
      </c>
      <c r="E470" s="29">
        <f t="shared" si="67"/>
        <v>5.255026037176932E-4</v>
      </c>
      <c r="F470" s="43">
        <f t="shared" si="63"/>
        <v>7.4064439510396634</v>
      </c>
      <c r="G470" s="30">
        <f t="shared" si="68"/>
        <v>4.352797116237017E-4</v>
      </c>
      <c r="H470" s="43">
        <f t="shared" si="64"/>
        <v>7.5648150917893986</v>
      </c>
      <c r="N470" s="60">
        <f t="shared" si="65"/>
        <v>8.7204501032829285E-3</v>
      </c>
      <c r="O470" s="61">
        <f t="shared" si="66"/>
        <v>2.3946413460553512E-2</v>
      </c>
      <c r="P470" s="62">
        <f t="shared" si="66"/>
        <v>2.2923843563366356E-2</v>
      </c>
      <c r="Q470" s="63">
        <f t="shared" si="69"/>
        <v>2.0863358109942456E-2</v>
      </c>
    </row>
    <row r="471" spans="1:17">
      <c r="A471" s="27">
        <v>44152</v>
      </c>
      <c r="B471" s="2">
        <v>-7.5644524767994881E-3</v>
      </c>
      <c r="C471" s="32">
        <f t="shared" si="62"/>
        <v>5.722094127375791E-5</v>
      </c>
      <c r="D471" s="33">
        <f>AVERAGE($C$3:C470)</f>
        <v>5.7236793029980426E-4</v>
      </c>
      <c r="E471" s="29">
        <f t="shared" si="67"/>
        <v>4.6508273656887812E-4</v>
      </c>
      <c r="F471" s="43">
        <f t="shared" si="63"/>
        <v>7.550261343601699</v>
      </c>
      <c r="G471" s="30">
        <f t="shared" si="68"/>
        <v>3.9295960656819218E-4</v>
      </c>
      <c r="H471" s="43">
        <f t="shared" si="64"/>
        <v>7.6961884074978357</v>
      </c>
      <c r="N471" s="60">
        <f t="shared" si="65"/>
        <v>7.5644524767994881E-3</v>
      </c>
      <c r="O471" s="61">
        <f t="shared" si="66"/>
        <v>2.3924212219001158E-2</v>
      </c>
      <c r="P471" s="62">
        <f t="shared" si="66"/>
        <v>2.1565776975775254E-2</v>
      </c>
      <c r="Q471" s="63">
        <f t="shared" si="69"/>
        <v>1.9823208785869965E-2</v>
      </c>
    </row>
    <row r="472" spans="1:17">
      <c r="A472" s="27">
        <v>44153</v>
      </c>
      <c r="B472" s="2">
        <v>-1.1391243897378445E-2</v>
      </c>
      <c r="C472" s="32">
        <f t="shared" si="62"/>
        <v>1.2976043752956166E-4</v>
      </c>
      <c r="D472" s="33">
        <f>AVERAGE($C$3:C471)</f>
        <v>5.7126953586691281E-4</v>
      </c>
      <c r="E472" s="29">
        <f t="shared" si="67"/>
        <v>4.1025437496449921E-4</v>
      </c>
      <c r="F472" s="43">
        <f t="shared" si="63"/>
        <v>7.482440528294668</v>
      </c>
      <c r="G472" s="30">
        <f t="shared" si="68"/>
        <v>3.539677155309045E-4</v>
      </c>
      <c r="H472" s="43">
        <f t="shared" si="64"/>
        <v>7.5797165072650223</v>
      </c>
      <c r="N472" s="60">
        <f t="shared" si="65"/>
        <v>1.1391243897378445E-2</v>
      </c>
      <c r="O472" s="61">
        <f t="shared" si="66"/>
        <v>2.3901245487775585E-2</v>
      </c>
      <c r="P472" s="62">
        <f t="shared" si="66"/>
        <v>2.0254737099367624E-2</v>
      </c>
      <c r="Q472" s="63">
        <f t="shared" si="69"/>
        <v>1.8814029752578381E-2</v>
      </c>
    </row>
    <row r="473" spans="1:17">
      <c r="A473" s="27">
        <v>44154</v>
      </c>
      <c r="B473" s="2">
        <v>5.1681827753782272E-3</v>
      </c>
      <c r="C473" s="32">
        <f t="shared" si="62"/>
        <v>2.6710113199716196E-5</v>
      </c>
      <c r="D473" s="33">
        <f>AVERAGE($C$3:C472)</f>
        <v>5.7033015480662062E-4</v>
      </c>
      <c r="E473" s="29">
        <f t="shared" si="67"/>
        <v>3.7254791849585439E-4</v>
      </c>
      <c r="F473" s="43">
        <f t="shared" si="63"/>
        <v>7.8234491092457965</v>
      </c>
      <c r="G473" s="30">
        <f t="shared" si="68"/>
        <v>3.2608673586126397E-4</v>
      </c>
      <c r="H473" s="43">
        <f t="shared" si="64"/>
        <v>7.9464360818203366</v>
      </c>
      <c r="N473" s="60">
        <f t="shared" si="65"/>
        <v>5.1681827753782272E-3</v>
      </c>
      <c r="O473" s="61">
        <f t="shared" si="66"/>
        <v>2.388158610324324E-2</v>
      </c>
      <c r="P473" s="62">
        <f t="shared" si="66"/>
        <v>1.9301500420844345E-2</v>
      </c>
      <c r="Q473" s="63">
        <f t="shared" si="69"/>
        <v>1.8057871853052451E-2</v>
      </c>
    </row>
    <row r="474" spans="1:17">
      <c r="A474" s="27">
        <v>44155</v>
      </c>
      <c r="B474" s="2">
        <v>-1.0957544669508934E-2</v>
      </c>
      <c r="C474" s="32">
        <f t="shared" si="62"/>
        <v>1.2006778518428365E-4</v>
      </c>
      <c r="D474" s="33">
        <f>AVERAGE($C$3:C473)</f>
        <v>5.6917597212804961E-4</v>
      </c>
      <c r="E474" s="29">
        <f t="shared" si="67"/>
        <v>3.260573659018779E-4</v>
      </c>
      <c r="F474" s="43">
        <f t="shared" si="63"/>
        <v>7.6601959325923312</v>
      </c>
      <c r="G474" s="30">
        <f t="shared" si="68"/>
        <v>2.9228563410822137E-4</v>
      </c>
      <c r="H474" s="43">
        <f t="shared" si="64"/>
        <v>7.7269898232647103</v>
      </c>
      <c r="N474" s="60">
        <f t="shared" si="65"/>
        <v>1.0957544669508934E-2</v>
      </c>
      <c r="O474" s="61">
        <f t="shared" si="66"/>
        <v>2.3857409166295689E-2</v>
      </c>
      <c r="P474" s="62">
        <f t="shared" si="66"/>
        <v>1.8057058617113639E-2</v>
      </c>
      <c r="Q474" s="63">
        <f t="shared" si="69"/>
        <v>1.7096363183678024E-2</v>
      </c>
    </row>
    <row r="475" spans="1:17">
      <c r="A475" s="27">
        <v>44158</v>
      </c>
      <c r="B475" s="2">
        <v>-2.9742611572146416E-2</v>
      </c>
      <c r="C475" s="32">
        <f t="shared" si="62"/>
        <v>8.8462294313157788E-4</v>
      </c>
      <c r="D475" s="33">
        <f>AVERAGE($C$3:C474)</f>
        <v>5.6822447173198235E-4</v>
      </c>
      <c r="E475" s="29">
        <f t="shared" si="67"/>
        <v>2.983664388559983E-4</v>
      </c>
      <c r="F475" s="43">
        <f t="shared" si="63"/>
        <v>5.1523006054574019</v>
      </c>
      <c r="G475" s="30">
        <f t="shared" si="68"/>
        <v>2.7084374700581538E-4</v>
      </c>
      <c r="H475" s="43">
        <f t="shared" si="64"/>
        <v>4.9477939709556589</v>
      </c>
      <c r="N475" s="60">
        <f t="shared" si="65"/>
        <v>2.9742611572146416E-2</v>
      </c>
      <c r="O475" s="61">
        <f t="shared" si="66"/>
        <v>2.3837459422765304E-2</v>
      </c>
      <c r="P475" s="62">
        <f t="shared" si="66"/>
        <v>1.7273286857341259E-2</v>
      </c>
      <c r="Q475" s="63">
        <f t="shared" si="69"/>
        <v>1.6457331102150658E-2</v>
      </c>
    </row>
    <row r="476" spans="1:17">
      <c r="A476" s="27">
        <v>44159</v>
      </c>
      <c r="B476" s="2">
        <v>1.1594200506806374E-2</v>
      </c>
      <c r="C476" s="32">
        <f t="shared" si="62"/>
        <v>1.3442548539202917E-4</v>
      </c>
      <c r="D476" s="33">
        <f>AVERAGE($C$3:C475)</f>
        <v>5.6889339027616761E-4</v>
      </c>
      <c r="E476" s="29">
        <f t="shared" si="67"/>
        <v>3.7717618269602189E-4</v>
      </c>
      <c r="F476" s="43">
        <f t="shared" si="63"/>
        <v>7.5263984329300104</v>
      </c>
      <c r="G476" s="30">
        <f t="shared" si="68"/>
        <v>3.2036770494555116E-4</v>
      </c>
      <c r="H476" s="43">
        <f t="shared" si="64"/>
        <v>7.6264436522778647</v>
      </c>
      <c r="N476" s="60">
        <f t="shared" si="65"/>
        <v>1.1594200506806374E-2</v>
      </c>
      <c r="O476" s="61">
        <f t="shared" si="66"/>
        <v>2.3851486123010607E-2</v>
      </c>
      <c r="P476" s="62">
        <f t="shared" si="66"/>
        <v>1.9421024244257096E-2</v>
      </c>
      <c r="Q476" s="63">
        <f t="shared" si="69"/>
        <v>1.789881853490758E-2</v>
      </c>
    </row>
    <row r="477" spans="1:17">
      <c r="A477" s="27">
        <v>44160</v>
      </c>
      <c r="B477" s="2">
        <v>7.4672279879450798E-3</v>
      </c>
      <c r="C477" s="32">
        <f t="shared" si="62"/>
        <v>5.5759493823950325E-5</v>
      </c>
      <c r="D477" s="33">
        <f>AVERAGE($C$3:C476)</f>
        <v>5.6797679132071586E-4</v>
      </c>
      <c r="E477" s="29">
        <f t="shared" si="67"/>
        <v>3.4454350377136831E-4</v>
      </c>
      <c r="F477" s="43">
        <f t="shared" si="63"/>
        <v>7.8114543357877686</v>
      </c>
      <c r="G477" s="30">
        <f t="shared" si="68"/>
        <v>2.9688433214175553E-4</v>
      </c>
      <c r="H477" s="43">
        <f t="shared" si="64"/>
        <v>7.9343524001094119</v>
      </c>
      <c r="N477" s="60">
        <f t="shared" si="65"/>
        <v>7.4672279879450798E-3</v>
      </c>
      <c r="O477" s="61">
        <f t="shared" si="66"/>
        <v>2.3832263663376919E-2</v>
      </c>
      <c r="P477" s="62">
        <f t="shared" si="66"/>
        <v>1.856188308796735E-2</v>
      </c>
      <c r="Q477" s="63">
        <f t="shared" si="69"/>
        <v>1.7230331747872862E-2</v>
      </c>
    </row>
    <row r="478" spans="1:17">
      <c r="A478" s="27">
        <v>44162</v>
      </c>
      <c r="B478" s="2">
        <v>4.8263170756399632E-3</v>
      </c>
      <c r="C478" s="32">
        <f t="shared" si="62"/>
        <v>2.3293336514613886E-5</v>
      </c>
      <c r="D478" s="33">
        <f>AVERAGE($C$3:C477)</f>
        <v>5.6689843911545952E-4</v>
      </c>
      <c r="E478" s="29">
        <f t="shared" si="67"/>
        <v>3.0572262300830795E-4</v>
      </c>
      <c r="F478" s="43">
        <f t="shared" si="63"/>
        <v>8.0166412488762706</v>
      </c>
      <c r="G478" s="30">
        <f t="shared" si="68"/>
        <v>2.6914226003137598E-4</v>
      </c>
      <c r="H478" s="43">
        <f t="shared" si="64"/>
        <v>8.1337239113509536</v>
      </c>
      <c r="N478" s="60">
        <f t="shared" si="65"/>
        <v>4.8263170756399632E-3</v>
      </c>
      <c r="O478" s="61">
        <f t="shared" si="66"/>
        <v>2.3809629125953632E-2</v>
      </c>
      <c r="P478" s="62">
        <f t="shared" si="66"/>
        <v>1.7484925593445E-2</v>
      </c>
      <c r="Q478" s="63">
        <f t="shared" si="69"/>
        <v>1.6405555767220321E-2</v>
      </c>
    </row>
    <row r="479" spans="1:17">
      <c r="A479" s="27">
        <v>44165</v>
      </c>
      <c r="B479" s="2">
        <v>2.1099638193845749E-2</v>
      </c>
      <c r="C479" s="32">
        <f t="shared" si="62"/>
        <v>4.451947319111943E-4</v>
      </c>
      <c r="D479" s="33">
        <f>AVERAGE($C$3:C478)</f>
        <v>5.6575641158898723E-4</v>
      </c>
      <c r="E479" s="29">
        <f t="shared" si="67"/>
        <v>2.6775599993605312E-4</v>
      </c>
      <c r="F479" s="43">
        <f t="shared" si="63"/>
        <v>6.5627462762466378</v>
      </c>
      <c r="G479" s="30">
        <f t="shared" si="68"/>
        <v>2.4178073341458986E-4</v>
      </c>
      <c r="H479" s="43">
        <f t="shared" si="64"/>
        <v>6.4861633070041602</v>
      </c>
      <c r="N479" s="60">
        <f t="shared" si="65"/>
        <v>2.1099638193845749E-2</v>
      </c>
      <c r="O479" s="61">
        <f t="shared" si="66"/>
        <v>2.3785634563513063E-2</v>
      </c>
      <c r="P479" s="62">
        <f t="shared" si="66"/>
        <v>1.6363251508671899E-2</v>
      </c>
      <c r="Q479" s="63">
        <f t="shared" si="69"/>
        <v>1.5549300094042493E-2</v>
      </c>
    </row>
    <row r="480" spans="1:17">
      <c r="A480" s="27">
        <v>44166</v>
      </c>
      <c r="B480" s="2">
        <v>3.0827367678284645E-2</v>
      </c>
      <c r="C480" s="32">
        <f t="shared" si="62"/>
        <v>9.5032659797214883E-4</v>
      </c>
      <c r="D480" s="33">
        <f>AVERAGE($C$3:C479)</f>
        <v>5.6550366173641325E-4</v>
      </c>
      <c r="E480" s="29">
        <f t="shared" si="67"/>
        <v>2.9160887135372551E-4</v>
      </c>
      <c r="F480" s="43">
        <f t="shared" si="63"/>
        <v>4.8811887434887984</v>
      </c>
      <c r="G480" s="30">
        <f t="shared" si="68"/>
        <v>2.5541953395282776E-4</v>
      </c>
      <c r="H480" s="43">
        <f t="shared" si="64"/>
        <v>4.5519534899203666</v>
      </c>
      <c r="N480" s="60">
        <f t="shared" si="65"/>
        <v>3.0827367678284645E-2</v>
      </c>
      <c r="O480" s="61">
        <f t="shared" si="66"/>
        <v>2.378032089220861E-2</v>
      </c>
      <c r="P480" s="62">
        <f t="shared" si="66"/>
        <v>1.7076559119264204E-2</v>
      </c>
      <c r="Q480" s="63">
        <f t="shared" si="69"/>
        <v>1.598185014173352E-2</v>
      </c>
    </row>
    <row r="481" spans="1:17">
      <c r="A481" s="27">
        <v>44167</v>
      </c>
      <c r="B481" s="2">
        <v>2.9335122089833021E-3</v>
      </c>
      <c r="C481" s="32">
        <f t="shared" si="62"/>
        <v>8.6054938802540928E-6</v>
      </c>
      <c r="D481" s="33">
        <f>AVERAGE($C$3:C480)</f>
        <v>5.6630873064067216E-4</v>
      </c>
      <c r="E481" s="29">
        <f t="shared" si="67"/>
        <v>3.8015948856492141E-4</v>
      </c>
      <c r="F481" s="43">
        <f t="shared" si="63"/>
        <v>7.8522831507261825</v>
      </c>
      <c r="G481" s="30">
        <f t="shared" si="68"/>
        <v>3.1265089721520608E-4</v>
      </c>
      <c r="H481" s="43">
        <f t="shared" si="64"/>
        <v>8.0428990445108219</v>
      </c>
      <c r="N481" s="60">
        <f t="shared" si="65"/>
        <v>2.9335122089833021E-3</v>
      </c>
      <c r="O481" s="61">
        <f t="shared" si="66"/>
        <v>2.3797242080557827E-2</v>
      </c>
      <c r="P481" s="62">
        <f t="shared" si="66"/>
        <v>1.9497679055849735E-2</v>
      </c>
      <c r="Q481" s="63">
        <f t="shared" si="69"/>
        <v>1.7681937032327823E-2</v>
      </c>
    </row>
    <row r="482" spans="1:17">
      <c r="A482" s="27">
        <v>44168</v>
      </c>
      <c r="B482" s="2">
        <v>-1.1374666355550289E-3</v>
      </c>
      <c r="C482" s="32">
        <f t="shared" si="62"/>
        <v>1.293830347000877E-6</v>
      </c>
      <c r="D482" s="33">
        <f>AVERAGE($C$3:C481)</f>
        <v>5.6514442325703875E-4</v>
      </c>
      <c r="E482" s="29">
        <f t="shared" si="67"/>
        <v>3.3021194012787817E-4</v>
      </c>
      <c r="F482" s="43">
        <f t="shared" si="63"/>
        <v>8.0118576852444026</v>
      </c>
      <c r="G482" s="30">
        <f t="shared" si="68"/>
        <v>2.7882101819676534E-4</v>
      </c>
      <c r="H482" s="43">
        <f t="shared" si="64"/>
        <v>8.1803001322360398</v>
      </c>
      <c r="N482" s="60">
        <f t="shared" si="65"/>
        <v>1.1374666355550289E-3</v>
      </c>
      <c r="O482" s="61">
        <f t="shared" si="66"/>
        <v>2.377276641994025E-2</v>
      </c>
      <c r="P482" s="62">
        <f t="shared" si="66"/>
        <v>1.8171734648290409E-2</v>
      </c>
      <c r="Q482" s="63">
        <f t="shared" si="69"/>
        <v>1.6697934548822659E-2</v>
      </c>
    </row>
    <row r="483" spans="1:17">
      <c r="A483" s="27">
        <v>44169</v>
      </c>
      <c r="B483" s="2">
        <v>-5.6125135160982609E-3</v>
      </c>
      <c r="C483" s="32">
        <f t="shared" si="62"/>
        <v>3.1500307968385663E-5</v>
      </c>
      <c r="D483" s="33">
        <f>AVERAGE($C$3:C482)</f>
        <v>5.6396973452180947E-4</v>
      </c>
      <c r="E483" s="29">
        <f t="shared" si="67"/>
        <v>2.8599588147927227E-4</v>
      </c>
      <c r="F483" s="43">
        <f t="shared" si="63"/>
        <v>8.0493906246190097</v>
      </c>
      <c r="G483" s="30">
        <f t="shared" si="68"/>
        <v>2.4834408681065492E-4</v>
      </c>
      <c r="H483" s="43">
        <f t="shared" si="64"/>
        <v>8.1738539414329772</v>
      </c>
      <c r="N483" s="60">
        <f t="shared" si="65"/>
        <v>5.6125135160982609E-3</v>
      </c>
      <c r="O483" s="61">
        <f t="shared" si="66"/>
        <v>2.3748046962262171E-2</v>
      </c>
      <c r="P483" s="62">
        <f t="shared" si="66"/>
        <v>1.6911412758231416E-2</v>
      </c>
      <c r="Q483" s="63">
        <f t="shared" si="69"/>
        <v>1.5758936728429838E-2</v>
      </c>
    </row>
    <row r="484" spans="1:17">
      <c r="A484" s="27">
        <v>44172</v>
      </c>
      <c r="B484" s="2">
        <v>1.2269938364624977E-2</v>
      </c>
      <c r="C484" s="32">
        <f t="shared" si="62"/>
        <v>1.5055138747169586E-4</v>
      </c>
      <c r="D484" s="33">
        <f>AVERAGE($C$3:C483)</f>
        <v>5.6286272947699988E-4</v>
      </c>
      <c r="E484" s="29">
        <f t="shared" si="67"/>
        <v>2.5178435323090531E-4</v>
      </c>
      <c r="F484" s="43">
        <f t="shared" si="63"/>
        <v>7.6889997571981379</v>
      </c>
      <c r="G484" s="30">
        <f t="shared" si="68"/>
        <v>2.2418071702860032E-4</v>
      </c>
      <c r="H484" s="43">
        <f t="shared" si="64"/>
        <v>7.7314954487820176</v>
      </c>
      <c r="N484" s="60">
        <f t="shared" si="65"/>
        <v>1.2269938364624977E-2</v>
      </c>
      <c r="O484" s="61">
        <f t="shared" si="66"/>
        <v>2.3724728227674175E-2</v>
      </c>
      <c r="P484" s="62">
        <f t="shared" si="66"/>
        <v>1.5867714177880358E-2</v>
      </c>
      <c r="Q484" s="63">
        <f t="shared" si="69"/>
        <v>1.4972665662085704E-2</v>
      </c>
    </row>
    <row r="485" spans="1:17">
      <c r="A485" s="27">
        <v>44173</v>
      </c>
      <c r="B485" s="2">
        <v>5.090886726975441E-3</v>
      </c>
      <c r="C485" s="32">
        <f t="shared" si="62"/>
        <v>2.5917127666894718E-5</v>
      </c>
      <c r="D485" s="33">
        <f>AVERAGE($C$3:C484)</f>
        <v>5.6200731175499725E-4</v>
      </c>
      <c r="E485" s="29">
        <f t="shared" si="67"/>
        <v>2.3817572963105707E-4</v>
      </c>
      <c r="F485" s="43">
        <f t="shared" si="63"/>
        <v>8.2336866472847454</v>
      </c>
      <c r="G485" s="30">
        <f t="shared" si="68"/>
        <v>2.1353442384914261E-4</v>
      </c>
      <c r="H485" s="43">
        <f t="shared" si="64"/>
        <v>8.3303403733270098</v>
      </c>
      <c r="N485" s="60">
        <f t="shared" si="65"/>
        <v>5.090886726975441E-3</v>
      </c>
      <c r="O485" s="61">
        <f t="shared" si="66"/>
        <v>2.3706693395642447E-2</v>
      </c>
      <c r="P485" s="62">
        <f t="shared" si="66"/>
        <v>1.54329429996698E-2</v>
      </c>
      <c r="Q485" s="63">
        <f t="shared" si="69"/>
        <v>1.4612817108591436E-2</v>
      </c>
    </row>
    <row r="486" spans="1:17">
      <c r="A486" s="27">
        <v>44174</v>
      </c>
      <c r="B486" s="2">
        <v>-2.0903671160340309E-2</v>
      </c>
      <c r="C486" s="32">
        <f t="shared" si="62"/>
        <v>4.3696346797964317E-4</v>
      </c>
      <c r="D486" s="33">
        <f>AVERAGE($C$3:C485)</f>
        <v>5.608973941895975E-4</v>
      </c>
      <c r="E486" s="29">
        <f t="shared" si="67"/>
        <v>2.0964206573711436E-4</v>
      </c>
      <c r="F486" s="43">
        <f t="shared" si="63"/>
        <v>6.3857778756799846</v>
      </c>
      <c r="G486" s="30">
        <f t="shared" si="68"/>
        <v>1.929947575005479E-4</v>
      </c>
      <c r="H486" s="43">
        <f t="shared" si="64"/>
        <v>6.2887266122631571</v>
      </c>
      <c r="N486" s="60">
        <f t="shared" si="65"/>
        <v>2.0903671160340309E-2</v>
      </c>
      <c r="O486" s="61">
        <f t="shared" si="66"/>
        <v>2.3683272455249878E-2</v>
      </c>
      <c r="P486" s="62">
        <f t="shared" si="66"/>
        <v>1.4479021573888008E-2</v>
      </c>
      <c r="Q486" s="63">
        <f t="shared" si="69"/>
        <v>1.3892255306484542E-2</v>
      </c>
    </row>
    <row r="487" spans="1:17">
      <c r="A487" s="27">
        <v>44175</v>
      </c>
      <c r="B487" s="2">
        <v>1.1988825164735317E-2</v>
      </c>
      <c r="C487" s="32">
        <f t="shared" si="62"/>
        <v>1.4373192883059081E-4</v>
      </c>
      <c r="D487" s="33">
        <f>AVERAGE($C$3:C486)</f>
        <v>5.6064133235858528E-4</v>
      </c>
      <c r="E487" s="29">
        <f t="shared" si="67"/>
        <v>2.4020060342400262E-4</v>
      </c>
      <c r="F487" s="43">
        <f t="shared" si="63"/>
        <v>7.7356532562482707</v>
      </c>
      <c r="G487" s="30">
        <f t="shared" si="68"/>
        <v>2.1167583087244738E-4</v>
      </c>
      <c r="H487" s="43">
        <f t="shared" si="64"/>
        <v>7.7814354689961833</v>
      </c>
      <c r="N487" s="60">
        <f t="shared" si="65"/>
        <v>1.1988825164735317E-2</v>
      </c>
      <c r="O487" s="61">
        <f t="shared" si="66"/>
        <v>2.3677865874241817E-2</v>
      </c>
      <c r="P487" s="62">
        <f t="shared" si="66"/>
        <v>1.549840648015152E-2</v>
      </c>
      <c r="Q487" s="63">
        <f t="shared" si="69"/>
        <v>1.4549083506271017E-2</v>
      </c>
    </row>
    <row r="488" spans="1:17">
      <c r="A488" s="27">
        <v>44176</v>
      </c>
      <c r="B488" s="2">
        <v>-6.7347795702517033E-3</v>
      </c>
      <c r="C488" s="32">
        <f t="shared" si="62"/>
        <v>4.5357255859879717E-5</v>
      </c>
      <c r="D488" s="33">
        <f>AVERAGE($C$3:C487)</f>
        <v>5.5978172534100175E-4</v>
      </c>
      <c r="E488" s="29">
        <f t="shared" si="67"/>
        <v>2.2723243765040873E-4</v>
      </c>
      <c r="F488" s="43">
        <f t="shared" si="63"/>
        <v>8.1899297989220727</v>
      </c>
      <c r="G488" s="30">
        <f t="shared" si="68"/>
        <v>2.0190048040279139E-4</v>
      </c>
      <c r="H488" s="43">
        <f t="shared" si="64"/>
        <v>8.2830841032801139</v>
      </c>
      <c r="N488" s="60">
        <f t="shared" si="65"/>
        <v>6.7347795702517033E-3</v>
      </c>
      <c r="O488" s="61">
        <f t="shared" si="66"/>
        <v>2.3659706788990469E-2</v>
      </c>
      <c r="P488" s="62">
        <f t="shared" si="66"/>
        <v>1.5074230914060217E-2</v>
      </c>
      <c r="Q488" s="63">
        <f t="shared" si="69"/>
        <v>1.4209168885011938E-2</v>
      </c>
    </row>
    <row r="489" spans="1:17">
      <c r="A489" s="27">
        <v>44179</v>
      </c>
      <c r="B489" s="2">
        <v>-5.1466780714690685E-3</v>
      </c>
      <c r="C489" s="32">
        <f t="shared" si="62"/>
        <v>2.648829517134057E-5</v>
      </c>
      <c r="D489" s="33">
        <f>AVERAGE($C$3:C488)</f>
        <v>5.587232387782834E-4</v>
      </c>
      <c r="E489" s="29">
        <f t="shared" si="67"/>
        <v>2.0278317971768718E-4</v>
      </c>
      <c r="F489" s="43">
        <f t="shared" si="63"/>
        <v>8.3727495006483643</v>
      </c>
      <c r="G489" s="30">
        <f t="shared" si="68"/>
        <v>1.84478762183526E-4</v>
      </c>
      <c r="H489" s="43">
        <f t="shared" si="64"/>
        <v>8.4543916876859218</v>
      </c>
      <c r="N489" s="60">
        <f t="shared" si="65"/>
        <v>5.1466780714690685E-3</v>
      </c>
      <c r="O489" s="61">
        <f t="shared" si="66"/>
        <v>2.3637327234234486E-2</v>
      </c>
      <c r="P489" s="62">
        <f t="shared" si="66"/>
        <v>1.4240195915705906E-2</v>
      </c>
      <c r="Q489" s="63">
        <f t="shared" si="69"/>
        <v>1.3582295909879374E-2</v>
      </c>
    </row>
    <row r="490" spans="1:17">
      <c r="A490" s="27">
        <v>44180</v>
      </c>
      <c r="B490" s="2">
        <v>5.0090312957763672E-2</v>
      </c>
      <c r="C490" s="32">
        <f t="shared" si="62"/>
        <v>2.5090394522067072E-3</v>
      </c>
      <c r="D490" s="33">
        <f>AVERAGE($C$3:C489)</f>
        <v>5.5763035388381324E-4</v>
      </c>
      <c r="E490" s="29">
        <f t="shared" si="67"/>
        <v>1.7908407430891694E-4</v>
      </c>
      <c r="F490" s="43">
        <f t="shared" si="63"/>
        <v>-5.3827444775363027</v>
      </c>
      <c r="G490" s="30">
        <f t="shared" si="68"/>
        <v>1.6743200802294629E-4</v>
      </c>
      <c r="H490" s="43">
        <f t="shared" si="64"/>
        <v>-6.2904897184242596</v>
      </c>
      <c r="N490" s="60">
        <f t="shared" si="65"/>
        <v>5.0090312957763672E-2</v>
      </c>
      <c r="O490" s="61">
        <f t="shared" si="66"/>
        <v>2.3614198141876704E-2</v>
      </c>
      <c r="P490" s="62">
        <f t="shared" si="66"/>
        <v>1.3382229795849306E-2</v>
      </c>
      <c r="Q490" s="63">
        <f t="shared" si="69"/>
        <v>1.2939552079687545E-2</v>
      </c>
    </row>
    <row r="491" spans="1:17">
      <c r="A491" s="27">
        <v>44181</v>
      </c>
      <c r="B491" s="2">
        <v>-5.4738577455282211E-4</v>
      </c>
      <c r="C491" s="32">
        <f t="shared" si="62"/>
        <v>2.99631186182793E-7</v>
      </c>
      <c r="D491" s="33">
        <f>AVERAGE($C$3:C490)</f>
        <v>5.6162914301972075E-4</v>
      </c>
      <c r="E491" s="29">
        <f t="shared" si="67"/>
        <v>4.9229712209882285E-4</v>
      </c>
      <c r="F491" s="43">
        <f t="shared" si="63"/>
        <v>7.6158194781304536</v>
      </c>
      <c r="G491" s="30">
        <f t="shared" si="68"/>
        <v>3.7458719460677678E-4</v>
      </c>
      <c r="H491" s="43">
        <f t="shared" si="64"/>
        <v>7.8888860556823168</v>
      </c>
      <c r="N491" s="60">
        <f t="shared" si="65"/>
        <v>5.4738577455282211E-4</v>
      </c>
      <c r="O491" s="61">
        <f t="shared" si="66"/>
        <v>2.3698716062684089E-2</v>
      </c>
      <c r="P491" s="62">
        <f t="shared" si="66"/>
        <v>2.2187769651292644E-2</v>
      </c>
      <c r="Q491" s="63">
        <f t="shared" si="69"/>
        <v>1.9354255206718154E-2</v>
      </c>
    </row>
    <row r="492" spans="1:17">
      <c r="A492" s="27">
        <v>44182</v>
      </c>
      <c r="B492" s="2">
        <v>6.9634565152227879E-3</v>
      </c>
      <c r="C492" s="32">
        <f t="shared" si="62"/>
        <v>4.8489726639398692E-5</v>
      </c>
      <c r="D492" s="33">
        <f>AVERAGE($C$3:C491)</f>
        <v>5.6048122990758683E-4</v>
      </c>
      <c r="E492" s="29">
        <f t="shared" si="67"/>
        <v>4.261585019795089E-4</v>
      </c>
      <c r="F492" s="43">
        <f t="shared" si="63"/>
        <v>7.6469158965334669</v>
      </c>
      <c r="G492" s="30">
        <f t="shared" si="68"/>
        <v>3.3267728379015519E-4</v>
      </c>
      <c r="H492" s="43">
        <f t="shared" si="64"/>
        <v>7.8625816061420908</v>
      </c>
      <c r="N492" s="60">
        <f t="shared" si="65"/>
        <v>6.9634565152227879E-3</v>
      </c>
      <c r="O492" s="61">
        <f t="shared" si="66"/>
        <v>2.3674484786528869E-2</v>
      </c>
      <c r="P492" s="62">
        <f t="shared" si="66"/>
        <v>2.0643606806454846E-2</v>
      </c>
      <c r="Q492" s="63">
        <f t="shared" si="69"/>
        <v>1.8239443077850682E-2</v>
      </c>
    </row>
    <row r="493" spans="1:17">
      <c r="A493" s="27">
        <v>44183</v>
      </c>
      <c r="B493" s="2">
        <v>-1.5889652073383331E-2</v>
      </c>
      <c r="C493" s="32">
        <f t="shared" si="62"/>
        <v>2.524810430131752E-4</v>
      </c>
      <c r="D493" s="33">
        <f>AVERAGE($C$3:C492)</f>
        <v>5.5943634928867217E-4</v>
      </c>
      <c r="E493" s="29">
        <f t="shared" si="67"/>
        <v>3.7538895106815819E-4</v>
      </c>
      <c r="F493" s="43">
        <f t="shared" si="63"/>
        <v>7.2149626925585935</v>
      </c>
      <c r="G493" s="30">
        <f t="shared" si="68"/>
        <v>3.0004472312166093E-4</v>
      </c>
      <c r="H493" s="43">
        <f t="shared" si="64"/>
        <v>7.2701009857174466</v>
      </c>
      <c r="N493" s="60">
        <f t="shared" si="65"/>
        <v>1.5889652073383331E-2</v>
      </c>
      <c r="O493" s="61">
        <f t="shared" si="66"/>
        <v>2.365240683923461E-2</v>
      </c>
      <c r="P493" s="62">
        <f t="shared" si="66"/>
        <v>1.9374956801710762E-2</v>
      </c>
      <c r="Q493" s="63">
        <f t="shared" si="69"/>
        <v>1.7321799072892542E-2</v>
      </c>
    </row>
    <row r="494" spans="1:17">
      <c r="A494" s="27">
        <v>44186</v>
      </c>
      <c r="B494" s="2">
        <v>1.243533194065094E-2</v>
      </c>
      <c r="C494" s="32">
        <f t="shared" si="62"/>
        <v>1.5463748047417347E-4</v>
      </c>
      <c r="D494" s="33">
        <f>AVERAGE($C$3:C493)</f>
        <v>5.5881118573210286E-4</v>
      </c>
      <c r="E494" s="29">
        <f t="shared" si="67"/>
        <v>3.5886659152232163E-4</v>
      </c>
      <c r="F494" s="43">
        <f t="shared" si="63"/>
        <v>7.5016546496735286</v>
      </c>
      <c r="G494" s="30">
        <f t="shared" si="68"/>
        <v>2.8953441608810222E-4</v>
      </c>
      <c r="H494" s="43">
        <f t="shared" si="64"/>
        <v>7.6131462342742662</v>
      </c>
      <c r="N494" s="60">
        <f t="shared" si="65"/>
        <v>1.243533194065094E-2</v>
      </c>
      <c r="O494" s="61">
        <f t="shared" si="66"/>
        <v>2.3639187501521764E-2</v>
      </c>
      <c r="P494" s="62">
        <f t="shared" si="66"/>
        <v>1.8943774479293234E-2</v>
      </c>
      <c r="Q494" s="63">
        <f t="shared" si="69"/>
        <v>1.701571086049896E-2</v>
      </c>
    </row>
    <row r="495" spans="1:17">
      <c r="A495" s="27">
        <v>44187</v>
      </c>
      <c r="B495" s="2">
        <v>2.8464550152420998E-2</v>
      </c>
      <c r="C495" s="32">
        <f t="shared" si="62"/>
        <v>8.1023061537969024E-4</v>
      </c>
      <c r="D495" s="33">
        <f>AVERAGE($C$3:C494)</f>
        <v>5.5798969446125342E-4</v>
      </c>
      <c r="E495" s="29">
        <f t="shared" si="67"/>
        <v>3.3141232225793416E-4</v>
      </c>
      <c r="F495" s="43">
        <f t="shared" si="63"/>
        <v>5.567366069797437</v>
      </c>
      <c r="G495" s="30">
        <f t="shared" si="68"/>
        <v>2.7151233389810585E-4</v>
      </c>
      <c r="H495" s="43">
        <f t="shared" si="64"/>
        <v>5.2273637300891007</v>
      </c>
      <c r="N495" s="60">
        <f t="shared" si="65"/>
        <v>2.8464550152420998E-2</v>
      </c>
      <c r="O495" s="61">
        <f t="shared" si="66"/>
        <v>2.3621805486906657E-2</v>
      </c>
      <c r="P495" s="62">
        <f t="shared" si="66"/>
        <v>1.8204733512411933E-2</v>
      </c>
      <c r="Q495" s="63">
        <f t="shared" si="69"/>
        <v>1.6477631319401033E-2</v>
      </c>
    </row>
    <row r="496" spans="1:17">
      <c r="A496" s="27">
        <v>44188</v>
      </c>
      <c r="B496" s="2">
        <v>-6.9760247133672237E-3</v>
      </c>
      <c r="C496" s="32">
        <f t="shared" si="62"/>
        <v>4.8664920801510256E-5</v>
      </c>
      <c r="D496" s="33">
        <f>AVERAGE($C$3:C495)</f>
        <v>5.5850133933127064E-4</v>
      </c>
      <c r="E496" s="29">
        <f t="shared" si="67"/>
        <v>3.957792789597138E-4</v>
      </c>
      <c r="F496" s="43">
        <f t="shared" si="63"/>
        <v>7.7116941294630124</v>
      </c>
      <c r="G496" s="30">
        <f t="shared" si="68"/>
        <v>3.1429915065354111E-4</v>
      </c>
      <c r="H496" s="43">
        <f t="shared" si="64"/>
        <v>7.9103290062588263</v>
      </c>
      <c r="N496" s="60">
        <f t="shared" si="65"/>
        <v>6.9760247133672237E-3</v>
      </c>
      <c r="O496" s="61">
        <f t="shared" si="66"/>
        <v>2.3632632932690141E-2</v>
      </c>
      <c r="P496" s="62">
        <f t="shared" si="66"/>
        <v>1.9894202144336268E-2</v>
      </c>
      <c r="Q496" s="63">
        <f t="shared" si="69"/>
        <v>1.7728484161189335E-2</v>
      </c>
    </row>
    <row r="497" spans="1:17">
      <c r="A497" s="27">
        <v>44189</v>
      </c>
      <c r="B497" s="2">
        <v>7.7122361399233341E-3</v>
      </c>
      <c r="C497" s="32">
        <f t="shared" si="62"/>
        <v>5.9478586277939569E-5</v>
      </c>
      <c r="D497" s="33">
        <f>AVERAGE($C$3:C496)</f>
        <v>5.5746928180388242E-4</v>
      </c>
      <c r="E497" s="29">
        <f t="shared" si="67"/>
        <v>3.4911712092797437E-4</v>
      </c>
      <c r="F497" s="43">
        <f t="shared" si="63"/>
        <v>7.7897345273594407</v>
      </c>
      <c r="G497" s="30">
        <f t="shared" si="68"/>
        <v>2.8385925476369139E-4</v>
      </c>
      <c r="H497" s="43">
        <f t="shared" si="64"/>
        <v>7.9574965406625866</v>
      </c>
      <c r="N497" s="60">
        <f t="shared" si="65"/>
        <v>7.7122361399233341E-3</v>
      </c>
      <c r="O497" s="61">
        <f t="shared" si="66"/>
        <v>2.3610787403301112E-2</v>
      </c>
      <c r="P497" s="62">
        <f t="shared" si="66"/>
        <v>1.8684676099091854E-2</v>
      </c>
      <c r="Q497" s="63">
        <f t="shared" si="69"/>
        <v>1.6848123182232833E-2</v>
      </c>
    </row>
    <row r="498" spans="1:17">
      <c r="A498" s="27">
        <v>44193</v>
      </c>
      <c r="B498" s="2">
        <v>3.5765714943408966E-2</v>
      </c>
      <c r="C498" s="32">
        <f t="shared" si="62"/>
        <v>1.2791863654131874E-3</v>
      </c>
      <c r="D498" s="33">
        <f>AVERAGE($C$3:C497)</f>
        <v>5.5646323999473913E-4</v>
      </c>
      <c r="E498" s="29">
        <f t="shared" si="67"/>
        <v>3.1018136745573801E-4</v>
      </c>
      <c r="F498" s="43">
        <f t="shared" si="63"/>
        <v>3.9543585141009574</v>
      </c>
      <c r="G498" s="30">
        <f t="shared" si="68"/>
        <v>2.5799292099204328E-4</v>
      </c>
      <c r="H498" s="43">
        <f t="shared" si="64"/>
        <v>3.304355679995064</v>
      </c>
      <c r="N498" s="60">
        <f t="shared" si="65"/>
        <v>3.5765714943408966E-2</v>
      </c>
      <c r="O498" s="61">
        <f t="shared" si="66"/>
        <v>2.3589473075817931E-2</v>
      </c>
      <c r="P498" s="62">
        <f t="shared" si="66"/>
        <v>1.7611966598189369E-2</v>
      </c>
      <c r="Q498" s="63">
        <f t="shared" si="69"/>
        <v>1.6062158042804937E-2</v>
      </c>
    </row>
    <row r="499" spans="1:17">
      <c r="A499" s="27">
        <v>44194</v>
      </c>
      <c r="B499" s="2">
        <v>-1.3314853422343731E-2</v>
      </c>
      <c r="C499" s="32">
        <f t="shared" si="62"/>
        <v>1.7728532165849856E-4</v>
      </c>
      <c r="D499" s="33">
        <f>AVERAGE($C$3:C498)</f>
        <v>5.5792034307017952E-4</v>
      </c>
      <c r="E499" s="29">
        <f t="shared" si="67"/>
        <v>4.4044352252230526E-4</v>
      </c>
      <c r="F499" s="43">
        <f t="shared" si="63"/>
        <v>7.3252128853073071</v>
      </c>
      <c r="G499" s="30">
        <f t="shared" si="68"/>
        <v>3.4435165203407659E-4</v>
      </c>
      <c r="H499" s="43">
        <f t="shared" si="64"/>
        <v>7.4590091615154153</v>
      </c>
      <c r="N499" s="60">
        <f t="shared" si="65"/>
        <v>1.3314853422343731E-2</v>
      </c>
      <c r="O499" s="61">
        <f t="shared" si="66"/>
        <v>2.3620337488490285E-2</v>
      </c>
      <c r="P499" s="62">
        <f t="shared" si="66"/>
        <v>2.0986746353884998E-2</v>
      </c>
      <c r="Q499" s="63">
        <f t="shared" si="69"/>
        <v>1.8556714473043891E-2</v>
      </c>
    </row>
    <row r="500" spans="1:17">
      <c r="A500" s="27">
        <v>44195</v>
      </c>
      <c r="B500" s="2">
        <v>-8.5266847163438797E-3</v>
      </c>
      <c r="C500" s="32">
        <f t="shared" si="62"/>
        <v>7.2704352251932308E-5</v>
      </c>
      <c r="D500" s="33">
        <f>AVERAGE($C$3:C499)</f>
        <v>5.5715447783595074E-4</v>
      </c>
      <c r="E500" s="29">
        <f t="shared" si="67"/>
        <v>4.0506748788861666E-4</v>
      </c>
      <c r="F500" s="43">
        <f t="shared" si="63"/>
        <v>7.6319698579716793</v>
      </c>
      <c r="G500" s="30">
        <f t="shared" si="68"/>
        <v>3.2186311371181403E-4</v>
      </c>
      <c r="H500" s="43">
        <f t="shared" si="64"/>
        <v>7.8154982746949013</v>
      </c>
      <c r="N500" s="60">
        <f t="shared" si="65"/>
        <v>8.5266847163438797E-3</v>
      </c>
      <c r="O500" s="61">
        <f t="shared" si="66"/>
        <v>2.3604119933519036E-2</v>
      </c>
      <c r="P500" s="62">
        <f t="shared" si="66"/>
        <v>2.0126288477725261E-2</v>
      </c>
      <c r="Q500" s="63">
        <f t="shared" si="69"/>
        <v>1.7940543852174997E-2</v>
      </c>
    </row>
    <row r="501" spans="1:17" ht="15" thickBot="1">
      <c r="A501" s="27">
        <v>44196</v>
      </c>
      <c r="B501" s="2">
        <v>-7.7026532962918282E-3</v>
      </c>
      <c r="C501" s="32">
        <f t="shared" si="62"/>
        <v>5.9330867802875366E-5</v>
      </c>
      <c r="D501" s="33">
        <f>AVERAGE($C$3:C500)</f>
        <v>5.5618168641911544E-4</v>
      </c>
      <c r="E501" s="29">
        <f t="shared" si="67"/>
        <v>3.6038831863358111E-4</v>
      </c>
      <c r="F501" s="43">
        <f t="shared" si="63"/>
        <v>7.7636980595469653</v>
      </c>
      <c r="G501" s="30">
        <f t="shared" si="68"/>
        <v>2.9267870138565945E-4</v>
      </c>
      <c r="H501" s="43">
        <f t="shared" si="64"/>
        <v>7.9337184080008569</v>
      </c>
      <c r="N501" s="60">
        <f t="shared" si="65"/>
        <v>7.7026532962918282E-3</v>
      </c>
      <c r="O501" s="61">
        <f t="shared" si="66"/>
        <v>2.3583504540655432E-2</v>
      </c>
      <c r="P501" s="62">
        <f t="shared" si="66"/>
        <v>1.8983896297482799E-2</v>
      </c>
      <c r="Q501" s="63">
        <f t="shared" si="69"/>
        <v>1.7107854961556677E-2</v>
      </c>
    </row>
    <row r="502" spans="1:17" ht="15" customHeight="1" thickBot="1">
      <c r="C502" s="44" t="s">
        <v>36</v>
      </c>
      <c r="D502" s="35">
        <f>AVERAGE($C$3:C501)</f>
        <v>5.5518599339583633E-4</v>
      </c>
      <c r="E502" s="36">
        <f t="shared" si="67"/>
        <v>3.1991753424473024E-4</v>
      </c>
      <c r="F502" s="45"/>
      <c r="G502" s="37">
        <f t="shared" si="68"/>
        <v>2.6575443789904568E-4</v>
      </c>
      <c r="J502" s="82"/>
      <c r="N502" s="64"/>
      <c r="O502" s="65">
        <f t="shared" ref="O502:O512" si="70">SQRT(D502)</f>
        <v>2.3562385138093223E-2</v>
      </c>
      <c r="P502" s="66">
        <f t="shared" ref="P502:P512" si="71">SQRT(E502)</f>
        <v>1.7886238683544681E-2</v>
      </c>
      <c r="Q502" s="67">
        <f t="shared" ref="Q502:Q512" si="72">SQRT(G502)</f>
        <v>1.6301976502836879E-2</v>
      </c>
    </row>
    <row r="503" spans="1:17">
      <c r="C503" s="44" t="s">
        <v>20</v>
      </c>
      <c r="D503" s="38">
        <f>AVERAGE($C$3:C502)</f>
        <v>5.5518599339583633E-4</v>
      </c>
      <c r="E503" s="39">
        <f>$K$1*E502+(1-$K$1)*E502</f>
        <v>3.1991753424473024E-4</v>
      </c>
      <c r="G503" s="40">
        <f t="shared" ref="G503:G512" si="73">$K$9*G502+$K$8*G502+$K$7</f>
        <v>2.6049393176365895E-4</v>
      </c>
      <c r="J503" s="81"/>
      <c r="K503" s="81"/>
      <c r="L503" s="12"/>
      <c r="M503" s="12"/>
      <c r="N503" s="64"/>
      <c r="O503" s="68">
        <f t="shared" si="70"/>
        <v>2.3562385138093223E-2</v>
      </c>
      <c r="P503" s="69">
        <f t="shared" si="71"/>
        <v>1.7886238683544681E-2</v>
      </c>
      <c r="Q503" s="70">
        <f t="shared" si="72"/>
        <v>1.6139824403123441E-2</v>
      </c>
    </row>
    <row r="504" spans="1:17" ht="15.45" customHeight="1">
      <c r="C504" s="44" t="s">
        <v>21</v>
      </c>
      <c r="D504" s="38">
        <f>AVERAGE($C$3:C503)</f>
        <v>5.5518599339583633E-4</v>
      </c>
      <c r="E504" s="39">
        <f t="shared" ref="E504:E512" si="74">$K$1*E503+(1-$K$1)*E503</f>
        <v>3.1991753424473024E-4</v>
      </c>
      <c r="G504" s="40">
        <f t="shared" si="73"/>
        <v>2.5538575659948126E-4</v>
      </c>
      <c r="N504" s="64"/>
      <c r="O504" s="68">
        <f t="shared" si="70"/>
        <v>2.3562385138093223E-2</v>
      </c>
      <c r="P504" s="69">
        <f t="shared" si="71"/>
        <v>1.7886238683544681E-2</v>
      </c>
      <c r="Q504" s="70">
        <f t="shared" si="72"/>
        <v>1.598079336577134E-2</v>
      </c>
    </row>
    <row r="505" spans="1:17">
      <c r="C505" s="44" t="s">
        <v>22</v>
      </c>
      <c r="D505" s="38">
        <f>AVERAGE($C$3:C504)</f>
        <v>5.5518599339583633E-4</v>
      </c>
      <c r="E505" s="39">
        <f t="shared" si="74"/>
        <v>3.1991753424473024E-4</v>
      </c>
      <c r="G505" s="40">
        <f t="shared" si="73"/>
        <v>2.504255012863291E-4</v>
      </c>
      <c r="J505" s="82"/>
      <c r="K505" s="82"/>
      <c r="L505" s="11"/>
      <c r="M505" s="11"/>
      <c r="N505" s="64"/>
      <c r="O505" s="68">
        <f t="shared" si="70"/>
        <v>2.3562385138093223E-2</v>
      </c>
      <c r="P505" s="69">
        <f t="shared" si="71"/>
        <v>1.7886238683544681E-2</v>
      </c>
      <c r="Q505" s="70">
        <f t="shared" si="72"/>
        <v>1.5824838112484092E-2</v>
      </c>
    </row>
    <row r="506" spans="1:17">
      <c r="C506" s="44" t="s">
        <v>23</v>
      </c>
      <c r="D506" s="38">
        <f>AVERAGE($C$3:C505)</f>
        <v>5.5518599339583633E-4</v>
      </c>
      <c r="E506" s="39">
        <f t="shared" si="74"/>
        <v>3.1991753424473024E-4</v>
      </c>
      <c r="G506" s="40">
        <f t="shared" si="73"/>
        <v>2.4560888243891824E-4</v>
      </c>
      <c r="J506" s="82"/>
      <c r="K506" s="82"/>
      <c r="L506" s="11"/>
      <c r="M506" s="11"/>
      <c r="N506" s="64"/>
      <c r="O506" s="68">
        <f t="shared" si="70"/>
        <v>2.3562385138093223E-2</v>
      </c>
      <c r="P506" s="69">
        <f t="shared" si="71"/>
        <v>1.7886238683544681E-2</v>
      </c>
      <c r="Q506" s="70">
        <f t="shared" si="72"/>
        <v>1.5671913809069977E-2</v>
      </c>
    </row>
    <row r="507" spans="1:17">
      <c r="C507" s="44" t="s">
        <v>24</v>
      </c>
      <c r="D507" s="38">
        <f>AVERAGE($C$3:C506)</f>
        <v>5.5518599339583633E-4</v>
      </c>
      <c r="E507" s="39">
        <f t="shared" si="74"/>
        <v>3.1991753424473024E-4</v>
      </c>
      <c r="G507" s="40">
        <f t="shared" si="73"/>
        <v>2.4093174070798377E-4</v>
      </c>
      <c r="H507" s="47"/>
      <c r="I507" s="23"/>
      <c r="J507" s="82"/>
      <c r="K507" s="82"/>
      <c r="L507" s="11"/>
      <c r="M507" s="11"/>
      <c r="N507" s="64"/>
      <c r="O507" s="68">
        <f t="shared" si="70"/>
        <v>2.3562385138093223E-2</v>
      </c>
      <c r="P507" s="69">
        <f t="shared" si="71"/>
        <v>1.7886238683544681E-2</v>
      </c>
      <c r="Q507" s="70">
        <f t="shared" si="72"/>
        <v>1.5521976056803586E-2</v>
      </c>
    </row>
    <row r="508" spans="1:17">
      <c r="C508" s="44" t="s">
        <v>25</v>
      </c>
      <c r="D508" s="38">
        <f>AVERAGE($C$3:C507)</f>
        <v>5.5518599339583633E-4</v>
      </c>
      <c r="E508" s="39">
        <f t="shared" si="74"/>
        <v>3.1991753424473024E-4</v>
      </c>
      <c r="G508" s="40">
        <f t="shared" si="73"/>
        <v>2.3639003718851017E-4</v>
      </c>
      <c r="J508" s="82"/>
      <c r="K508" s="82"/>
      <c r="L508" s="17"/>
      <c r="M508" s="11"/>
      <c r="N508" s="64"/>
      <c r="O508" s="71">
        <f t="shared" si="70"/>
        <v>2.3562385138093223E-2</v>
      </c>
      <c r="P508" s="72">
        <f t="shared" si="71"/>
        <v>1.7886238683544681E-2</v>
      </c>
      <c r="Q508" s="73">
        <f t="shared" si="72"/>
        <v>1.5374980884167309E-2</v>
      </c>
    </row>
    <row r="509" spans="1:17" ht="14.55" customHeight="1">
      <c r="C509" s="44" t="s">
        <v>26</v>
      </c>
      <c r="D509" s="38">
        <f>AVERAGE($C$3:C508)</f>
        <v>5.5518599339583633E-4</v>
      </c>
      <c r="E509" s="39">
        <f t="shared" si="74"/>
        <v>3.1991753424473024E-4</v>
      </c>
      <c r="G509" s="40">
        <f t="shared" si="73"/>
        <v>2.3197984993197012E-4</v>
      </c>
      <c r="K509" s="82"/>
      <c r="L509" s="11"/>
      <c r="M509" s="11"/>
      <c r="O509" s="71">
        <f t="shared" si="70"/>
        <v>2.3562385138093223E-2</v>
      </c>
      <c r="P509" s="72">
        <f t="shared" si="71"/>
        <v>1.7886238683544681E-2</v>
      </c>
      <c r="Q509" s="73">
        <f t="shared" si="72"/>
        <v>1.5230884738975938E-2</v>
      </c>
    </row>
    <row r="510" spans="1:17" ht="14.55" customHeight="1">
      <c r="C510" s="44" t="s">
        <v>27</v>
      </c>
      <c r="D510" s="38">
        <f>AVERAGE($C$3:C509)</f>
        <v>5.5518599339583633E-4</v>
      </c>
      <c r="E510" s="39">
        <f t="shared" si="74"/>
        <v>3.1991753424473024E-4</v>
      </c>
      <c r="G510" s="40">
        <f t="shared" si="73"/>
        <v>2.2769737055955999E-4</v>
      </c>
      <c r="K510" s="82"/>
      <c r="L510" s="11"/>
      <c r="M510" s="11"/>
      <c r="O510" s="71">
        <f t="shared" si="70"/>
        <v>2.3562385138093223E-2</v>
      </c>
      <c r="P510" s="72">
        <f t="shared" si="71"/>
        <v>1.7886238683544681E-2</v>
      </c>
      <c r="Q510" s="73">
        <f t="shared" si="72"/>
        <v>1.5089644480886883E-2</v>
      </c>
    </row>
    <row r="511" spans="1:17" ht="13.95" customHeight="1">
      <c r="C511" s="44" t="s">
        <v>28</v>
      </c>
      <c r="D511" s="38">
        <f>AVERAGE($C$3:C510)</f>
        <v>5.5518599339583633E-4</v>
      </c>
      <c r="E511" s="39">
        <f t="shared" si="74"/>
        <v>3.1991753424473024E-4</v>
      </c>
      <c r="G511" s="40">
        <f t="shared" si="73"/>
        <v>2.2353890097350743E-4</v>
      </c>
      <c r="K511" s="82"/>
      <c r="L511" s="11"/>
      <c r="M511" s="11"/>
      <c r="O511" s="71">
        <f t="shared" si="70"/>
        <v>2.3562385138093223E-2</v>
      </c>
      <c r="P511" s="72">
        <f t="shared" si="71"/>
        <v>1.7886238683544681E-2</v>
      </c>
      <c r="Q511" s="73">
        <f t="shared" si="72"/>
        <v>1.4951217374297901E-2</v>
      </c>
    </row>
    <row r="512" spans="1:17">
      <c r="B512" s="28"/>
      <c r="C512" s="44" t="s">
        <v>29</v>
      </c>
      <c r="D512" s="38">
        <f>AVERAGE($C$3:C511)</f>
        <v>5.5518599339583633E-4</v>
      </c>
      <c r="E512" s="39">
        <f t="shared" si="74"/>
        <v>3.1991753424473024E-4</v>
      </c>
      <c r="G512" s="40">
        <f t="shared" si="73"/>
        <v>2.1950085016361133E-4</v>
      </c>
      <c r="K512" s="82"/>
      <c r="L512" s="11"/>
      <c r="M512" s="11"/>
      <c r="O512" s="71">
        <f t="shared" si="70"/>
        <v>2.3562385138093223E-2</v>
      </c>
      <c r="P512" s="72">
        <f t="shared" si="71"/>
        <v>1.7886238683544681E-2</v>
      </c>
      <c r="Q512" s="73">
        <f t="shared" si="72"/>
        <v>1.4815561081633436E-2</v>
      </c>
    </row>
    <row r="513" spans="2:17" ht="15" thickBot="1">
      <c r="B513" s="13"/>
      <c r="C513" s="44"/>
      <c r="D513" s="46"/>
      <c r="E513" s="46"/>
      <c r="G513" s="46"/>
      <c r="K513" s="82"/>
      <c r="L513" s="11"/>
      <c r="M513" s="11"/>
      <c r="N513" s="75"/>
      <c r="O513" s="76"/>
      <c r="P513" s="76"/>
      <c r="Q513" s="76"/>
    </row>
    <row r="514" spans="2:17">
      <c r="B514" s="13"/>
      <c r="C514" s="88" t="s">
        <v>30</v>
      </c>
      <c r="D514" s="89">
        <f>D512*252</f>
        <v>0.13990687033575075</v>
      </c>
      <c r="E514" s="89">
        <f>E512*252</f>
        <v>8.0619218629672015E-2</v>
      </c>
      <c r="F514" s="90"/>
      <c r="G514" s="48" t="s">
        <v>31</v>
      </c>
      <c r="N514" s="75"/>
      <c r="O514" s="76"/>
      <c r="P514" s="76"/>
      <c r="Q514" s="76"/>
    </row>
    <row r="515" spans="2:17">
      <c r="G515" s="49">
        <f>($K$13*10)+((1-EXP(-$K$15*10))/$K$15)*(G502-$K$13)</f>
        <v>2.4149663535770892E-3</v>
      </c>
      <c r="J515" s="83"/>
      <c r="N515" s="75"/>
      <c r="O515" s="76"/>
      <c r="P515" s="76"/>
      <c r="Q515" s="76"/>
    </row>
    <row r="516" spans="2:17">
      <c r="C516" s="44"/>
      <c r="D516" s="46"/>
      <c r="E516" s="46"/>
      <c r="G516" s="50" t="s">
        <v>32</v>
      </c>
      <c r="O516" s="76"/>
      <c r="P516" s="76"/>
      <c r="Q516" s="76"/>
    </row>
    <row r="517" spans="2:17" ht="15" thickBot="1">
      <c r="C517" s="44"/>
      <c r="D517" s="46"/>
      <c r="E517" s="46"/>
      <c r="G517" s="91">
        <f>SQRT(G515)</f>
        <v>4.9142307165792383E-2</v>
      </c>
      <c r="O517" s="76"/>
      <c r="P517" s="76"/>
      <c r="Q517" s="76"/>
    </row>
    <row r="518" spans="2:17">
      <c r="C518" s="44"/>
      <c r="D518" s="46"/>
      <c r="E518" s="46"/>
      <c r="J518" s="43"/>
      <c r="O518" s="76"/>
      <c r="P518" s="76"/>
      <c r="Q518" s="76"/>
    </row>
    <row r="519" spans="2:17">
      <c r="C519" s="44"/>
      <c r="D519" s="46"/>
      <c r="E519" s="46"/>
      <c r="J519" s="43"/>
      <c r="O519" s="76"/>
      <c r="P519" s="76"/>
      <c r="Q519" s="76"/>
    </row>
    <row r="520" spans="2:17">
      <c r="C520" s="44"/>
      <c r="D520" s="46"/>
      <c r="E520" s="46"/>
      <c r="J520" s="43"/>
      <c r="O520" s="76"/>
      <c r="P520" s="76"/>
      <c r="Q520" s="76"/>
    </row>
    <row r="521" spans="2:17">
      <c r="C521" s="44"/>
      <c r="D521" s="46"/>
      <c r="E521" s="46"/>
      <c r="J521" s="43"/>
      <c r="O521" s="76"/>
      <c r="P521" s="76"/>
      <c r="Q521" s="76"/>
    </row>
    <row r="522" spans="2:17">
      <c r="C522" s="44"/>
      <c r="D522" s="46"/>
      <c r="E522" s="46"/>
      <c r="J522" s="16"/>
      <c r="O522" s="76"/>
      <c r="P522" s="76"/>
      <c r="Q522" s="76"/>
    </row>
    <row r="523" spans="2:17">
      <c r="J523" s="43"/>
    </row>
    <row r="524" spans="2:17">
      <c r="J524" s="43"/>
    </row>
  </sheetData>
  <mergeCells count="2">
    <mergeCell ref="J18:L18"/>
    <mergeCell ref="J22:L22"/>
  </mergeCells>
  <conditionalFormatting sqref="G517">
    <cfRule type="iconSet" priority="2">
      <iconSet iconSet="3Arrow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CA8A4-652E-4D06-B836-1B040BD7687E}">
  <dimension ref="A1:C28"/>
  <sheetViews>
    <sheetView workbookViewId="0"/>
  </sheetViews>
  <sheetFormatPr defaultRowHeight="14.4"/>
  <cols>
    <col min="1" max="3" width="36.77734375" customWidth="1"/>
  </cols>
  <sheetData>
    <row r="1" spans="1:3">
      <c r="A1" s="84" t="s">
        <v>39</v>
      </c>
    </row>
    <row r="3" spans="1:3">
      <c r="A3" t="s">
        <v>40</v>
      </c>
      <c r="B3" t="s">
        <v>41</v>
      </c>
      <c r="C3">
        <v>0</v>
      </c>
    </row>
    <row r="4" spans="1:3">
      <c r="A4" t="s">
        <v>42</v>
      </c>
    </row>
    <row r="5" spans="1:3">
      <c r="A5" t="s">
        <v>43</v>
      </c>
    </row>
    <row r="7" spans="1:3">
      <c r="A7" s="84" t="s">
        <v>44</v>
      </c>
      <c r="B7" t="s">
        <v>45</v>
      </c>
    </row>
    <row r="8" spans="1:3">
      <c r="B8">
        <v>3</v>
      </c>
    </row>
    <row r="10" spans="1:3">
      <c r="A10" t="s">
        <v>46</v>
      </c>
    </row>
    <row r="11" spans="1:3">
      <c r="A11" t="e">
        <f>CB_DATA_!#REF!</f>
        <v>#REF!</v>
      </c>
      <c r="B11" t="e">
        <f>#REF!</f>
        <v>#REF!</v>
      </c>
      <c r="C11" t="e">
        <f>#REF!</f>
        <v>#REF!</v>
      </c>
    </row>
    <row r="13" spans="1:3">
      <c r="A13" t="s">
        <v>47</v>
      </c>
    </row>
    <row r="14" spans="1:3">
      <c r="A14" t="s">
        <v>51</v>
      </c>
      <c r="B14" t="s">
        <v>54</v>
      </c>
      <c r="C14" s="86" t="s">
        <v>56</v>
      </c>
    </row>
    <row r="16" spans="1:3">
      <c r="A16" t="s">
        <v>48</v>
      </c>
    </row>
    <row r="17" spans="1:3">
      <c r="B17">
        <v>1</v>
      </c>
      <c r="C17">
        <v>1</v>
      </c>
    </row>
    <row r="19" spans="1:3">
      <c r="A19" t="s">
        <v>49</v>
      </c>
    </row>
    <row r="20" spans="1:3">
      <c r="A20">
        <v>28</v>
      </c>
      <c r="B20">
        <v>26</v>
      </c>
      <c r="C20">
        <v>26</v>
      </c>
    </row>
    <row r="25" spans="1:3">
      <c r="A25" s="84" t="s">
        <v>50</v>
      </c>
    </row>
    <row r="26" spans="1:3">
      <c r="A26" s="85" t="s">
        <v>52</v>
      </c>
    </row>
    <row r="27" spans="1:3">
      <c r="A27" t="s">
        <v>55</v>
      </c>
    </row>
    <row r="28" spans="1:3">
      <c r="A28" s="85"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Using Excel_#1-3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tiffa</cp:lastModifiedBy>
  <dcterms:created xsi:type="dcterms:W3CDTF">2021-04-26T10:12:53Z</dcterms:created>
  <dcterms:modified xsi:type="dcterms:W3CDTF">2021-04-27T07:44:26Z</dcterms:modified>
</cp:coreProperties>
</file>