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iffany/Downloads/"/>
    </mc:Choice>
  </mc:AlternateContent>
  <xr:revisionPtr revIDLastSave="0" documentId="13_ncr:9_{FB0120E7-E389-D147-9C7C-D83BB4DFB4BF}" xr6:coauthVersionLast="47" xr6:coauthVersionMax="47" xr10:uidLastSave="{00000000-0000-0000-0000-000000000000}"/>
  <bookViews>
    <workbookView xWindow="13180" yWindow="1000" windowWidth="15240" windowHeight="15900" xr2:uid="{5A47366F-A456-C44C-BF3F-5E4E9824C987}"/>
  </bookViews>
  <sheets>
    <sheet name="Sheet1" sheetId="1" r:id="rId1"/>
    <sheet name="Summary Cha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2" i="2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M14" i="1"/>
  <c r="H2" i="1"/>
  <c r="I2" i="1"/>
  <c r="J2" i="1"/>
  <c r="G2" i="1"/>
</calcChain>
</file>

<file path=xl/sharedStrings.xml><?xml version="1.0" encoding="utf-8"?>
<sst xmlns="http://schemas.openxmlformats.org/spreadsheetml/2006/main" count="411" uniqueCount="159">
  <si>
    <t>Series ID</t>
  </si>
  <si>
    <t>Year</t>
  </si>
  <si>
    <t>Period</t>
  </si>
  <si>
    <t>Label</t>
  </si>
  <si>
    <t>Value</t>
  </si>
  <si>
    <t>1-Month Net Change</t>
  </si>
  <si>
    <t>Max Employment</t>
  </si>
  <si>
    <t>Min Employment</t>
  </si>
  <si>
    <t>Average Monthly Net Change</t>
  </si>
  <si>
    <t>CES0000000001</t>
  </si>
  <si>
    <t>M01</t>
  </si>
  <si>
    <t>2014 Jan</t>
  </si>
  <si>
    <t>M02</t>
  </si>
  <si>
    <t>2014 Feb</t>
  </si>
  <si>
    <t>M03</t>
  </si>
  <si>
    <t>2014 Mar</t>
  </si>
  <si>
    <t>M04</t>
  </si>
  <si>
    <t>2014 Apr</t>
  </si>
  <si>
    <t>M05</t>
  </si>
  <si>
    <t>2014 May</t>
  </si>
  <si>
    <t>M06</t>
  </si>
  <si>
    <t>2014 Jun</t>
  </si>
  <si>
    <t>M07</t>
  </si>
  <si>
    <t>2014 Jul</t>
  </si>
  <si>
    <t>M08</t>
  </si>
  <si>
    <t>2014 Aug</t>
  </si>
  <si>
    <t>M09</t>
  </si>
  <si>
    <t>2014 Sep</t>
  </si>
  <si>
    <t>M10</t>
  </si>
  <si>
    <t>2014 Oct</t>
  </si>
  <si>
    <t>M11</t>
  </si>
  <si>
    <t>2014 Nov</t>
  </si>
  <si>
    <t>M12</t>
  </si>
  <si>
    <t>2014 Dec</t>
  </si>
  <si>
    <t>2015 Jan</t>
  </si>
  <si>
    <t>2015 Feb</t>
  </si>
  <si>
    <t>2015 Mar</t>
  </si>
  <si>
    <t>2015 Apr</t>
  </si>
  <si>
    <t>2015 May</t>
  </si>
  <si>
    <t>2015 Jun</t>
  </si>
  <si>
    <t>2015 Jul</t>
  </si>
  <si>
    <t>2015 Aug</t>
  </si>
  <si>
    <t>2015 Sep</t>
  </si>
  <si>
    <t>2015 Oct</t>
  </si>
  <si>
    <t>2015 Nov</t>
  </si>
  <si>
    <t>2015 Dec</t>
  </si>
  <si>
    <t>2016 Jan</t>
  </si>
  <si>
    <t>2016 Feb</t>
  </si>
  <si>
    <t>2016 Mar</t>
  </si>
  <si>
    <t>2016 Apr</t>
  </si>
  <si>
    <t>2016 May</t>
  </si>
  <si>
    <t>2016 Jun</t>
  </si>
  <si>
    <t>2016 Jul</t>
  </si>
  <si>
    <t>2016 Aug</t>
  </si>
  <si>
    <t>2016 Sep</t>
  </si>
  <si>
    <t>2016 Oct</t>
  </si>
  <si>
    <t>2016 Nov</t>
  </si>
  <si>
    <t>2016 Dec</t>
  </si>
  <si>
    <t>2017 Jan</t>
  </si>
  <si>
    <t>2017 Feb</t>
  </si>
  <si>
    <t>2017 Mar</t>
  </si>
  <si>
    <t>2017 Apr</t>
  </si>
  <si>
    <t>2017 May</t>
  </si>
  <si>
    <t>2017 Jun</t>
  </si>
  <si>
    <t>2017 Jul</t>
  </si>
  <si>
    <t>2017 Aug</t>
  </si>
  <si>
    <t>2017 Sep</t>
  </si>
  <si>
    <t>2017 Oct</t>
  </si>
  <si>
    <t>2017 Nov</t>
  </si>
  <si>
    <t>2017 Dec</t>
  </si>
  <si>
    <t>2018 Jan</t>
  </si>
  <si>
    <t>2018 Feb</t>
  </si>
  <si>
    <t>2018 Mar</t>
  </si>
  <si>
    <t>2018 Apr</t>
  </si>
  <si>
    <t>2018 May</t>
  </si>
  <si>
    <t>2018 Jun</t>
  </si>
  <si>
    <t>2018 Jul</t>
  </si>
  <si>
    <t>2018 Aug</t>
  </si>
  <si>
    <t>2018 Sep</t>
  </si>
  <si>
    <t>2018 Oct</t>
  </si>
  <si>
    <t>2018 Nov</t>
  </si>
  <si>
    <t>2018 Dec</t>
  </si>
  <si>
    <t>2019 Jan</t>
  </si>
  <si>
    <t>2019 Feb</t>
  </si>
  <si>
    <t>2019 Mar</t>
  </si>
  <si>
    <t>2019 Apr</t>
  </si>
  <si>
    <t>2019 May</t>
  </si>
  <si>
    <t>2019 Jun</t>
  </si>
  <si>
    <t>2019 Jul</t>
  </si>
  <si>
    <t>2019 Aug</t>
  </si>
  <si>
    <t>2019 Sep</t>
  </si>
  <si>
    <t>2019 Oct</t>
  </si>
  <si>
    <t>2019 Nov</t>
  </si>
  <si>
    <t>2019 Dec</t>
  </si>
  <si>
    <t>2020 Jan</t>
  </si>
  <si>
    <t>2020 Feb</t>
  </si>
  <si>
    <t>2020 Mar</t>
  </si>
  <si>
    <t>2020 Apr</t>
  </si>
  <si>
    <t>2020 May</t>
  </si>
  <si>
    <t>2020 Jun</t>
  </si>
  <si>
    <t>2020 Jul</t>
  </si>
  <si>
    <t>2020 Aug</t>
  </si>
  <si>
    <t>2020 Sep</t>
  </si>
  <si>
    <t>2020 Oct</t>
  </si>
  <si>
    <t>2020 Nov</t>
  </si>
  <si>
    <t>2020 Dec</t>
  </si>
  <si>
    <t>2021 Jan</t>
  </si>
  <si>
    <t>2021 Feb</t>
  </si>
  <si>
    <t>2021 Mar</t>
  </si>
  <si>
    <t>2021 Apr</t>
  </si>
  <si>
    <t>2021 May</t>
  </si>
  <si>
    <t>2021 Jun</t>
  </si>
  <si>
    <t>2021 Jul</t>
  </si>
  <si>
    <t>2021 Aug</t>
  </si>
  <si>
    <t>2021 Sep</t>
  </si>
  <si>
    <t>2021 Oct</t>
  </si>
  <si>
    <t>2021 Nov</t>
  </si>
  <si>
    <t>2021 Dec</t>
  </si>
  <si>
    <t>2022 Jan</t>
  </si>
  <si>
    <t>2022 Feb</t>
  </si>
  <si>
    <t>2022 Mar</t>
  </si>
  <si>
    <t>2022 Apr</t>
  </si>
  <si>
    <t>2022 May</t>
  </si>
  <si>
    <t>2022 Jun</t>
  </si>
  <si>
    <t>2022 Jul</t>
  </si>
  <si>
    <t>2022 Aug</t>
  </si>
  <si>
    <t>2022 Sep</t>
  </si>
  <si>
    <t>2022 Oct</t>
  </si>
  <si>
    <t>2022 Nov</t>
  </si>
  <si>
    <t>2022 Dec</t>
  </si>
  <si>
    <t>2023 Jan</t>
  </si>
  <si>
    <t>2023 Feb</t>
  </si>
  <si>
    <t>2023 Mar</t>
  </si>
  <si>
    <t>2023 Apr</t>
  </si>
  <si>
    <t>2023 May</t>
  </si>
  <si>
    <t>2023 Jun</t>
  </si>
  <si>
    <t>2023 Jul</t>
  </si>
  <si>
    <t>2023 Aug</t>
  </si>
  <si>
    <t>2023 Sep</t>
  </si>
  <si>
    <t>2023 Oct</t>
  </si>
  <si>
    <t>2023 Nov</t>
  </si>
  <si>
    <t>2023 Dec</t>
  </si>
  <si>
    <t>2024 Jan</t>
  </si>
  <si>
    <t>2024 Feb</t>
  </si>
  <si>
    <t>2024 Mar</t>
  </si>
  <si>
    <t>2024 Apr</t>
  </si>
  <si>
    <t>2024 May</t>
  </si>
  <si>
    <t>2024 Jun</t>
  </si>
  <si>
    <t>2024 Jul</t>
  </si>
  <si>
    <t>2024 Aug</t>
  </si>
  <si>
    <t>2024 Sep</t>
  </si>
  <si>
    <t>2024 Oct</t>
  </si>
  <si>
    <t>2024 Nov</t>
  </si>
  <si>
    <t>2024 Dec</t>
  </si>
  <si>
    <t xml:space="preserve">Average Employment </t>
  </si>
  <si>
    <t>Monthly % Change</t>
  </si>
  <si>
    <t>YOY Change</t>
  </si>
  <si>
    <t>YOY % Change</t>
  </si>
  <si>
    <t>Total YOY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</si>
</sst>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9" formatCode="0.0%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4" fontId="0" fillId="33" borderId="0" xfId="0" applyNumberFormat="1" applyFill="1"/>
    <xf numFmtId="3" fontId="0" fillId="33" borderId="0" xfId="0" applyNumberFormat="1" applyFill="1"/>
    <xf numFmtId="169" fontId="0" fillId="0" borderId="0" xfId="0" applyNumberFormat="1"/>
    <xf numFmtId="0" fontId="0" fillId="0" borderId="10" xfId="0" applyBorder="1"/>
    <xf numFmtId="0" fontId="18" fillId="34" borderId="10" xfId="0" applyFont="1" applyFill="1" applyBorder="1"/>
    <xf numFmtId="3" fontId="18" fillId="34" borderId="10" xfId="0" applyNumberFormat="1" applyFont="1" applyFill="1" applyBorder="1"/>
    <xf numFmtId="164" fontId="18" fillId="34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257865049459099E-2"/>
          <c:y val="3.338853435918001E-2"/>
          <c:w val="0.90301959788343622"/>
          <c:h val="0.89635836096208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Sheet1!$D$2:$D$133</c:f>
              <c:strCache>
                <c:ptCount val="132"/>
                <c:pt idx="0">
                  <c:v>2014 Jan</c:v>
                </c:pt>
                <c:pt idx="1">
                  <c:v>2014 Feb</c:v>
                </c:pt>
                <c:pt idx="2">
                  <c:v>2014 Mar</c:v>
                </c:pt>
                <c:pt idx="3">
                  <c:v>2014 Apr</c:v>
                </c:pt>
                <c:pt idx="4">
                  <c:v>2014 May</c:v>
                </c:pt>
                <c:pt idx="5">
                  <c:v>2014 Jun</c:v>
                </c:pt>
                <c:pt idx="6">
                  <c:v>2014 Jul</c:v>
                </c:pt>
                <c:pt idx="7">
                  <c:v>2014 Aug</c:v>
                </c:pt>
                <c:pt idx="8">
                  <c:v>2014 Sep</c:v>
                </c:pt>
                <c:pt idx="9">
                  <c:v>2014 Oct</c:v>
                </c:pt>
                <c:pt idx="10">
                  <c:v>2014 Nov</c:v>
                </c:pt>
                <c:pt idx="11">
                  <c:v>2014 Dec</c:v>
                </c:pt>
                <c:pt idx="12">
                  <c:v>2015 Jan</c:v>
                </c:pt>
                <c:pt idx="13">
                  <c:v>2015 Feb</c:v>
                </c:pt>
                <c:pt idx="14">
                  <c:v>2015 Mar</c:v>
                </c:pt>
                <c:pt idx="15">
                  <c:v>2015 Apr</c:v>
                </c:pt>
                <c:pt idx="16">
                  <c:v>2015 May</c:v>
                </c:pt>
                <c:pt idx="17">
                  <c:v>2015 Jun</c:v>
                </c:pt>
                <c:pt idx="18">
                  <c:v>2015 Jul</c:v>
                </c:pt>
                <c:pt idx="19">
                  <c:v>2015 Aug</c:v>
                </c:pt>
                <c:pt idx="20">
                  <c:v>2015 Sep</c:v>
                </c:pt>
                <c:pt idx="21">
                  <c:v>2015 Oct</c:v>
                </c:pt>
                <c:pt idx="22">
                  <c:v>2015 Nov</c:v>
                </c:pt>
                <c:pt idx="23">
                  <c:v>2015 Dec</c:v>
                </c:pt>
                <c:pt idx="24">
                  <c:v>2016 Jan</c:v>
                </c:pt>
                <c:pt idx="25">
                  <c:v>2016 Feb</c:v>
                </c:pt>
                <c:pt idx="26">
                  <c:v>2016 Mar</c:v>
                </c:pt>
                <c:pt idx="27">
                  <c:v>2016 Apr</c:v>
                </c:pt>
                <c:pt idx="28">
                  <c:v>2016 May</c:v>
                </c:pt>
                <c:pt idx="29">
                  <c:v>2016 Jun</c:v>
                </c:pt>
                <c:pt idx="30">
                  <c:v>2016 Jul</c:v>
                </c:pt>
                <c:pt idx="31">
                  <c:v>2016 Aug</c:v>
                </c:pt>
                <c:pt idx="32">
                  <c:v>2016 Sep</c:v>
                </c:pt>
                <c:pt idx="33">
                  <c:v>2016 Oct</c:v>
                </c:pt>
                <c:pt idx="34">
                  <c:v>2016 Nov</c:v>
                </c:pt>
                <c:pt idx="35">
                  <c:v>2016 Dec</c:v>
                </c:pt>
                <c:pt idx="36">
                  <c:v>2017 Jan</c:v>
                </c:pt>
                <c:pt idx="37">
                  <c:v>2017 Feb</c:v>
                </c:pt>
                <c:pt idx="38">
                  <c:v>2017 Mar</c:v>
                </c:pt>
                <c:pt idx="39">
                  <c:v>2017 Apr</c:v>
                </c:pt>
                <c:pt idx="40">
                  <c:v>2017 May</c:v>
                </c:pt>
                <c:pt idx="41">
                  <c:v>2017 Jun</c:v>
                </c:pt>
                <c:pt idx="42">
                  <c:v>2017 Jul</c:v>
                </c:pt>
                <c:pt idx="43">
                  <c:v>2017 Aug</c:v>
                </c:pt>
                <c:pt idx="44">
                  <c:v>2017 Sep</c:v>
                </c:pt>
                <c:pt idx="45">
                  <c:v>2017 Oct</c:v>
                </c:pt>
                <c:pt idx="46">
                  <c:v>2017 Nov</c:v>
                </c:pt>
                <c:pt idx="47">
                  <c:v>2017 Dec</c:v>
                </c:pt>
                <c:pt idx="48">
                  <c:v>2018 Jan</c:v>
                </c:pt>
                <c:pt idx="49">
                  <c:v>2018 Feb</c:v>
                </c:pt>
                <c:pt idx="50">
                  <c:v>2018 Mar</c:v>
                </c:pt>
                <c:pt idx="51">
                  <c:v>2018 Apr</c:v>
                </c:pt>
                <c:pt idx="52">
                  <c:v>2018 May</c:v>
                </c:pt>
                <c:pt idx="53">
                  <c:v>2018 Jun</c:v>
                </c:pt>
                <c:pt idx="54">
                  <c:v>2018 Jul</c:v>
                </c:pt>
                <c:pt idx="55">
                  <c:v>2018 Aug</c:v>
                </c:pt>
                <c:pt idx="56">
                  <c:v>2018 Sep</c:v>
                </c:pt>
                <c:pt idx="57">
                  <c:v>2018 Oct</c:v>
                </c:pt>
                <c:pt idx="58">
                  <c:v>2018 Nov</c:v>
                </c:pt>
                <c:pt idx="59">
                  <c:v>2018 Dec</c:v>
                </c:pt>
                <c:pt idx="60">
                  <c:v>2019 Jan</c:v>
                </c:pt>
                <c:pt idx="61">
                  <c:v>2019 Feb</c:v>
                </c:pt>
                <c:pt idx="62">
                  <c:v>2019 Mar</c:v>
                </c:pt>
                <c:pt idx="63">
                  <c:v>2019 Apr</c:v>
                </c:pt>
                <c:pt idx="64">
                  <c:v>2019 May</c:v>
                </c:pt>
                <c:pt idx="65">
                  <c:v>2019 Jun</c:v>
                </c:pt>
                <c:pt idx="66">
                  <c:v>2019 Jul</c:v>
                </c:pt>
                <c:pt idx="67">
                  <c:v>2019 Aug</c:v>
                </c:pt>
                <c:pt idx="68">
                  <c:v>2019 Sep</c:v>
                </c:pt>
                <c:pt idx="69">
                  <c:v>2019 Oct</c:v>
                </c:pt>
                <c:pt idx="70">
                  <c:v>2019 Nov</c:v>
                </c:pt>
                <c:pt idx="71">
                  <c:v>2019 Dec</c:v>
                </c:pt>
                <c:pt idx="72">
                  <c:v>2020 Jan</c:v>
                </c:pt>
                <c:pt idx="73">
                  <c:v>2020 Feb</c:v>
                </c:pt>
                <c:pt idx="74">
                  <c:v>2020 Mar</c:v>
                </c:pt>
                <c:pt idx="75">
                  <c:v>2020 Apr</c:v>
                </c:pt>
                <c:pt idx="76">
                  <c:v>2020 May</c:v>
                </c:pt>
                <c:pt idx="77">
                  <c:v>2020 Jun</c:v>
                </c:pt>
                <c:pt idx="78">
                  <c:v>2020 Jul</c:v>
                </c:pt>
                <c:pt idx="79">
                  <c:v>2020 Aug</c:v>
                </c:pt>
                <c:pt idx="80">
                  <c:v>2020 Sep</c:v>
                </c:pt>
                <c:pt idx="81">
                  <c:v>2020 Oct</c:v>
                </c:pt>
                <c:pt idx="82">
                  <c:v>2020 Nov</c:v>
                </c:pt>
                <c:pt idx="83">
                  <c:v>2020 Dec</c:v>
                </c:pt>
                <c:pt idx="84">
                  <c:v>2021 Jan</c:v>
                </c:pt>
                <c:pt idx="85">
                  <c:v>2021 Feb</c:v>
                </c:pt>
                <c:pt idx="86">
                  <c:v>2021 Mar</c:v>
                </c:pt>
                <c:pt idx="87">
                  <c:v>2021 Apr</c:v>
                </c:pt>
                <c:pt idx="88">
                  <c:v>2021 May</c:v>
                </c:pt>
                <c:pt idx="89">
                  <c:v>2021 Jun</c:v>
                </c:pt>
                <c:pt idx="90">
                  <c:v>2021 Jul</c:v>
                </c:pt>
                <c:pt idx="91">
                  <c:v>2021 Aug</c:v>
                </c:pt>
                <c:pt idx="92">
                  <c:v>2021 Sep</c:v>
                </c:pt>
                <c:pt idx="93">
                  <c:v>2021 Oct</c:v>
                </c:pt>
                <c:pt idx="94">
                  <c:v>2021 Nov</c:v>
                </c:pt>
                <c:pt idx="95">
                  <c:v>2021 Dec</c:v>
                </c:pt>
                <c:pt idx="96">
                  <c:v>2022 Jan</c:v>
                </c:pt>
                <c:pt idx="97">
                  <c:v>2022 Feb</c:v>
                </c:pt>
                <c:pt idx="98">
                  <c:v>2022 Mar</c:v>
                </c:pt>
                <c:pt idx="99">
                  <c:v>2022 Apr</c:v>
                </c:pt>
                <c:pt idx="100">
                  <c:v>2022 May</c:v>
                </c:pt>
                <c:pt idx="101">
                  <c:v>2022 Jun</c:v>
                </c:pt>
                <c:pt idx="102">
                  <c:v>2022 Jul</c:v>
                </c:pt>
                <c:pt idx="103">
                  <c:v>2022 Aug</c:v>
                </c:pt>
                <c:pt idx="104">
                  <c:v>2022 Sep</c:v>
                </c:pt>
                <c:pt idx="105">
                  <c:v>2022 Oct</c:v>
                </c:pt>
                <c:pt idx="106">
                  <c:v>2022 Nov</c:v>
                </c:pt>
                <c:pt idx="107">
                  <c:v>2022 Dec</c:v>
                </c:pt>
                <c:pt idx="108">
                  <c:v>2023 Jan</c:v>
                </c:pt>
                <c:pt idx="109">
                  <c:v>2023 Feb</c:v>
                </c:pt>
                <c:pt idx="110">
                  <c:v>2023 Mar</c:v>
                </c:pt>
                <c:pt idx="111">
                  <c:v>2023 Apr</c:v>
                </c:pt>
                <c:pt idx="112">
                  <c:v>2023 May</c:v>
                </c:pt>
                <c:pt idx="113">
                  <c:v>2023 Jun</c:v>
                </c:pt>
                <c:pt idx="114">
                  <c:v>2023 Jul</c:v>
                </c:pt>
                <c:pt idx="115">
                  <c:v>2023 Aug</c:v>
                </c:pt>
                <c:pt idx="116">
                  <c:v>2023 Sep</c:v>
                </c:pt>
                <c:pt idx="117">
                  <c:v>2023 Oct</c:v>
                </c:pt>
                <c:pt idx="118">
                  <c:v>2023 Nov</c:v>
                </c:pt>
                <c:pt idx="119">
                  <c:v>2023 Dec</c:v>
                </c:pt>
                <c:pt idx="120">
                  <c:v>2024 Jan</c:v>
                </c:pt>
                <c:pt idx="121">
                  <c:v>2024 Feb</c:v>
                </c:pt>
                <c:pt idx="122">
                  <c:v>2024 Mar</c:v>
                </c:pt>
                <c:pt idx="123">
                  <c:v>2024 Apr</c:v>
                </c:pt>
                <c:pt idx="124">
                  <c:v>2024 May</c:v>
                </c:pt>
                <c:pt idx="125">
                  <c:v>2024 Jun</c:v>
                </c:pt>
                <c:pt idx="126">
                  <c:v>2024 Jul</c:v>
                </c:pt>
                <c:pt idx="127">
                  <c:v>2024 Aug</c:v>
                </c:pt>
                <c:pt idx="128">
                  <c:v>2024 Sep</c:v>
                </c:pt>
                <c:pt idx="129">
                  <c:v>2024 Oct</c:v>
                </c:pt>
                <c:pt idx="130">
                  <c:v>2024 Nov</c:v>
                </c:pt>
                <c:pt idx="131">
                  <c:v>2024 Dec</c:v>
                </c:pt>
              </c:strCache>
            </c:strRef>
          </c:cat>
          <c:val>
            <c:numRef>
              <c:f>Sheet1!$E$2:$E$133</c:f>
              <c:numCache>
                <c:formatCode>General</c:formatCode>
                <c:ptCount val="132"/>
                <c:pt idx="0">
                  <c:v>137561</c:v>
                </c:pt>
                <c:pt idx="1">
                  <c:v>137712</c:v>
                </c:pt>
                <c:pt idx="2">
                  <c:v>137985</c:v>
                </c:pt>
                <c:pt idx="3">
                  <c:v>138297</c:v>
                </c:pt>
                <c:pt idx="4">
                  <c:v>138512</c:v>
                </c:pt>
                <c:pt idx="5">
                  <c:v>138849</c:v>
                </c:pt>
                <c:pt idx="6">
                  <c:v>139073</c:v>
                </c:pt>
                <c:pt idx="7">
                  <c:v>139269</c:v>
                </c:pt>
                <c:pt idx="8">
                  <c:v>139563</c:v>
                </c:pt>
                <c:pt idx="9">
                  <c:v>139797</c:v>
                </c:pt>
                <c:pt idx="10">
                  <c:v>140090</c:v>
                </c:pt>
                <c:pt idx="11">
                  <c:v>140364</c:v>
                </c:pt>
                <c:pt idx="12">
                  <c:v>140568</c:v>
                </c:pt>
                <c:pt idx="13">
                  <c:v>140827</c:v>
                </c:pt>
                <c:pt idx="14">
                  <c:v>140923</c:v>
                </c:pt>
                <c:pt idx="15">
                  <c:v>141196</c:v>
                </c:pt>
                <c:pt idx="16">
                  <c:v>141538</c:v>
                </c:pt>
                <c:pt idx="17">
                  <c:v>141709</c:v>
                </c:pt>
                <c:pt idx="18">
                  <c:v>141991</c:v>
                </c:pt>
                <c:pt idx="19">
                  <c:v>142125</c:v>
                </c:pt>
                <c:pt idx="20">
                  <c:v>142275</c:v>
                </c:pt>
                <c:pt idx="21">
                  <c:v>142579</c:v>
                </c:pt>
                <c:pt idx="22">
                  <c:v>142808</c:v>
                </c:pt>
                <c:pt idx="23">
                  <c:v>143077</c:v>
                </c:pt>
                <c:pt idx="24">
                  <c:v>143210</c:v>
                </c:pt>
                <c:pt idx="25">
                  <c:v>143407</c:v>
                </c:pt>
                <c:pt idx="26">
                  <c:v>143662</c:v>
                </c:pt>
                <c:pt idx="27">
                  <c:v>143855</c:v>
                </c:pt>
                <c:pt idx="28">
                  <c:v>143900</c:v>
                </c:pt>
                <c:pt idx="29">
                  <c:v>144146</c:v>
                </c:pt>
                <c:pt idx="30">
                  <c:v>144520</c:v>
                </c:pt>
                <c:pt idx="31">
                  <c:v>144662</c:v>
                </c:pt>
                <c:pt idx="32">
                  <c:v>144967</c:v>
                </c:pt>
                <c:pt idx="33">
                  <c:v>145066</c:v>
                </c:pt>
                <c:pt idx="34">
                  <c:v>145183</c:v>
                </c:pt>
                <c:pt idx="35">
                  <c:v>145408</c:v>
                </c:pt>
                <c:pt idx="36">
                  <c:v>145628</c:v>
                </c:pt>
                <c:pt idx="37">
                  <c:v>145848</c:v>
                </c:pt>
                <c:pt idx="38">
                  <c:v>145969</c:v>
                </c:pt>
                <c:pt idx="39">
                  <c:v>146174</c:v>
                </c:pt>
                <c:pt idx="40">
                  <c:v>146380</c:v>
                </c:pt>
                <c:pt idx="41">
                  <c:v>146583</c:v>
                </c:pt>
                <c:pt idx="42">
                  <c:v>146772</c:v>
                </c:pt>
                <c:pt idx="43">
                  <c:v>146919</c:v>
                </c:pt>
                <c:pt idx="44">
                  <c:v>147007</c:v>
                </c:pt>
                <c:pt idx="45">
                  <c:v>147150</c:v>
                </c:pt>
                <c:pt idx="46">
                  <c:v>147373</c:v>
                </c:pt>
                <c:pt idx="47">
                  <c:v>147523</c:v>
                </c:pt>
                <c:pt idx="48">
                  <c:v>147660</c:v>
                </c:pt>
                <c:pt idx="49">
                  <c:v>148054</c:v>
                </c:pt>
                <c:pt idx="50">
                  <c:v>148280</c:v>
                </c:pt>
                <c:pt idx="51">
                  <c:v>148422</c:v>
                </c:pt>
                <c:pt idx="52">
                  <c:v>148740</c:v>
                </c:pt>
                <c:pt idx="53">
                  <c:v>148959</c:v>
                </c:pt>
                <c:pt idx="54">
                  <c:v>149020</c:v>
                </c:pt>
                <c:pt idx="55">
                  <c:v>149279</c:v>
                </c:pt>
                <c:pt idx="56">
                  <c:v>149358</c:v>
                </c:pt>
                <c:pt idx="57">
                  <c:v>149526</c:v>
                </c:pt>
                <c:pt idx="58">
                  <c:v>149617</c:v>
                </c:pt>
                <c:pt idx="59">
                  <c:v>149809</c:v>
                </c:pt>
                <c:pt idx="60">
                  <c:v>150059</c:v>
                </c:pt>
                <c:pt idx="61">
                  <c:v>150065</c:v>
                </c:pt>
                <c:pt idx="62">
                  <c:v>150295</c:v>
                </c:pt>
                <c:pt idx="63">
                  <c:v>150593</c:v>
                </c:pt>
                <c:pt idx="64">
                  <c:v>150621</c:v>
                </c:pt>
                <c:pt idx="65">
                  <c:v>150839</c:v>
                </c:pt>
                <c:pt idx="66">
                  <c:v>150936</c:v>
                </c:pt>
                <c:pt idx="67">
                  <c:v>151171</c:v>
                </c:pt>
                <c:pt idx="68">
                  <c:v>151365</c:v>
                </c:pt>
                <c:pt idx="69">
                  <c:v>151460</c:v>
                </c:pt>
                <c:pt idx="70">
                  <c:v>151668</c:v>
                </c:pt>
                <c:pt idx="71">
                  <c:v>151795</c:v>
                </c:pt>
                <c:pt idx="72">
                  <c:v>152031</c:v>
                </c:pt>
                <c:pt idx="73">
                  <c:v>152292</c:v>
                </c:pt>
                <c:pt idx="74">
                  <c:v>150895</c:v>
                </c:pt>
                <c:pt idx="75">
                  <c:v>130424</c:v>
                </c:pt>
                <c:pt idx="76">
                  <c:v>133040</c:v>
                </c:pt>
                <c:pt idx="77">
                  <c:v>137671</c:v>
                </c:pt>
                <c:pt idx="78">
                  <c:v>139255</c:v>
                </c:pt>
                <c:pt idx="79">
                  <c:v>140819</c:v>
                </c:pt>
                <c:pt idx="80">
                  <c:v>141770</c:v>
                </c:pt>
                <c:pt idx="81">
                  <c:v>142461</c:v>
                </c:pt>
                <c:pt idx="82">
                  <c:v>142731</c:v>
                </c:pt>
                <c:pt idx="83">
                  <c:v>142548</c:v>
                </c:pt>
                <c:pt idx="84">
                  <c:v>142913</c:v>
                </c:pt>
                <c:pt idx="85">
                  <c:v>143422</c:v>
                </c:pt>
                <c:pt idx="86">
                  <c:v>144246</c:v>
                </c:pt>
                <c:pt idx="87">
                  <c:v>144611</c:v>
                </c:pt>
                <c:pt idx="88">
                  <c:v>145032</c:v>
                </c:pt>
                <c:pt idx="89">
                  <c:v>145828</c:v>
                </c:pt>
                <c:pt idx="90">
                  <c:v>146759</c:v>
                </c:pt>
                <c:pt idx="91">
                  <c:v>147246</c:v>
                </c:pt>
                <c:pt idx="92">
                  <c:v>147712</c:v>
                </c:pt>
                <c:pt idx="93">
                  <c:v>148569</c:v>
                </c:pt>
                <c:pt idx="94">
                  <c:v>149206</c:v>
                </c:pt>
                <c:pt idx="95">
                  <c:v>149781</c:v>
                </c:pt>
                <c:pt idx="96">
                  <c:v>150006</c:v>
                </c:pt>
                <c:pt idx="97">
                  <c:v>150875</c:v>
                </c:pt>
                <c:pt idx="98">
                  <c:v>151346</c:v>
                </c:pt>
                <c:pt idx="99">
                  <c:v>151651</c:v>
                </c:pt>
                <c:pt idx="100">
                  <c:v>151892</c:v>
                </c:pt>
                <c:pt idx="101">
                  <c:v>152353</c:v>
                </c:pt>
                <c:pt idx="102">
                  <c:v>153049</c:v>
                </c:pt>
                <c:pt idx="103">
                  <c:v>153286</c:v>
                </c:pt>
                <c:pt idx="104">
                  <c:v>153513</c:v>
                </c:pt>
                <c:pt idx="105">
                  <c:v>153913</c:v>
                </c:pt>
                <c:pt idx="106">
                  <c:v>154210</c:v>
                </c:pt>
                <c:pt idx="107">
                  <c:v>154336</c:v>
                </c:pt>
                <c:pt idx="108">
                  <c:v>154780</c:v>
                </c:pt>
                <c:pt idx="109">
                  <c:v>155086</c:v>
                </c:pt>
                <c:pt idx="110">
                  <c:v>155171</c:v>
                </c:pt>
                <c:pt idx="111">
                  <c:v>155387</c:v>
                </c:pt>
                <c:pt idx="112">
                  <c:v>155614</c:v>
                </c:pt>
                <c:pt idx="113">
                  <c:v>155871</c:v>
                </c:pt>
                <c:pt idx="114">
                  <c:v>156019</c:v>
                </c:pt>
                <c:pt idx="115">
                  <c:v>156176</c:v>
                </c:pt>
                <c:pt idx="116">
                  <c:v>156334</c:v>
                </c:pt>
                <c:pt idx="117">
                  <c:v>156520</c:v>
                </c:pt>
                <c:pt idx="118">
                  <c:v>156661</c:v>
                </c:pt>
                <c:pt idx="119">
                  <c:v>156930</c:v>
                </c:pt>
                <c:pt idx="120">
                  <c:v>157049</c:v>
                </c:pt>
                <c:pt idx="121">
                  <c:v>157271</c:v>
                </c:pt>
                <c:pt idx="122">
                  <c:v>157517</c:v>
                </c:pt>
                <c:pt idx="123">
                  <c:v>157635</c:v>
                </c:pt>
                <c:pt idx="124">
                  <c:v>157828</c:v>
                </c:pt>
                <c:pt idx="125">
                  <c:v>157915</c:v>
                </c:pt>
                <c:pt idx="126">
                  <c:v>158003</c:v>
                </c:pt>
                <c:pt idx="127">
                  <c:v>158074</c:v>
                </c:pt>
                <c:pt idx="128">
                  <c:v>158314</c:v>
                </c:pt>
                <c:pt idx="129">
                  <c:v>158358</c:v>
                </c:pt>
                <c:pt idx="130">
                  <c:v>158619</c:v>
                </c:pt>
                <c:pt idx="131">
                  <c:v>158942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1-3845-AD91-91BEFC62F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8249935"/>
        <c:axId val="1628243231"/>
      </c:lineChart>
      <c:catAx>
        <c:axId val="162824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43231"/>
        <c:crosses val="autoZero"/>
        <c:auto val="1"/>
        <c:lblAlgn val="ctr"/>
        <c:lblOffset val="100"/>
        <c:tickLblSkip val="12"/>
        <c:noMultiLvlLbl val="0"/>
      </c:catAx>
      <c:valAx>
        <c:axId val="1628243231"/>
        <c:scaling>
          <c:orientation val="minMax"/>
          <c:min val="1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4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Sheet1!$D$14:$D$132</c:f>
              <c:strCache>
                <c:ptCount val="119"/>
                <c:pt idx="0">
                  <c:v>2015 Jan</c:v>
                </c:pt>
                <c:pt idx="1">
                  <c:v>2015 Feb</c:v>
                </c:pt>
                <c:pt idx="2">
                  <c:v>2015 Mar</c:v>
                </c:pt>
                <c:pt idx="3">
                  <c:v>2015 Apr</c:v>
                </c:pt>
                <c:pt idx="4">
                  <c:v>2015 May</c:v>
                </c:pt>
                <c:pt idx="5">
                  <c:v>2015 Jun</c:v>
                </c:pt>
                <c:pt idx="6">
                  <c:v>2015 Jul</c:v>
                </c:pt>
                <c:pt idx="7">
                  <c:v>2015 Aug</c:v>
                </c:pt>
                <c:pt idx="8">
                  <c:v>2015 Sep</c:v>
                </c:pt>
                <c:pt idx="9">
                  <c:v>2015 Oct</c:v>
                </c:pt>
                <c:pt idx="10">
                  <c:v>2015 Nov</c:v>
                </c:pt>
                <c:pt idx="11">
                  <c:v>2015 Dec</c:v>
                </c:pt>
                <c:pt idx="12">
                  <c:v>2016 Jan</c:v>
                </c:pt>
                <c:pt idx="13">
                  <c:v>2016 Feb</c:v>
                </c:pt>
                <c:pt idx="14">
                  <c:v>2016 Mar</c:v>
                </c:pt>
                <c:pt idx="15">
                  <c:v>2016 Apr</c:v>
                </c:pt>
                <c:pt idx="16">
                  <c:v>2016 May</c:v>
                </c:pt>
                <c:pt idx="17">
                  <c:v>2016 Jun</c:v>
                </c:pt>
                <c:pt idx="18">
                  <c:v>2016 Jul</c:v>
                </c:pt>
                <c:pt idx="19">
                  <c:v>2016 Aug</c:v>
                </c:pt>
                <c:pt idx="20">
                  <c:v>2016 Sep</c:v>
                </c:pt>
                <c:pt idx="21">
                  <c:v>2016 Oct</c:v>
                </c:pt>
                <c:pt idx="22">
                  <c:v>2016 Nov</c:v>
                </c:pt>
                <c:pt idx="23">
                  <c:v>2016 Dec</c:v>
                </c:pt>
                <c:pt idx="24">
                  <c:v>2017 Jan</c:v>
                </c:pt>
                <c:pt idx="25">
                  <c:v>2017 Feb</c:v>
                </c:pt>
                <c:pt idx="26">
                  <c:v>2017 Mar</c:v>
                </c:pt>
                <c:pt idx="27">
                  <c:v>2017 Apr</c:v>
                </c:pt>
                <c:pt idx="28">
                  <c:v>2017 May</c:v>
                </c:pt>
                <c:pt idx="29">
                  <c:v>2017 Jun</c:v>
                </c:pt>
                <c:pt idx="30">
                  <c:v>2017 Jul</c:v>
                </c:pt>
                <c:pt idx="31">
                  <c:v>2017 Aug</c:v>
                </c:pt>
                <c:pt idx="32">
                  <c:v>2017 Sep</c:v>
                </c:pt>
                <c:pt idx="33">
                  <c:v>2017 Oct</c:v>
                </c:pt>
                <c:pt idx="34">
                  <c:v>2017 Nov</c:v>
                </c:pt>
                <c:pt idx="35">
                  <c:v>2017 Dec</c:v>
                </c:pt>
                <c:pt idx="36">
                  <c:v>2018 Jan</c:v>
                </c:pt>
                <c:pt idx="37">
                  <c:v>2018 Feb</c:v>
                </c:pt>
                <c:pt idx="38">
                  <c:v>2018 Mar</c:v>
                </c:pt>
                <c:pt idx="39">
                  <c:v>2018 Apr</c:v>
                </c:pt>
                <c:pt idx="40">
                  <c:v>2018 May</c:v>
                </c:pt>
                <c:pt idx="41">
                  <c:v>2018 Jun</c:v>
                </c:pt>
                <c:pt idx="42">
                  <c:v>2018 Jul</c:v>
                </c:pt>
                <c:pt idx="43">
                  <c:v>2018 Aug</c:v>
                </c:pt>
                <c:pt idx="44">
                  <c:v>2018 Sep</c:v>
                </c:pt>
                <c:pt idx="45">
                  <c:v>2018 Oct</c:v>
                </c:pt>
                <c:pt idx="46">
                  <c:v>2018 Nov</c:v>
                </c:pt>
                <c:pt idx="47">
                  <c:v>2018 Dec</c:v>
                </c:pt>
                <c:pt idx="48">
                  <c:v>2019 Jan</c:v>
                </c:pt>
                <c:pt idx="49">
                  <c:v>2019 Feb</c:v>
                </c:pt>
                <c:pt idx="50">
                  <c:v>2019 Mar</c:v>
                </c:pt>
                <c:pt idx="51">
                  <c:v>2019 Apr</c:v>
                </c:pt>
                <c:pt idx="52">
                  <c:v>2019 May</c:v>
                </c:pt>
                <c:pt idx="53">
                  <c:v>2019 Jun</c:v>
                </c:pt>
                <c:pt idx="54">
                  <c:v>2019 Jul</c:v>
                </c:pt>
                <c:pt idx="55">
                  <c:v>2019 Aug</c:v>
                </c:pt>
                <c:pt idx="56">
                  <c:v>2019 Sep</c:v>
                </c:pt>
                <c:pt idx="57">
                  <c:v>2019 Oct</c:v>
                </c:pt>
                <c:pt idx="58">
                  <c:v>2019 Nov</c:v>
                </c:pt>
                <c:pt idx="59">
                  <c:v>2019 Dec</c:v>
                </c:pt>
                <c:pt idx="60">
                  <c:v>2020 Jan</c:v>
                </c:pt>
                <c:pt idx="61">
                  <c:v>2020 Feb</c:v>
                </c:pt>
                <c:pt idx="62">
                  <c:v>2020 Mar</c:v>
                </c:pt>
                <c:pt idx="63">
                  <c:v>2020 Apr</c:v>
                </c:pt>
                <c:pt idx="64">
                  <c:v>2020 May</c:v>
                </c:pt>
                <c:pt idx="65">
                  <c:v>2020 Jun</c:v>
                </c:pt>
                <c:pt idx="66">
                  <c:v>2020 Jul</c:v>
                </c:pt>
                <c:pt idx="67">
                  <c:v>2020 Aug</c:v>
                </c:pt>
                <c:pt idx="68">
                  <c:v>2020 Sep</c:v>
                </c:pt>
                <c:pt idx="69">
                  <c:v>2020 Oct</c:v>
                </c:pt>
                <c:pt idx="70">
                  <c:v>2020 Nov</c:v>
                </c:pt>
                <c:pt idx="71">
                  <c:v>2020 Dec</c:v>
                </c:pt>
                <c:pt idx="72">
                  <c:v>2021 Jan</c:v>
                </c:pt>
                <c:pt idx="73">
                  <c:v>2021 Feb</c:v>
                </c:pt>
                <c:pt idx="74">
                  <c:v>2021 Mar</c:v>
                </c:pt>
                <c:pt idx="75">
                  <c:v>2021 Apr</c:v>
                </c:pt>
                <c:pt idx="76">
                  <c:v>2021 May</c:v>
                </c:pt>
                <c:pt idx="77">
                  <c:v>2021 Jun</c:v>
                </c:pt>
                <c:pt idx="78">
                  <c:v>2021 Jul</c:v>
                </c:pt>
                <c:pt idx="79">
                  <c:v>2021 Aug</c:v>
                </c:pt>
                <c:pt idx="80">
                  <c:v>2021 Sep</c:v>
                </c:pt>
                <c:pt idx="81">
                  <c:v>2021 Oct</c:v>
                </c:pt>
                <c:pt idx="82">
                  <c:v>2021 Nov</c:v>
                </c:pt>
                <c:pt idx="83">
                  <c:v>2021 Dec</c:v>
                </c:pt>
                <c:pt idx="84">
                  <c:v>2022 Jan</c:v>
                </c:pt>
                <c:pt idx="85">
                  <c:v>2022 Feb</c:v>
                </c:pt>
                <c:pt idx="86">
                  <c:v>2022 Mar</c:v>
                </c:pt>
                <c:pt idx="87">
                  <c:v>2022 Apr</c:v>
                </c:pt>
                <c:pt idx="88">
                  <c:v>2022 May</c:v>
                </c:pt>
                <c:pt idx="89">
                  <c:v>2022 Jun</c:v>
                </c:pt>
                <c:pt idx="90">
                  <c:v>2022 Jul</c:v>
                </c:pt>
                <c:pt idx="91">
                  <c:v>2022 Aug</c:v>
                </c:pt>
                <c:pt idx="92">
                  <c:v>2022 Sep</c:v>
                </c:pt>
                <c:pt idx="93">
                  <c:v>2022 Oct</c:v>
                </c:pt>
                <c:pt idx="94">
                  <c:v>2022 Nov</c:v>
                </c:pt>
                <c:pt idx="95">
                  <c:v>2022 Dec</c:v>
                </c:pt>
                <c:pt idx="96">
                  <c:v>2023 Jan</c:v>
                </c:pt>
                <c:pt idx="97">
                  <c:v>2023 Feb</c:v>
                </c:pt>
                <c:pt idx="98">
                  <c:v>2023 Mar</c:v>
                </c:pt>
                <c:pt idx="99">
                  <c:v>2023 Apr</c:v>
                </c:pt>
                <c:pt idx="100">
                  <c:v>2023 May</c:v>
                </c:pt>
                <c:pt idx="101">
                  <c:v>2023 Jun</c:v>
                </c:pt>
                <c:pt idx="102">
                  <c:v>2023 Jul</c:v>
                </c:pt>
                <c:pt idx="103">
                  <c:v>2023 Aug</c:v>
                </c:pt>
                <c:pt idx="104">
                  <c:v>2023 Sep</c:v>
                </c:pt>
                <c:pt idx="105">
                  <c:v>2023 Oct</c:v>
                </c:pt>
                <c:pt idx="106">
                  <c:v>2023 Nov</c:v>
                </c:pt>
                <c:pt idx="107">
                  <c:v>2023 Dec</c:v>
                </c:pt>
                <c:pt idx="108">
                  <c:v>2024 Jan</c:v>
                </c:pt>
                <c:pt idx="109">
                  <c:v>2024 Feb</c:v>
                </c:pt>
                <c:pt idx="110">
                  <c:v>2024 Mar</c:v>
                </c:pt>
                <c:pt idx="111">
                  <c:v>2024 Apr</c:v>
                </c:pt>
                <c:pt idx="112">
                  <c:v>2024 May</c:v>
                </c:pt>
                <c:pt idx="113">
                  <c:v>2024 Jun</c:v>
                </c:pt>
                <c:pt idx="114">
                  <c:v>2024 Jul</c:v>
                </c:pt>
                <c:pt idx="115">
                  <c:v>2024 Aug</c:v>
                </c:pt>
                <c:pt idx="116">
                  <c:v>2024 Sep</c:v>
                </c:pt>
                <c:pt idx="117">
                  <c:v>2024 Oct</c:v>
                </c:pt>
                <c:pt idx="118">
                  <c:v>2024 Nov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Sheet1!$D$14:$D$133</c:f>
              <c:strCache>
                <c:ptCount val="120"/>
                <c:pt idx="0">
                  <c:v>2015 Jan</c:v>
                </c:pt>
                <c:pt idx="1">
                  <c:v>2015 Feb</c:v>
                </c:pt>
                <c:pt idx="2">
                  <c:v>2015 Mar</c:v>
                </c:pt>
                <c:pt idx="3">
                  <c:v>2015 Apr</c:v>
                </c:pt>
                <c:pt idx="4">
                  <c:v>2015 May</c:v>
                </c:pt>
                <c:pt idx="5">
                  <c:v>2015 Jun</c:v>
                </c:pt>
                <c:pt idx="6">
                  <c:v>2015 Jul</c:v>
                </c:pt>
                <c:pt idx="7">
                  <c:v>2015 Aug</c:v>
                </c:pt>
                <c:pt idx="8">
                  <c:v>2015 Sep</c:v>
                </c:pt>
                <c:pt idx="9">
                  <c:v>2015 Oct</c:v>
                </c:pt>
                <c:pt idx="10">
                  <c:v>2015 Nov</c:v>
                </c:pt>
                <c:pt idx="11">
                  <c:v>2015 Dec</c:v>
                </c:pt>
                <c:pt idx="12">
                  <c:v>2016 Jan</c:v>
                </c:pt>
                <c:pt idx="13">
                  <c:v>2016 Feb</c:v>
                </c:pt>
                <c:pt idx="14">
                  <c:v>2016 Mar</c:v>
                </c:pt>
                <c:pt idx="15">
                  <c:v>2016 Apr</c:v>
                </c:pt>
                <c:pt idx="16">
                  <c:v>2016 May</c:v>
                </c:pt>
                <c:pt idx="17">
                  <c:v>2016 Jun</c:v>
                </c:pt>
                <c:pt idx="18">
                  <c:v>2016 Jul</c:v>
                </c:pt>
                <c:pt idx="19">
                  <c:v>2016 Aug</c:v>
                </c:pt>
                <c:pt idx="20">
                  <c:v>2016 Sep</c:v>
                </c:pt>
                <c:pt idx="21">
                  <c:v>2016 Oct</c:v>
                </c:pt>
                <c:pt idx="22">
                  <c:v>2016 Nov</c:v>
                </c:pt>
                <c:pt idx="23">
                  <c:v>2016 Dec</c:v>
                </c:pt>
                <c:pt idx="24">
                  <c:v>2017 Jan</c:v>
                </c:pt>
                <c:pt idx="25">
                  <c:v>2017 Feb</c:v>
                </c:pt>
                <c:pt idx="26">
                  <c:v>2017 Mar</c:v>
                </c:pt>
                <c:pt idx="27">
                  <c:v>2017 Apr</c:v>
                </c:pt>
                <c:pt idx="28">
                  <c:v>2017 May</c:v>
                </c:pt>
                <c:pt idx="29">
                  <c:v>2017 Jun</c:v>
                </c:pt>
                <c:pt idx="30">
                  <c:v>2017 Jul</c:v>
                </c:pt>
                <c:pt idx="31">
                  <c:v>2017 Aug</c:v>
                </c:pt>
                <c:pt idx="32">
                  <c:v>2017 Sep</c:v>
                </c:pt>
                <c:pt idx="33">
                  <c:v>2017 Oct</c:v>
                </c:pt>
                <c:pt idx="34">
                  <c:v>2017 Nov</c:v>
                </c:pt>
                <c:pt idx="35">
                  <c:v>2017 Dec</c:v>
                </c:pt>
                <c:pt idx="36">
                  <c:v>2018 Jan</c:v>
                </c:pt>
                <c:pt idx="37">
                  <c:v>2018 Feb</c:v>
                </c:pt>
                <c:pt idx="38">
                  <c:v>2018 Mar</c:v>
                </c:pt>
                <c:pt idx="39">
                  <c:v>2018 Apr</c:v>
                </c:pt>
                <c:pt idx="40">
                  <c:v>2018 May</c:v>
                </c:pt>
                <c:pt idx="41">
                  <c:v>2018 Jun</c:v>
                </c:pt>
                <c:pt idx="42">
                  <c:v>2018 Jul</c:v>
                </c:pt>
                <c:pt idx="43">
                  <c:v>2018 Aug</c:v>
                </c:pt>
                <c:pt idx="44">
                  <c:v>2018 Sep</c:v>
                </c:pt>
                <c:pt idx="45">
                  <c:v>2018 Oct</c:v>
                </c:pt>
                <c:pt idx="46">
                  <c:v>2018 Nov</c:v>
                </c:pt>
                <c:pt idx="47">
                  <c:v>2018 Dec</c:v>
                </c:pt>
                <c:pt idx="48">
                  <c:v>2019 Jan</c:v>
                </c:pt>
                <c:pt idx="49">
                  <c:v>2019 Feb</c:v>
                </c:pt>
                <c:pt idx="50">
                  <c:v>2019 Mar</c:v>
                </c:pt>
                <c:pt idx="51">
                  <c:v>2019 Apr</c:v>
                </c:pt>
                <c:pt idx="52">
                  <c:v>2019 May</c:v>
                </c:pt>
                <c:pt idx="53">
                  <c:v>2019 Jun</c:v>
                </c:pt>
                <c:pt idx="54">
                  <c:v>2019 Jul</c:v>
                </c:pt>
                <c:pt idx="55">
                  <c:v>2019 Aug</c:v>
                </c:pt>
                <c:pt idx="56">
                  <c:v>2019 Sep</c:v>
                </c:pt>
                <c:pt idx="57">
                  <c:v>2019 Oct</c:v>
                </c:pt>
                <c:pt idx="58">
                  <c:v>2019 Nov</c:v>
                </c:pt>
                <c:pt idx="59">
                  <c:v>2019 Dec</c:v>
                </c:pt>
                <c:pt idx="60">
                  <c:v>2020 Jan</c:v>
                </c:pt>
                <c:pt idx="61">
                  <c:v>2020 Feb</c:v>
                </c:pt>
                <c:pt idx="62">
                  <c:v>2020 Mar</c:v>
                </c:pt>
                <c:pt idx="63">
                  <c:v>2020 Apr</c:v>
                </c:pt>
                <c:pt idx="64">
                  <c:v>2020 May</c:v>
                </c:pt>
                <c:pt idx="65">
                  <c:v>2020 Jun</c:v>
                </c:pt>
                <c:pt idx="66">
                  <c:v>2020 Jul</c:v>
                </c:pt>
                <c:pt idx="67">
                  <c:v>2020 Aug</c:v>
                </c:pt>
                <c:pt idx="68">
                  <c:v>2020 Sep</c:v>
                </c:pt>
                <c:pt idx="69">
                  <c:v>2020 Oct</c:v>
                </c:pt>
                <c:pt idx="70">
                  <c:v>2020 Nov</c:v>
                </c:pt>
                <c:pt idx="71">
                  <c:v>2020 Dec</c:v>
                </c:pt>
                <c:pt idx="72">
                  <c:v>2021 Jan</c:v>
                </c:pt>
                <c:pt idx="73">
                  <c:v>2021 Feb</c:v>
                </c:pt>
                <c:pt idx="74">
                  <c:v>2021 Mar</c:v>
                </c:pt>
                <c:pt idx="75">
                  <c:v>2021 Apr</c:v>
                </c:pt>
                <c:pt idx="76">
                  <c:v>2021 May</c:v>
                </c:pt>
                <c:pt idx="77">
                  <c:v>2021 Jun</c:v>
                </c:pt>
                <c:pt idx="78">
                  <c:v>2021 Jul</c:v>
                </c:pt>
                <c:pt idx="79">
                  <c:v>2021 Aug</c:v>
                </c:pt>
                <c:pt idx="80">
                  <c:v>2021 Sep</c:v>
                </c:pt>
                <c:pt idx="81">
                  <c:v>2021 Oct</c:v>
                </c:pt>
                <c:pt idx="82">
                  <c:v>2021 Nov</c:v>
                </c:pt>
                <c:pt idx="83">
                  <c:v>2021 Dec</c:v>
                </c:pt>
                <c:pt idx="84">
                  <c:v>2022 Jan</c:v>
                </c:pt>
                <c:pt idx="85">
                  <c:v>2022 Feb</c:v>
                </c:pt>
                <c:pt idx="86">
                  <c:v>2022 Mar</c:v>
                </c:pt>
                <c:pt idx="87">
                  <c:v>2022 Apr</c:v>
                </c:pt>
                <c:pt idx="88">
                  <c:v>2022 May</c:v>
                </c:pt>
                <c:pt idx="89">
                  <c:v>2022 Jun</c:v>
                </c:pt>
                <c:pt idx="90">
                  <c:v>2022 Jul</c:v>
                </c:pt>
                <c:pt idx="91">
                  <c:v>2022 Aug</c:v>
                </c:pt>
                <c:pt idx="92">
                  <c:v>2022 Sep</c:v>
                </c:pt>
                <c:pt idx="93">
                  <c:v>2022 Oct</c:v>
                </c:pt>
                <c:pt idx="94">
                  <c:v>2022 Nov</c:v>
                </c:pt>
                <c:pt idx="95">
                  <c:v>2022 Dec</c:v>
                </c:pt>
                <c:pt idx="96">
                  <c:v>2023 Jan</c:v>
                </c:pt>
                <c:pt idx="97">
                  <c:v>2023 Feb</c:v>
                </c:pt>
                <c:pt idx="98">
                  <c:v>2023 Mar</c:v>
                </c:pt>
                <c:pt idx="99">
                  <c:v>2023 Apr</c:v>
                </c:pt>
                <c:pt idx="100">
                  <c:v>2023 May</c:v>
                </c:pt>
                <c:pt idx="101">
                  <c:v>2023 Jun</c:v>
                </c:pt>
                <c:pt idx="102">
                  <c:v>2023 Jul</c:v>
                </c:pt>
                <c:pt idx="103">
                  <c:v>2023 Aug</c:v>
                </c:pt>
                <c:pt idx="104">
                  <c:v>2023 Sep</c:v>
                </c:pt>
                <c:pt idx="105">
                  <c:v>2023 Oct</c:v>
                </c:pt>
                <c:pt idx="106">
                  <c:v>2023 Nov</c:v>
                </c:pt>
                <c:pt idx="107">
                  <c:v>2023 Dec</c:v>
                </c:pt>
                <c:pt idx="108">
                  <c:v>2024 Jan</c:v>
                </c:pt>
                <c:pt idx="109">
                  <c:v>2024 Feb</c:v>
                </c:pt>
                <c:pt idx="110">
                  <c:v>2024 Mar</c:v>
                </c:pt>
                <c:pt idx="111">
                  <c:v>2024 Apr</c:v>
                </c:pt>
                <c:pt idx="112">
                  <c:v>2024 May</c:v>
                </c:pt>
                <c:pt idx="113">
                  <c:v>2024 Jun</c:v>
                </c:pt>
                <c:pt idx="114">
                  <c:v>2024 Jul</c:v>
                </c:pt>
                <c:pt idx="115">
                  <c:v>2024 Aug</c:v>
                </c:pt>
                <c:pt idx="116">
                  <c:v>2024 Sep</c:v>
                </c:pt>
                <c:pt idx="117">
                  <c:v>2024 Oct</c:v>
                </c:pt>
                <c:pt idx="118">
                  <c:v>2024 Nov</c:v>
                </c:pt>
                <c:pt idx="119">
                  <c:v>2024 Dec</c:v>
                </c:pt>
              </c:strCache>
            </c:strRef>
          </c:cat>
          <c:val>
            <c:numRef>
              <c:f>Sheet1!$M$14:$M$132</c:f>
              <c:numCache>
                <c:formatCode>0.0%</c:formatCode>
                <c:ptCount val="119"/>
                <c:pt idx="0">
                  <c:v>2.1859393287341615</c:v>
                </c:pt>
                <c:pt idx="1">
                  <c:v>2.2619670036017192</c:v>
                </c:pt>
                <c:pt idx="2">
                  <c:v>2.1292169438707105</c:v>
                </c:pt>
                <c:pt idx="3">
                  <c:v>2.0962132222680174</c:v>
                </c:pt>
                <c:pt idx="4">
                  <c:v>2.1846482615224674</c:v>
                </c:pt>
                <c:pt idx="5">
                  <c:v>2.0597915721395186</c:v>
                </c:pt>
                <c:pt idx="6">
                  <c:v>2.0981786543757592</c:v>
                </c:pt>
                <c:pt idx="7">
                  <c:v>2.0507076233763435</c:v>
                </c:pt>
                <c:pt idx="8">
                  <c:v>1.9432084434986352</c:v>
                </c:pt>
                <c:pt idx="9">
                  <c:v>1.9900283983204217</c:v>
                </c:pt>
                <c:pt idx="10">
                  <c:v>1.9401813120137053</c:v>
                </c:pt>
                <c:pt idx="11">
                  <c:v>1.9328317802285486</c:v>
                </c:pt>
                <c:pt idx="12">
                  <c:v>1.8795173866029253</c:v>
                </c:pt>
                <c:pt idx="13">
                  <c:v>1.8320350500969276</c:v>
                </c:pt>
                <c:pt idx="14">
                  <c:v>1.9436145980429027</c:v>
                </c:pt>
                <c:pt idx="15">
                  <c:v>1.8831978243009715</c:v>
                </c:pt>
                <c:pt idx="16">
                  <c:v>1.6688097895971401</c:v>
                </c:pt>
                <c:pt idx="17">
                  <c:v>1.7197214008990256</c:v>
                </c:pt>
                <c:pt idx="18">
                  <c:v>1.7810988020367489</c:v>
                </c:pt>
                <c:pt idx="19">
                  <c:v>1.7850483729111699</c:v>
                </c:pt>
                <c:pt idx="20">
                  <c:v>1.8921103496749254</c:v>
                </c:pt>
                <c:pt idx="21">
                  <c:v>1.7442961445935237</c:v>
                </c:pt>
                <c:pt idx="22">
                  <c:v>1.6630720968012997</c:v>
                </c:pt>
                <c:pt idx="23">
                  <c:v>1.6291926724770578</c:v>
                </c:pt>
                <c:pt idx="24">
                  <c:v>1.6884295789400181</c:v>
                </c:pt>
                <c:pt idx="25">
                  <c:v>1.7021484306902732</c:v>
                </c:pt>
                <c:pt idx="26">
                  <c:v>1.6058526263034067</c:v>
                </c:pt>
                <c:pt idx="27">
                  <c:v>1.6120399012894928</c:v>
                </c:pt>
                <c:pt idx="28">
                  <c:v>1.7234190410006949</c:v>
                </c:pt>
                <c:pt idx="29">
                  <c:v>1.6906469829200947</c:v>
                </c:pt>
                <c:pt idx="30">
                  <c:v>1.5582618322723498</c:v>
                </c:pt>
                <c:pt idx="31">
                  <c:v>1.560188577511717</c:v>
                </c:pt>
                <c:pt idx="32">
                  <c:v>1.4072168148613133</c:v>
                </c:pt>
                <c:pt idx="33">
                  <c:v>1.4365874843174831</c:v>
                </c:pt>
                <c:pt idx="34">
                  <c:v>1.5084410709242819</c:v>
                </c:pt>
                <c:pt idx="35">
                  <c:v>1.454527948943662</c:v>
                </c:pt>
                <c:pt idx="36">
                  <c:v>1.3953360617463675</c:v>
                </c:pt>
                <c:pt idx="37">
                  <c:v>1.5125335966211397</c:v>
                </c:pt>
                <c:pt idx="38">
                  <c:v>1.58321287396639</c:v>
                </c:pt>
                <c:pt idx="39">
                  <c:v>1.5378931957803714</c:v>
                </c:pt>
                <c:pt idx="40">
                  <c:v>1.6122421095778112</c:v>
                </c:pt>
                <c:pt idx="41">
                  <c:v>1.6209246638423283</c:v>
                </c:pt>
                <c:pt idx="42">
                  <c:v>1.531627285858338</c:v>
                </c:pt>
                <c:pt idx="43">
                  <c:v>1.6063272959930301</c:v>
                </c:pt>
                <c:pt idx="44">
                  <c:v>1.5992435734352786</c:v>
                </c:pt>
                <c:pt idx="45">
                  <c:v>1.6146788990825687</c:v>
                </c:pt>
                <c:pt idx="46">
                  <c:v>1.5226669742761565</c:v>
                </c:pt>
                <c:pt idx="47">
                  <c:v>1.5495888776665334</c:v>
                </c:pt>
                <c:pt idx="48">
                  <c:v>1.6246783150480832</c:v>
                </c:pt>
                <c:pt idx="49">
                  <c:v>1.3582881921461087</c:v>
                </c:pt>
                <c:pt idx="50">
                  <c:v>1.3589155651470193</c:v>
                </c:pt>
                <c:pt idx="51">
                  <c:v>1.4627211599358587</c:v>
                </c:pt>
                <c:pt idx="52">
                  <c:v>1.264622831787011</c:v>
                </c:pt>
                <c:pt idx="53">
                  <c:v>1.2620922535731307</c:v>
                </c:pt>
                <c:pt idx="54">
                  <c:v>1.2857334585961615</c:v>
                </c:pt>
                <c:pt idx="55">
                  <c:v>1.2674254248755685</c:v>
                </c:pt>
                <c:pt idx="56">
                  <c:v>1.3437512553729964</c:v>
                </c:pt>
                <c:pt idx="57">
                  <c:v>1.2934205422468334</c:v>
                </c:pt>
                <c:pt idx="58">
                  <c:v>1.3708335282755302</c:v>
                </c:pt>
                <c:pt idx="59">
                  <c:v>1.3256880427744662</c:v>
                </c:pt>
                <c:pt idx="60">
                  <c:v>1.3141497677580152</c:v>
                </c:pt>
                <c:pt idx="61">
                  <c:v>1.4840235897777629</c:v>
                </c:pt>
                <c:pt idx="62">
                  <c:v>0.39921487740776473</c:v>
                </c:pt>
                <c:pt idx="63">
                  <c:v>-13.393052797938815</c:v>
                </c:pt>
                <c:pt idx="64">
                  <c:v>-11.672343165959594</c:v>
                </c:pt>
                <c:pt idx="65">
                  <c:v>-8.7298377740504787</c:v>
                </c:pt>
                <c:pt idx="66">
                  <c:v>-7.7390417130439397</c:v>
                </c:pt>
                <c:pt idx="67">
                  <c:v>-6.8478742615977932</c:v>
                </c:pt>
                <c:pt idx="68">
                  <c:v>-6.3389819310937137</c:v>
                </c:pt>
                <c:pt idx="69">
                  <c:v>-5.9415027069853421</c:v>
                </c:pt>
                <c:pt idx="70">
                  <c:v>-5.8924756705435559</c:v>
                </c:pt>
                <c:pt idx="71">
                  <c:v>-6.0917685035738991</c:v>
                </c:pt>
                <c:pt idx="72">
                  <c:v>-5.9974610441291576</c:v>
                </c:pt>
                <c:pt idx="73">
                  <c:v>-5.8243374569905182</c:v>
                </c:pt>
                <c:pt idx="74">
                  <c:v>-4.4063752940786642</c:v>
                </c:pt>
                <c:pt idx="75">
                  <c:v>10.877599214868429</c:v>
                </c:pt>
                <c:pt idx="76">
                  <c:v>9.0138304269392666</c:v>
                </c:pt>
                <c:pt idx="77">
                  <c:v>5.9249950970066312</c:v>
                </c:pt>
                <c:pt idx="78">
                  <c:v>5.3886754515098199</c:v>
                </c:pt>
                <c:pt idx="79">
                  <c:v>4.5640147991393212</c:v>
                </c:pt>
                <c:pt idx="80">
                  <c:v>4.1912957607392256</c:v>
                </c:pt>
                <c:pt idx="81">
                  <c:v>4.287489207572599</c:v>
                </c:pt>
                <c:pt idx="82">
                  <c:v>4.5365057345636197</c:v>
                </c:pt>
                <c:pt idx="83">
                  <c:v>5.0740803097903866</c:v>
                </c:pt>
                <c:pt idx="84">
                  <c:v>4.9631594046727727</c:v>
                </c:pt>
                <c:pt idx="85">
                  <c:v>5.1965528301097468</c:v>
                </c:pt>
                <c:pt idx="86">
                  <c:v>4.9221468879552983</c:v>
                </c:pt>
                <c:pt idx="87">
                  <c:v>4.8682327070554798</c:v>
                </c:pt>
                <c:pt idx="88">
                  <c:v>4.7299906227591153</c:v>
                </c:pt>
                <c:pt idx="89">
                  <c:v>4.4744493512905619</c:v>
                </c:pt>
                <c:pt idx="90">
                  <c:v>4.2859381707425097</c:v>
                </c:pt>
                <c:pt idx="91">
                  <c:v>4.1019790011273649</c:v>
                </c:pt>
                <c:pt idx="92">
                  <c:v>3.9272367850953205</c:v>
                </c:pt>
                <c:pt idx="93">
                  <c:v>3.5969818737421666</c:v>
                </c:pt>
                <c:pt idx="94">
                  <c:v>3.3537525300591127</c:v>
                </c:pt>
                <c:pt idx="95">
                  <c:v>3.0411066824230044</c:v>
                </c:pt>
                <c:pt idx="96">
                  <c:v>3.182539365092063</c:v>
                </c:pt>
                <c:pt idx="97">
                  <c:v>2.7910521955260981</c:v>
                </c:pt>
                <c:pt idx="98">
                  <c:v>2.5273215017245252</c:v>
                </c:pt>
                <c:pt idx="99">
                  <c:v>2.4635511800120011</c:v>
                </c:pt>
                <c:pt idx="100">
                  <c:v>2.450425302188397</c:v>
                </c:pt>
                <c:pt idx="101">
                  <c:v>2.3091110775632906</c:v>
                </c:pt>
                <c:pt idx="102">
                  <c:v>1.9405549856581878</c:v>
                </c:pt>
                <c:pt idx="103">
                  <c:v>1.8853646125543102</c:v>
                </c:pt>
                <c:pt idx="104">
                  <c:v>1.8376293864363278</c:v>
                </c:pt>
                <c:pt idx="105">
                  <c:v>1.6938140378005757</c:v>
                </c:pt>
                <c:pt idx="106">
                  <c:v>1.5893910900719799</c:v>
                </c:pt>
                <c:pt idx="107">
                  <c:v>1.6807484967862325</c:v>
                </c:pt>
                <c:pt idx="108">
                  <c:v>1.4659516733428091</c:v>
                </c:pt>
                <c:pt idx="109">
                  <c:v>1.4088957094773222</c:v>
                </c:pt>
                <c:pt idx="110">
                  <c:v>1.5118804415773566</c:v>
                </c:pt>
                <c:pt idx="111">
                  <c:v>1.4467104712749459</c:v>
                </c:pt>
                <c:pt idx="112">
                  <c:v>1.422751166347501</c:v>
                </c:pt>
                <c:pt idx="113">
                  <c:v>1.3113407882158965</c:v>
                </c:pt>
                <c:pt idx="114">
                  <c:v>1.2716399925650081</c:v>
                </c:pt>
                <c:pt idx="115">
                  <c:v>1.2152955639791005</c:v>
                </c:pt>
                <c:pt idx="116">
                  <c:v>1.2665191193214529</c:v>
                </c:pt>
                <c:pt idx="117">
                  <c:v>1.1742908254536162</c:v>
                </c:pt>
                <c:pt idx="118">
                  <c:v>1.2498324407478567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1C-FB4A-903C-2576731E0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70240"/>
        <c:axId val="500471952"/>
      </c:lineChart>
      <c:catAx>
        <c:axId val="50047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71952"/>
        <c:crosses val="autoZero"/>
        <c:auto val="1"/>
        <c:lblAlgn val="ctr"/>
        <c:lblOffset val="100"/>
        <c:tickLblSkip val="6"/>
        <c:noMultiLvlLbl val="0"/>
      </c:catAx>
      <c:valAx>
        <c:axId val="500471952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7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Sheet1!$M$133</c:f>
              <c:numCache>
                <c:formatCode>0.0%</c:formatCode>
                <c:ptCount val="1"/>
                <c:pt idx="0">
                  <c:v>1.2821002994965909</c:v>
                </c:pt>
              </c:numCache>
            </c:numRef>
          </c:cat>
          <c:val>
            <c:numRef>
              <c:f>Sheet1!$D$14:$D$133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1-BA4B-AD6A-D1BC737CB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836608"/>
        <c:axId val="498838320"/>
      </c:lineChart>
      <c:catAx>
        <c:axId val="498836608"/>
        <c:scaling>
          <c:orientation val="minMax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38320"/>
        <c:crosses val="autoZero"/>
        <c:auto val="1"/>
        <c:lblAlgn val="ctr"/>
        <c:lblOffset val="100"/>
        <c:noMultiLvlLbl val="0"/>
      </c:catAx>
      <c:valAx>
        <c:axId val="49883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3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200" b="0" i="0" u="none" strike="noStrike" baseline="0"/>
              <a:t>Total Year-Over-Year Employment Change by Year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Chart'!$A$1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Chart'!$A$1:$A$11</c:f>
              <c:strCache>
                <c:ptCount val="11"/>
                <c:pt idx="0">
                  <c:v>Year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'Summary Chart'!$B$1:$B$11</c:f>
              <c:numCache>
                <c:formatCode>General</c:formatCode>
                <c:ptCount val="11"/>
                <c:pt idx="0">
                  <c:v>0</c:v>
                </c:pt>
                <c:pt idx="1">
                  <c:v>24.872912543950008</c:v>
                </c:pt>
                <c:pt idx="2">
                  <c:v>21.421714488034617</c:v>
                </c:pt>
                <c:pt idx="3">
                  <c:v>18.947760289974788</c:v>
                </c:pt>
                <c:pt idx="4">
                  <c:v>18.686275407846313</c:v>
                </c:pt>
                <c:pt idx="5">
                  <c:v>16.218170569778771</c:v>
                </c:pt>
                <c:pt idx="6">
                  <c:v>-69.449490289843581</c:v>
                </c:pt>
                <c:pt idx="7">
                  <c:v>37.630312206930959</c:v>
                </c:pt>
                <c:pt idx="8">
                  <c:v>51.461526847032445</c:v>
                </c:pt>
                <c:pt idx="9">
                  <c:v>26.351503231413986</c:v>
                </c:pt>
                <c:pt idx="10">
                  <c:v>16.027208491799456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2-0D4F-940B-849085583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403728"/>
        <c:axId val="498405440"/>
      </c:barChart>
      <c:catAx>
        <c:axId val="49840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05440"/>
        <c:crosses val="autoZero"/>
        <c:auto val="1"/>
        <c:lblAlgn val="ctr"/>
        <c:lblOffset val="100"/>
        <c:noMultiLvlLbl val="0"/>
      </c:catAx>
      <c:valAx>
        <c:axId val="4984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0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18406</xdr:colOff>
      <xdr:row>5</xdr:row>
      <xdr:rowOff>184058</xdr:rowOff>
    </xdr:from>
    <xdr:to>
      <xdr:col>23</xdr:col>
      <xdr:colOff>18405</xdr:colOff>
      <xdr:row>33</xdr:row>
      <xdr:rowOff>184058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7CB53D-AB88-A24E-9FD0-68A0916EE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818444</xdr:colOff>
      <xdr:row>37</xdr:row>
      <xdr:rowOff>27750</xdr:rowOff>
    </xdr:from>
    <xdr:to>
      <xdr:col>23</xdr:col>
      <xdr:colOff>36812</xdr:colOff>
      <xdr:row>59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DB7193-ACDA-37B6-62FD-F04A7E362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794926</xdr:colOff>
      <xdr:row>94</xdr:row>
      <xdr:rowOff>98307</xdr:rowOff>
    </xdr:from>
    <xdr:to>
      <xdr:col>13</xdr:col>
      <xdr:colOff>310444</xdr:colOff>
      <xdr:row>107</xdr:row>
      <xdr:rowOff>89841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956633-5406-7224-B724-5CFA1333F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1</xdr:row>
      <xdr:rowOff>0</xdr:rowOff>
    </xdr:from>
    <xdr:to>
      <xdr:col>8</xdr:col>
      <xdr:colOff>450850</xdr:colOff>
      <xdr:row>13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2A6BD8-55D8-79CF-0543-D4FD22FF9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F16D0-1896-0448-8FD4-1EF77D0CE36C}">
  <dimension ref="A1:M133"/>
  <sheetViews>
    <sheetView tabSelected="1" topLeftCell="J1" zoomScale="69" zoomScaleNormal="69" workbookViewId="0">
      <selection activeCell="Y1" sqref="Y1"/>
    </sheetView>
  </sheetViews>
  <sheetFormatPr baseColWidth="10" defaultRowHeight="16" x14ac:dyDescent="0.2"/>
  <cols>
    <col min="7" max="7" width="11.5" customWidth="1"/>
    <col min="8" max="8" width="11.83203125" customWidth="1"/>
    <col min="9" max="9" width="11.5" customWidth="1"/>
    <col min="10" max="10" width="10.83203125" customWidth="1"/>
    <col min="11" max="11" width="10.83203125" style="1"/>
    <col min="13" max="13" width="11.83203125" customWidth="1"/>
  </cols>
  <sheetData>
    <row r="1" spans="1:13" s="2" customForma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154</v>
      </c>
      <c r="H1" s="8" t="s">
        <v>6</v>
      </c>
      <c r="I1" s="8" t="s">
        <v>7</v>
      </c>
      <c r="J1" s="8" t="s">
        <v>8</v>
      </c>
      <c r="K1" s="9" t="s">
        <v>155</v>
      </c>
      <c r="L1" s="7" t="s">
        <v>156</v>
      </c>
      <c r="M1" s="7" t="s">
        <v>157</v>
      </c>
    </row>
    <row r="2" spans="1:13" x14ac:dyDescent="0.2">
      <c r="A2" t="s">
        <v>9</v>
      </c>
      <c r="B2">
        <v>2014</v>
      </c>
      <c r="C2" t="s">
        <v>10</v>
      </c>
      <c r="D2" t="s">
        <v>11</v>
      </c>
      <c r="E2">
        <v>137561</v>
      </c>
      <c r="F2">
        <v>188</v>
      </c>
      <c r="G2" s="4">
        <f>AVERAGE(E2:E133)</f>
        <v>147843.61363636365</v>
      </c>
      <c r="H2" s="4">
        <f>MAX(E2:E133)</f>
        <v>158942</v>
      </c>
      <c r="I2" s="4">
        <f>MIN(E2:E133)</f>
        <v>130424</v>
      </c>
      <c r="J2" s="3">
        <f>AVERAGE(F2:F133)</f>
        <v>163.40151515151516</v>
      </c>
    </row>
    <row r="3" spans="1:13" x14ac:dyDescent="0.2">
      <c r="A3" t="s">
        <v>9</v>
      </c>
      <c r="B3">
        <v>2014</v>
      </c>
      <c r="C3" t="s">
        <v>12</v>
      </c>
      <c r="D3" t="s">
        <v>13</v>
      </c>
      <c r="E3">
        <v>137712</v>
      </c>
      <c r="F3">
        <v>151</v>
      </c>
      <c r="K3" s="1">
        <f>IF(E2=0, "", (E3 - E2)/E2 * 100)</f>
        <v>0.10976948408342481</v>
      </c>
    </row>
    <row r="4" spans="1:13" x14ac:dyDescent="0.2">
      <c r="A4" t="s">
        <v>9</v>
      </c>
      <c r="B4">
        <v>2014</v>
      </c>
      <c r="C4" t="s">
        <v>14</v>
      </c>
      <c r="D4" t="s">
        <v>15</v>
      </c>
      <c r="E4">
        <v>137985</v>
      </c>
      <c r="F4">
        <v>273</v>
      </c>
      <c r="K4" s="1">
        <f t="shared" ref="K4:K67" si="0">IF(E3=0, "", (E4 - E3)/E3 * 100)</f>
        <v>0.19823980481003833</v>
      </c>
    </row>
    <row r="5" spans="1:13" x14ac:dyDescent="0.2">
      <c r="A5" t="s">
        <v>9</v>
      </c>
      <c r="B5">
        <v>2014</v>
      </c>
      <c r="C5" t="s">
        <v>16</v>
      </c>
      <c r="D5" t="s">
        <v>17</v>
      </c>
      <c r="E5">
        <v>138297</v>
      </c>
      <c r="F5">
        <v>312</v>
      </c>
      <c r="K5" s="1">
        <f t="shared" si="0"/>
        <v>0.22611153386237634</v>
      </c>
    </row>
    <row r="6" spans="1:13" x14ac:dyDescent="0.2">
      <c r="A6" t="s">
        <v>9</v>
      </c>
      <c r="B6">
        <v>2014</v>
      </c>
      <c r="C6" t="s">
        <v>18</v>
      </c>
      <c r="D6" t="s">
        <v>19</v>
      </c>
      <c r="E6">
        <v>138512</v>
      </c>
      <c r="F6">
        <v>215</v>
      </c>
      <c r="K6" s="1">
        <f t="shared" si="0"/>
        <v>0.15546251907127415</v>
      </c>
    </row>
    <row r="7" spans="1:13" x14ac:dyDescent="0.2">
      <c r="A7" t="s">
        <v>9</v>
      </c>
      <c r="B7">
        <v>2014</v>
      </c>
      <c r="C7" t="s">
        <v>20</v>
      </c>
      <c r="D7" t="s">
        <v>21</v>
      </c>
      <c r="E7">
        <v>138849</v>
      </c>
      <c r="F7">
        <v>337</v>
      </c>
      <c r="K7" s="1">
        <f t="shared" si="0"/>
        <v>0.2433002194755689</v>
      </c>
    </row>
    <row r="8" spans="1:13" x14ac:dyDescent="0.2">
      <c r="A8" t="s">
        <v>9</v>
      </c>
      <c r="B8">
        <v>2014</v>
      </c>
      <c r="C8" t="s">
        <v>22</v>
      </c>
      <c r="D8" t="s">
        <v>23</v>
      </c>
      <c r="E8">
        <v>139073</v>
      </c>
      <c r="F8">
        <v>224</v>
      </c>
      <c r="K8" s="1">
        <f t="shared" si="0"/>
        <v>0.16132633292281542</v>
      </c>
    </row>
    <row r="9" spans="1:13" x14ac:dyDescent="0.2">
      <c r="A9" t="s">
        <v>9</v>
      </c>
      <c r="B9">
        <v>2014</v>
      </c>
      <c r="C9" t="s">
        <v>24</v>
      </c>
      <c r="D9" t="s">
        <v>25</v>
      </c>
      <c r="E9">
        <v>139269</v>
      </c>
      <c r="F9">
        <v>196</v>
      </c>
      <c r="K9" s="1">
        <f t="shared" si="0"/>
        <v>0.14093317897794683</v>
      </c>
    </row>
    <row r="10" spans="1:13" x14ac:dyDescent="0.2">
      <c r="A10" t="s">
        <v>9</v>
      </c>
      <c r="B10">
        <v>2014</v>
      </c>
      <c r="C10" t="s">
        <v>26</v>
      </c>
      <c r="D10" t="s">
        <v>27</v>
      </c>
      <c r="E10">
        <v>139563</v>
      </c>
      <c r="F10">
        <v>294</v>
      </c>
      <c r="K10" s="1">
        <f t="shared" si="0"/>
        <v>0.21110225534756477</v>
      </c>
    </row>
    <row r="11" spans="1:13" x14ac:dyDescent="0.2">
      <c r="A11" t="s">
        <v>9</v>
      </c>
      <c r="B11">
        <v>2014</v>
      </c>
      <c r="C11" t="s">
        <v>28</v>
      </c>
      <c r="D11" t="s">
        <v>29</v>
      </c>
      <c r="E11">
        <v>139797</v>
      </c>
      <c r="F11">
        <v>234</v>
      </c>
      <c r="K11" s="1">
        <f t="shared" si="0"/>
        <v>0.16766621525762559</v>
      </c>
    </row>
    <row r="12" spans="1:13" x14ac:dyDescent="0.2">
      <c r="A12" t="s">
        <v>9</v>
      </c>
      <c r="B12">
        <v>2014</v>
      </c>
      <c r="C12" t="s">
        <v>30</v>
      </c>
      <c r="D12" t="s">
        <v>31</v>
      </c>
      <c r="E12">
        <v>140090</v>
      </c>
      <c r="F12">
        <v>293</v>
      </c>
      <c r="K12" s="1">
        <f t="shared" si="0"/>
        <v>0.20958961923360303</v>
      </c>
    </row>
    <row r="13" spans="1:13" x14ac:dyDescent="0.2">
      <c r="A13" t="s">
        <v>9</v>
      </c>
      <c r="B13">
        <v>2014</v>
      </c>
      <c r="C13" t="s">
        <v>32</v>
      </c>
      <c r="D13" t="s">
        <v>33</v>
      </c>
      <c r="E13">
        <v>140364</v>
      </c>
      <c r="F13">
        <v>274</v>
      </c>
      <c r="K13" s="1">
        <f t="shared" si="0"/>
        <v>0.19558855021771718</v>
      </c>
    </row>
    <row r="14" spans="1:13" x14ac:dyDescent="0.2">
      <c r="A14" t="s">
        <v>9</v>
      </c>
      <c r="B14">
        <v>2015</v>
      </c>
      <c r="C14" t="s">
        <v>10</v>
      </c>
      <c r="D14" t="s">
        <v>34</v>
      </c>
      <c r="E14">
        <v>140568</v>
      </c>
      <c r="F14">
        <v>204</v>
      </c>
      <c r="K14" s="1">
        <f t="shared" si="0"/>
        <v>0.14533641104556724</v>
      </c>
      <c r="L14" s="1">
        <f>(E14 - E2) / E2 * 100</f>
        <v>2.1859393287341615</v>
      </c>
      <c r="M14" s="5">
        <f>IF(E2=0, "", (E14 - E2)/E2 * 100)</f>
        <v>2.1859393287341615</v>
      </c>
    </row>
    <row r="15" spans="1:13" x14ac:dyDescent="0.2">
      <c r="A15" t="s">
        <v>9</v>
      </c>
      <c r="B15">
        <v>2015</v>
      </c>
      <c r="C15" t="s">
        <v>12</v>
      </c>
      <c r="D15" t="s">
        <v>35</v>
      </c>
      <c r="E15">
        <v>140827</v>
      </c>
      <c r="F15">
        <v>259</v>
      </c>
      <c r="K15" s="1">
        <f t="shared" si="0"/>
        <v>0.18425246144214899</v>
      </c>
      <c r="L15" s="1">
        <f t="shared" ref="L15:L78" si="1">(E15 - E3) / E3 * 100</f>
        <v>2.2619670036017192</v>
      </c>
      <c r="M15" s="5">
        <f t="shared" ref="M15:M78" si="2">IF(E3=0, "", (E15 - E3)/E3 * 100)</f>
        <v>2.2619670036017192</v>
      </c>
    </row>
    <row r="16" spans="1:13" x14ac:dyDescent="0.2">
      <c r="A16" t="s">
        <v>9</v>
      </c>
      <c r="B16">
        <v>2015</v>
      </c>
      <c r="C16" t="s">
        <v>14</v>
      </c>
      <c r="D16" t="s">
        <v>36</v>
      </c>
      <c r="E16">
        <v>140923</v>
      </c>
      <c r="F16">
        <v>96</v>
      </c>
      <c r="K16" s="1">
        <f t="shared" si="0"/>
        <v>6.8168746050118231E-2</v>
      </c>
      <c r="L16" s="1">
        <f t="shared" si="1"/>
        <v>2.1292169438707105</v>
      </c>
      <c r="M16" s="5">
        <f t="shared" si="2"/>
        <v>2.1292169438707105</v>
      </c>
    </row>
    <row r="17" spans="1:13" x14ac:dyDescent="0.2">
      <c r="A17" t="s">
        <v>9</v>
      </c>
      <c r="B17">
        <v>2015</v>
      </c>
      <c r="C17" t="s">
        <v>16</v>
      </c>
      <c r="D17" t="s">
        <v>37</v>
      </c>
      <c r="E17">
        <v>141196</v>
      </c>
      <c r="F17">
        <v>273</v>
      </c>
      <c r="K17" s="1">
        <f t="shared" si="0"/>
        <v>0.19372281316747442</v>
      </c>
      <c r="L17" s="1">
        <f t="shared" si="1"/>
        <v>2.0962132222680174</v>
      </c>
      <c r="M17" s="5">
        <f t="shared" si="2"/>
        <v>2.0962132222680174</v>
      </c>
    </row>
    <row r="18" spans="1:13" x14ac:dyDescent="0.2">
      <c r="A18" t="s">
        <v>9</v>
      </c>
      <c r="B18">
        <v>2015</v>
      </c>
      <c r="C18" t="s">
        <v>18</v>
      </c>
      <c r="D18" t="s">
        <v>38</v>
      </c>
      <c r="E18">
        <v>141538</v>
      </c>
      <c r="F18">
        <v>342</v>
      </c>
      <c r="K18" s="1">
        <f t="shared" si="0"/>
        <v>0.24221649338508175</v>
      </c>
      <c r="L18" s="1">
        <f t="shared" si="1"/>
        <v>2.1846482615224674</v>
      </c>
      <c r="M18" s="5">
        <f t="shared" si="2"/>
        <v>2.1846482615224674</v>
      </c>
    </row>
    <row r="19" spans="1:13" x14ac:dyDescent="0.2">
      <c r="A19" t="s">
        <v>9</v>
      </c>
      <c r="B19">
        <v>2015</v>
      </c>
      <c r="C19" t="s">
        <v>20</v>
      </c>
      <c r="D19" t="s">
        <v>39</v>
      </c>
      <c r="E19">
        <v>141709</v>
      </c>
      <c r="F19">
        <v>171</v>
      </c>
      <c r="K19" s="1">
        <f t="shared" si="0"/>
        <v>0.12081561135525443</v>
      </c>
      <c r="L19" s="1">
        <f t="shared" si="1"/>
        <v>2.0597915721395186</v>
      </c>
      <c r="M19" s="5">
        <f t="shared" si="2"/>
        <v>2.0597915721395186</v>
      </c>
    </row>
    <row r="20" spans="1:13" x14ac:dyDescent="0.2">
      <c r="A20" t="s">
        <v>9</v>
      </c>
      <c r="B20">
        <v>2015</v>
      </c>
      <c r="C20" t="s">
        <v>22</v>
      </c>
      <c r="D20" t="s">
        <v>40</v>
      </c>
      <c r="E20">
        <v>141991</v>
      </c>
      <c r="F20">
        <v>282</v>
      </c>
      <c r="K20" s="1">
        <f t="shared" si="0"/>
        <v>0.19899935783895167</v>
      </c>
      <c r="L20" s="1">
        <f t="shared" si="1"/>
        <v>2.0981786543757592</v>
      </c>
      <c r="M20" s="5">
        <f t="shared" si="2"/>
        <v>2.0981786543757592</v>
      </c>
    </row>
    <row r="21" spans="1:13" x14ac:dyDescent="0.2">
      <c r="A21" t="s">
        <v>9</v>
      </c>
      <c r="B21">
        <v>2015</v>
      </c>
      <c r="C21" t="s">
        <v>24</v>
      </c>
      <c r="D21" t="s">
        <v>41</v>
      </c>
      <c r="E21">
        <v>142125</v>
      </c>
      <c r="F21">
        <v>134</v>
      </c>
      <c r="K21" s="1">
        <f t="shared" si="0"/>
        <v>9.4372178518356803E-2</v>
      </c>
      <c r="L21" s="1">
        <f t="shared" si="1"/>
        <v>2.0507076233763435</v>
      </c>
      <c r="M21" s="5">
        <f t="shared" si="2"/>
        <v>2.0507076233763435</v>
      </c>
    </row>
    <row r="22" spans="1:13" x14ac:dyDescent="0.2">
      <c r="A22" t="s">
        <v>9</v>
      </c>
      <c r="B22">
        <v>2015</v>
      </c>
      <c r="C22" t="s">
        <v>26</v>
      </c>
      <c r="D22" t="s">
        <v>42</v>
      </c>
      <c r="E22">
        <v>142275</v>
      </c>
      <c r="F22">
        <v>150</v>
      </c>
      <c r="K22" s="1">
        <f t="shared" si="0"/>
        <v>0.10554089709762532</v>
      </c>
      <c r="L22" s="1">
        <f t="shared" si="1"/>
        <v>1.9432084434986352</v>
      </c>
      <c r="M22" s="5">
        <f t="shared" si="2"/>
        <v>1.9432084434986352</v>
      </c>
    </row>
    <row r="23" spans="1:13" x14ac:dyDescent="0.2">
      <c r="A23" t="s">
        <v>9</v>
      </c>
      <c r="B23">
        <v>2015</v>
      </c>
      <c r="C23" t="s">
        <v>28</v>
      </c>
      <c r="D23" t="s">
        <v>43</v>
      </c>
      <c r="E23">
        <v>142579</v>
      </c>
      <c r="F23">
        <v>304</v>
      </c>
      <c r="K23" s="1">
        <f t="shared" si="0"/>
        <v>0.21367070813565278</v>
      </c>
      <c r="L23" s="1">
        <f t="shared" si="1"/>
        <v>1.9900283983204217</v>
      </c>
      <c r="M23" s="5">
        <f t="shared" si="2"/>
        <v>1.9900283983204217</v>
      </c>
    </row>
    <row r="24" spans="1:13" x14ac:dyDescent="0.2">
      <c r="A24" t="s">
        <v>9</v>
      </c>
      <c r="B24">
        <v>2015</v>
      </c>
      <c r="C24" t="s">
        <v>30</v>
      </c>
      <c r="D24" t="s">
        <v>44</v>
      </c>
      <c r="E24">
        <v>142808</v>
      </c>
      <c r="F24">
        <v>229</v>
      </c>
      <c r="K24" s="1">
        <f t="shared" si="0"/>
        <v>0.16061271295211779</v>
      </c>
      <c r="L24" s="1">
        <f t="shared" si="1"/>
        <v>1.9401813120137053</v>
      </c>
      <c r="M24" s="5">
        <f t="shared" si="2"/>
        <v>1.9401813120137053</v>
      </c>
    </row>
    <row r="25" spans="1:13" x14ac:dyDescent="0.2">
      <c r="A25" t="s">
        <v>9</v>
      </c>
      <c r="B25">
        <v>2015</v>
      </c>
      <c r="C25" t="s">
        <v>32</v>
      </c>
      <c r="D25" t="s">
        <v>45</v>
      </c>
      <c r="E25">
        <v>143077</v>
      </c>
      <c r="F25">
        <v>269</v>
      </c>
      <c r="K25" s="1">
        <f t="shared" si="0"/>
        <v>0.18836479749033669</v>
      </c>
      <c r="L25" s="1">
        <f t="shared" si="1"/>
        <v>1.9328317802285486</v>
      </c>
      <c r="M25" s="5">
        <f t="shared" si="2"/>
        <v>1.9328317802285486</v>
      </c>
    </row>
    <row r="26" spans="1:13" x14ac:dyDescent="0.2">
      <c r="A26" t="s">
        <v>9</v>
      </c>
      <c r="B26">
        <v>2016</v>
      </c>
      <c r="C26" t="s">
        <v>10</v>
      </c>
      <c r="D26" t="s">
        <v>46</v>
      </c>
      <c r="E26">
        <v>143210</v>
      </c>
      <c r="F26">
        <v>133</v>
      </c>
      <c r="K26" s="1">
        <f t="shared" si="0"/>
        <v>9.2956939270462766E-2</v>
      </c>
      <c r="L26" s="1">
        <f t="shared" si="1"/>
        <v>1.8795173866029253</v>
      </c>
      <c r="M26" s="5">
        <f t="shared" si="2"/>
        <v>1.8795173866029253</v>
      </c>
    </row>
    <row r="27" spans="1:13" x14ac:dyDescent="0.2">
      <c r="A27" t="s">
        <v>9</v>
      </c>
      <c r="B27">
        <v>2016</v>
      </c>
      <c r="C27" t="s">
        <v>12</v>
      </c>
      <c r="D27" t="s">
        <v>47</v>
      </c>
      <c r="E27">
        <v>143407</v>
      </c>
      <c r="F27">
        <v>197</v>
      </c>
      <c r="K27" s="1">
        <f t="shared" si="0"/>
        <v>0.13756022624118427</v>
      </c>
      <c r="L27" s="1">
        <f t="shared" si="1"/>
        <v>1.8320350500969276</v>
      </c>
      <c r="M27" s="5">
        <f t="shared" si="2"/>
        <v>1.8320350500969276</v>
      </c>
    </row>
    <row r="28" spans="1:13" x14ac:dyDescent="0.2">
      <c r="A28" t="s">
        <v>9</v>
      </c>
      <c r="B28">
        <v>2016</v>
      </c>
      <c r="C28" t="s">
        <v>14</v>
      </c>
      <c r="D28" t="s">
        <v>48</v>
      </c>
      <c r="E28">
        <v>143662</v>
      </c>
      <c r="F28">
        <v>255</v>
      </c>
      <c r="K28" s="1">
        <f t="shared" si="0"/>
        <v>0.177815587802548</v>
      </c>
      <c r="L28" s="1">
        <f t="shared" si="1"/>
        <v>1.9436145980429027</v>
      </c>
      <c r="M28" s="5">
        <f t="shared" si="2"/>
        <v>1.9436145980429027</v>
      </c>
    </row>
    <row r="29" spans="1:13" x14ac:dyDescent="0.2">
      <c r="A29" t="s">
        <v>9</v>
      </c>
      <c r="B29">
        <v>2016</v>
      </c>
      <c r="C29" t="s">
        <v>16</v>
      </c>
      <c r="D29" t="s">
        <v>49</v>
      </c>
      <c r="E29">
        <v>143855</v>
      </c>
      <c r="F29">
        <v>193</v>
      </c>
      <c r="K29" s="1">
        <f t="shared" si="0"/>
        <v>0.13434311091311552</v>
      </c>
      <c r="L29" s="1">
        <f t="shared" si="1"/>
        <v>1.8831978243009715</v>
      </c>
      <c r="M29" s="5">
        <f t="shared" si="2"/>
        <v>1.8831978243009715</v>
      </c>
    </row>
    <row r="30" spans="1:13" x14ac:dyDescent="0.2">
      <c r="A30" t="s">
        <v>9</v>
      </c>
      <c r="B30">
        <v>2016</v>
      </c>
      <c r="C30" t="s">
        <v>18</v>
      </c>
      <c r="D30" t="s">
        <v>50</v>
      </c>
      <c r="E30">
        <v>143900</v>
      </c>
      <c r="F30">
        <v>45</v>
      </c>
      <c r="K30" s="1">
        <f t="shared" si="0"/>
        <v>3.1281498731361441E-2</v>
      </c>
      <c r="L30" s="1">
        <f t="shared" si="1"/>
        <v>1.6688097895971401</v>
      </c>
      <c r="M30" s="5">
        <f t="shared" si="2"/>
        <v>1.6688097895971401</v>
      </c>
    </row>
    <row r="31" spans="1:13" x14ac:dyDescent="0.2">
      <c r="A31" t="s">
        <v>9</v>
      </c>
      <c r="B31">
        <v>2016</v>
      </c>
      <c r="C31" t="s">
        <v>20</v>
      </c>
      <c r="D31" t="s">
        <v>51</v>
      </c>
      <c r="E31">
        <v>144146</v>
      </c>
      <c r="F31">
        <v>246</v>
      </c>
      <c r="K31" s="1">
        <f t="shared" si="0"/>
        <v>0.17095205003474634</v>
      </c>
      <c r="L31" s="1">
        <f t="shared" si="1"/>
        <v>1.7197214008990256</v>
      </c>
      <c r="M31" s="5">
        <f t="shared" si="2"/>
        <v>1.7197214008990256</v>
      </c>
    </row>
    <row r="32" spans="1:13" x14ac:dyDescent="0.2">
      <c r="A32" t="s">
        <v>9</v>
      </c>
      <c r="B32">
        <v>2016</v>
      </c>
      <c r="C32" t="s">
        <v>22</v>
      </c>
      <c r="D32" t="s">
        <v>52</v>
      </c>
      <c r="E32">
        <v>144520</v>
      </c>
      <c r="F32">
        <v>374</v>
      </c>
      <c r="K32" s="1">
        <f t="shared" si="0"/>
        <v>0.25945915946332193</v>
      </c>
      <c r="L32" s="1">
        <f t="shared" si="1"/>
        <v>1.7810988020367489</v>
      </c>
      <c r="M32" s="5">
        <f t="shared" si="2"/>
        <v>1.7810988020367489</v>
      </c>
    </row>
    <row r="33" spans="1:13" x14ac:dyDescent="0.2">
      <c r="A33" t="s">
        <v>9</v>
      </c>
      <c r="B33">
        <v>2016</v>
      </c>
      <c r="C33" t="s">
        <v>24</v>
      </c>
      <c r="D33" t="s">
        <v>53</v>
      </c>
      <c r="E33">
        <v>144662</v>
      </c>
      <c r="F33">
        <v>142</v>
      </c>
      <c r="K33" s="1">
        <f t="shared" si="0"/>
        <v>9.8256296706338231E-2</v>
      </c>
      <c r="L33" s="1">
        <f t="shared" si="1"/>
        <v>1.7850483729111699</v>
      </c>
      <c r="M33" s="5">
        <f t="shared" si="2"/>
        <v>1.7850483729111699</v>
      </c>
    </row>
    <row r="34" spans="1:13" x14ac:dyDescent="0.2">
      <c r="A34" t="s">
        <v>9</v>
      </c>
      <c r="B34">
        <v>2016</v>
      </c>
      <c r="C34" t="s">
        <v>26</v>
      </c>
      <c r="D34" t="s">
        <v>54</v>
      </c>
      <c r="E34">
        <v>144967</v>
      </c>
      <c r="F34">
        <v>305</v>
      </c>
      <c r="K34" s="1">
        <f t="shared" si="0"/>
        <v>0.21083629425834013</v>
      </c>
      <c r="L34" s="1">
        <f t="shared" si="1"/>
        <v>1.8921103496749254</v>
      </c>
      <c r="M34" s="5">
        <f t="shared" si="2"/>
        <v>1.8921103496749254</v>
      </c>
    </row>
    <row r="35" spans="1:13" x14ac:dyDescent="0.2">
      <c r="A35" t="s">
        <v>9</v>
      </c>
      <c r="B35">
        <v>2016</v>
      </c>
      <c r="C35" t="s">
        <v>28</v>
      </c>
      <c r="D35" t="s">
        <v>55</v>
      </c>
      <c r="E35">
        <v>145066</v>
      </c>
      <c r="F35">
        <v>99</v>
      </c>
      <c r="K35" s="1">
        <f t="shared" si="0"/>
        <v>6.8291404250622564E-2</v>
      </c>
      <c r="L35" s="1">
        <f t="shared" si="1"/>
        <v>1.7442961445935237</v>
      </c>
      <c r="M35" s="5">
        <f t="shared" si="2"/>
        <v>1.7442961445935237</v>
      </c>
    </row>
    <row r="36" spans="1:13" x14ac:dyDescent="0.2">
      <c r="A36" t="s">
        <v>9</v>
      </c>
      <c r="B36">
        <v>2016</v>
      </c>
      <c r="C36" t="s">
        <v>30</v>
      </c>
      <c r="D36" t="s">
        <v>56</v>
      </c>
      <c r="E36">
        <v>145183</v>
      </c>
      <c r="F36">
        <v>117</v>
      </c>
      <c r="K36" s="1">
        <f t="shared" si="0"/>
        <v>8.0652944177133173E-2</v>
      </c>
      <c r="L36" s="1">
        <f t="shared" si="1"/>
        <v>1.6630720968012997</v>
      </c>
      <c r="M36" s="5">
        <f t="shared" si="2"/>
        <v>1.6630720968012997</v>
      </c>
    </row>
    <row r="37" spans="1:13" x14ac:dyDescent="0.2">
      <c r="A37" t="s">
        <v>9</v>
      </c>
      <c r="B37">
        <v>2016</v>
      </c>
      <c r="C37" t="s">
        <v>32</v>
      </c>
      <c r="D37" t="s">
        <v>57</v>
      </c>
      <c r="E37">
        <v>145408</v>
      </c>
      <c r="F37">
        <v>225</v>
      </c>
      <c r="K37" s="1">
        <f t="shared" si="0"/>
        <v>0.15497682235523444</v>
      </c>
      <c r="L37" s="1">
        <f t="shared" si="1"/>
        <v>1.6291926724770578</v>
      </c>
      <c r="M37" s="5">
        <f t="shared" si="2"/>
        <v>1.6291926724770578</v>
      </c>
    </row>
    <row r="38" spans="1:13" x14ac:dyDescent="0.2">
      <c r="A38" t="s">
        <v>9</v>
      </c>
      <c r="B38">
        <v>2017</v>
      </c>
      <c r="C38" t="s">
        <v>10</v>
      </c>
      <c r="D38" t="s">
        <v>58</v>
      </c>
      <c r="E38">
        <v>145628</v>
      </c>
      <c r="F38">
        <v>220</v>
      </c>
      <c r="K38" s="1">
        <f t="shared" si="0"/>
        <v>0.15129841549295775</v>
      </c>
      <c r="L38" s="1">
        <f t="shared" si="1"/>
        <v>1.6884295789400181</v>
      </c>
      <c r="M38" s="5">
        <f t="shared" si="2"/>
        <v>1.6884295789400181</v>
      </c>
    </row>
    <row r="39" spans="1:13" x14ac:dyDescent="0.2">
      <c r="A39" t="s">
        <v>9</v>
      </c>
      <c r="B39">
        <v>2017</v>
      </c>
      <c r="C39" t="s">
        <v>12</v>
      </c>
      <c r="D39" t="s">
        <v>59</v>
      </c>
      <c r="E39">
        <v>145848</v>
      </c>
      <c r="F39">
        <v>220</v>
      </c>
      <c r="K39" s="1">
        <f t="shared" si="0"/>
        <v>0.15106984920482325</v>
      </c>
      <c r="L39" s="1">
        <f t="shared" si="1"/>
        <v>1.7021484306902732</v>
      </c>
      <c r="M39" s="5">
        <f t="shared" si="2"/>
        <v>1.7021484306902732</v>
      </c>
    </row>
    <row r="40" spans="1:13" x14ac:dyDescent="0.2">
      <c r="A40" t="s">
        <v>9</v>
      </c>
      <c r="B40">
        <v>2017</v>
      </c>
      <c r="C40" t="s">
        <v>14</v>
      </c>
      <c r="D40" t="s">
        <v>60</v>
      </c>
      <c r="E40">
        <v>145969</v>
      </c>
      <c r="F40">
        <v>121</v>
      </c>
      <c r="K40" s="1">
        <f t="shared" si="0"/>
        <v>8.2963084855465968E-2</v>
      </c>
      <c r="L40" s="1">
        <f t="shared" si="1"/>
        <v>1.6058526263034067</v>
      </c>
      <c r="M40" s="5">
        <f t="shared" si="2"/>
        <v>1.6058526263034067</v>
      </c>
    </row>
    <row r="41" spans="1:13" x14ac:dyDescent="0.2">
      <c r="A41" t="s">
        <v>9</v>
      </c>
      <c r="B41">
        <v>2017</v>
      </c>
      <c r="C41" t="s">
        <v>16</v>
      </c>
      <c r="D41" t="s">
        <v>61</v>
      </c>
      <c r="E41">
        <v>146174</v>
      </c>
      <c r="F41">
        <v>205</v>
      </c>
      <c r="K41" s="1">
        <f t="shared" si="0"/>
        <v>0.14044077852146689</v>
      </c>
      <c r="L41" s="1">
        <f t="shared" si="1"/>
        <v>1.6120399012894928</v>
      </c>
      <c r="M41" s="5">
        <f t="shared" si="2"/>
        <v>1.6120399012894928</v>
      </c>
    </row>
    <row r="42" spans="1:13" x14ac:dyDescent="0.2">
      <c r="A42" t="s">
        <v>9</v>
      </c>
      <c r="B42">
        <v>2017</v>
      </c>
      <c r="C42" t="s">
        <v>18</v>
      </c>
      <c r="D42" t="s">
        <v>62</v>
      </c>
      <c r="E42">
        <v>146380</v>
      </c>
      <c r="F42">
        <v>206</v>
      </c>
      <c r="K42" s="1">
        <f t="shared" si="0"/>
        <v>0.14092793520051444</v>
      </c>
      <c r="L42" s="1">
        <f t="shared" si="1"/>
        <v>1.7234190410006949</v>
      </c>
      <c r="M42" s="5">
        <f t="shared" si="2"/>
        <v>1.7234190410006949</v>
      </c>
    </row>
    <row r="43" spans="1:13" x14ac:dyDescent="0.2">
      <c r="A43" t="s">
        <v>9</v>
      </c>
      <c r="B43">
        <v>2017</v>
      </c>
      <c r="C43" t="s">
        <v>20</v>
      </c>
      <c r="D43" t="s">
        <v>63</v>
      </c>
      <c r="E43">
        <v>146583</v>
      </c>
      <c r="F43">
        <v>203</v>
      </c>
      <c r="K43" s="1">
        <f t="shared" si="0"/>
        <v>0.13868014756114225</v>
      </c>
      <c r="L43" s="1">
        <f t="shared" si="1"/>
        <v>1.6906469829200947</v>
      </c>
      <c r="M43" s="5">
        <f t="shared" si="2"/>
        <v>1.6906469829200947</v>
      </c>
    </row>
    <row r="44" spans="1:13" x14ac:dyDescent="0.2">
      <c r="A44" t="s">
        <v>9</v>
      </c>
      <c r="B44">
        <v>2017</v>
      </c>
      <c r="C44" t="s">
        <v>22</v>
      </c>
      <c r="D44" t="s">
        <v>64</v>
      </c>
      <c r="E44">
        <v>146772</v>
      </c>
      <c r="F44">
        <v>189</v>
      </c>
      <c r="K44" s="1">
        <f t="shared" si="0"/>
        <v>0.12893718916927613</v>
      </c>
      <c r="L44" s="1">
        <f t="shared" si="1"/>
        <v>1.5582618322723498</v>
      </c>
      <c r="M44" s="5">
        <f t="shared" si="2"/>
        <v>1.5582618322723498</v>
      </c>
    </row>
    <row r="45" spans="1:13" x14ac:dyDescent="0.2">
      <c r="A45" t="s">
        <v>9</v>
      </c>
      <c r="B45">
        <v>2017</v>
      </c>
      <c r="C45" t="s">
        <v>24</v>
      </c>
      <c r="D45" t="s">
        <v>65</v>
      </c>
      <c r="E45">
        <v>146919</v>
      </c>
      <c r="F45">
        <v>147</v>
      </c>
      <c r="K45" s="1">
        <f t="shared" si="0"/>
        <v>0.10015534298095004</v>
      </c>
      <c r="L45" s="1">
        <f t="shared" si="1"/>
        <v>1.560188577511717</v>
      </c>
      <c r="M45" s="5">
        <f t="shared" si="2"/>
        <v>1.560188577511717</v>
      </c>
    </row>
    <row r="46" spans="1:13" x14ac:dyDescent="0.2">
      <c r="A46" t="s">
        <v>9</v>
      </c>
      <c r="B46">
        <v>2017</v>
      </c>
      <c r="C46" t="s">
        <v>26</v>
      </c>
      <c r="D46" t="s">
        <v>66</v>
      </c>
      <c r="E46">
        <v>147007</v>
      </c>
      <c r="F46">
        <v>88</v>
      </c>
      <c r="K46" s="1">
        <f t="shared" si="0"/>
        <v>5.9896950020079096E-2</v>
      </c>
      <c r="L46" s="1">
        <f t="shared" si="1"/>
        <v>1.4072168148613133</v>
      </c>
      <c r="M46" s="5">
        <f t="shared" si="2"/>
        <v>1.4072168148613133</v>
      </c>
    </row>
    <row r="47" spans="1:13" x14ac:dyDescent="0.2">
      <c r="A47" t="s">
        <v>9</v>
      </c>
      <c r="B47">
        <v>2017</v>
      </c>
      <c r="C47" t="s">
        <v>28</v>
      </c>
      <c r="D47" t="s">
        <v>67</v>
      </c>
      <c r="E47">
        <v>147150</v>
      </c>
      <c r="F47">
        <v>143</v>
      </c>
      <c r="K47" s="1">
        <f t="shared" si="0"/>
        <v>9.7274279456080318E-2</v>
      </c>
      <c r="L47" s="1">
        <f t="shared" si="1"/>
        <v>1.4365874843174831</v>
      </c>
      <c r="M47" s="5">
        <f t="shared" si="2"/>
        <v>1.4365874843174831</v>
      </c>
    </row>
    <row r="48" spans="1:13" x14ac:dyDescent="0.2">
      <c r="A48" t="s">
        <v>9</v>
      </c>
      <c r="B48">
        <v>2017</v>
      </c>
      <c r="C48" t="s">
        <v>30</v>
      </c>
      <c r="D48" t="s">
        <v>68</v>
      </c>
      <c r="E48">
        <v>147373</v>
      </c>
      <c r="F48">
        <v>223</v>
      </c>
      <c r="K48" s="1">
        <f t="shared" si="0"/>
        <v>0.15154604145429834</v>
      </c>
      <c r="L48" s="1">
        <f t="shared" si="1"/>
        <v>1.5084410709242819</v>
      </c>
      <c r="M48" s="5">
        <f t="shared" si="2"/>
        <v>1.5084410709242819</v>
      </c>
    </row>
    <row r="49" spans="1:13" x14ac:dyDescent="0.2">
      <c r="A49" t="s">
        <v>9</v>
      </c>
      <c r="B49">
        <v>2017</v>
      </c>
      <c r="C49" t="s">
        <v>32</v>
      </c>
      <c r="D49" t="s">
        <v>69</v>
      </c>
      <c r="E49">
        <v>147523</v>
      </c>
      <c r="F49">
        <v>150</v>
      </c>
      <c r="K49" s="1">
        <f t="shared" si="0"/>
        <v>0.10178255175642757</v>
      </c>
      <c r="L49" s="1">
        <f t="shared" si="1"/>
        <v>1.454527948943662</v>
      </c>
      <c r="M49" s="5">
        <f t="shared" si="2"/>
        <v>1.454527948943662</v>
      </c>
    </row>
    <row r="50" spans="1:13" x14ac:dyDescent="0.2">
      <c r="A50" t="s">
        <v>9</v>
      </c>
      <c r="B50">
        <v>2018</v>
      </c>
      <c r="C50" t="s">
        <v>10</v>
      </c>
      <c r="D50" t="s">
        <v>70</v>
      </c>
      <c r="E50">
        <v>147660</v>
      </c>
      <c r="F50">
        <v>137</v>
      </c>
      <c r="K50" s="1">
        <f t="shared" si="0"/>
        <v>9.2866874995763377E-2</v>
      </c>
      <c r="L50" s="1">
        <f t="shared" si="1"/>
        <v>1.3953360617463675</v>
      </c>
      <c r="M50" s="5">
        <f t="shared" si="2"/>
        <v>1.3953360617463675</v>
      </c>
    </row>
    <row r="51" spans="1:13" x14ac:dyDescent="0.2">
      <c r="A51" t="s">
        <v>9</v>
      </c>
      <c r="B51">
        <v>2018</v>
      </c>
      <c r="C51" t="s">
        <v>12</v>
      </c>
      <c r="D51" t="s">
        <v>71</v>
      </c>
      <c r="E51">
        <v>148054</v>
      </c>
      <c r="F51">
        <v>394</v>
      </c>
      <c r="K51" s="1">
        <f t="shared" si="0"/>
        <v>0.26682920222131923</v>
      </c>
      <c r="L51" s="1">
        <f t="shared" si="1"/>
        <v>1.5125335966211397</v>
      </c>
      <c r="M51" s="5">
        <f t="shared" si="2"/>
        <v>1.5125335966211397</v>
      </c>
    </row>
    <row r="52" spans="1:13" x14ac:dyDescent="0.2">
      <c r="A52" t="s">
        <v>9</v>
      </c>
      <c r="B52">
        <v>2018</v>
      </c>
      <c r="C52" t="s">
        <v>14</v>
      </c>
      <c r="D52" t="s">
        <v>72</v>
      </c>
      <c r="E52">
        <v>148280</v>
      </c>
      <c r="F52">
        <v>226</v>
      </c>
      <c r="K52" s="1">
        <f t="shared" si="0"/>
        <v>0.15264700717305849</v>
      </c>
      <c r="L52" s="1">
        <f t="shared" si="1"/>
        <v>1.58321287396639</v>
      </c>
      <c r="M52" s="5">
        <f t="shared" si="2"/>
        <v>1.58321287396639</v>
      </c>
    </row>
    <row r="53" spans="1:13" x14ac:dyDescent="0.2">
      <c r="A53" t="s">
        <v>9</v>
      </c>
      <c r="B53">
        <v>2018</v>
      </c>
      <c r="C53" t="s">
        <v>16</v>
      </c>
      <c r="D53" t="s">
        <v>73</v>
      </c>
      <c r="E53">
        <v>148422</v>
      </c>
      <c r="F53">
        <v>142</v>
      </c>
      <c r="K53" s="1">
        <f t="shared" si="0"/>
        <v>9.576476935527381E-2</v>
      </c>
      <c r="L53" s="1">
        <f t="shared" si="1"/>
        <v>1.5378931957803714</v>
      </c>
      <c r="M53" s="5">
        <f t="shared" si="2"/>
        <v>1.5378931957803714</v>
      </c>
    </row>
    <row r="54" spans="1:13" x14ac:dyDescent="0.2">
      <c r="A54" t="s">
        <v>9</v>
      </c>
      <c r="B54">
        <v>2018</v>
      </c>
      <c r="C54" t="s">
        <v>18</v>
      </c>
      <c r="D54" t="s">
        <v>74</v>
      </c>
      <c r="E54">
        <v>148740</v>
      </c>
      <c r="F54">
        <v>318</v>
      </c>
      <c r="K54" s="1">
        <f t="shared" si="0"/>
        <v>0.21425395157052188</v>
      </c>
      <c r="L54" s="1">
        <f t="shared" si="1"/>
        <v>1.6122421095778112</v>
      </c>
      <c r="M54" s="5">
        <f t="shared" si="2"/>
        <v>1.6122421095778112</v>
      </c>
    </row>
    <row r="55" spans="1:13" x14ac:dyDescent="0.2">
      <c r="A55" t="s">
        <v>9</v>
      </c>
      <c r="B55">
        <v>2018</v>
      </c>
      <c r="C55" t="s">
        <v>20</v>
      </c>
      <c r="D55" t="s">
        <v>75</v>
      </c>
      <c r="E55">
        <v>148959</v>
      </c>
      <c r="F55">
        <v>219</v>
      </c>
      <c r="K55" s="1">
        <f t="shared" si="0"/>
        <v>0.1472367890278338</v>
      </c>
      <c r="L55" s="1">
        <f t="shared" si="1"/>
        <v>1.6209246638423283</v>
      </c>
      <c r="M55" s="5">
        <f t="shared" si="2"/>
        <v>1.6209246638423283</v>
      </c>
    </row>
    <row r="56" spans="1:13" x14ac:dyDescent="0.2">
      <c r="A56" t="s">
        <v>9</v>
      </c>
      <c r="B56">
        <v>2018</v>
      </c>
      <c r="C56" t="s">
        <v>22</v>
      </c>
      <c r="D56" t="s">
        <v>76</v>
      </c>
      <c r="E56">
        <v>149020</v>
      </c>
      <c r="F56">
        <v>61</v>
      </c>
      <c r="K56" s="1">
        <f t="shared" si="0"/>
        <v>4.0950865674447334E-2</v>
      </c>
      <c r="L56" s="1">
        <f t="shared" si="1"/>
        <v>1.531627285858338</v>
      </c>
      <c r="M56" s="5">
        <f t="shared" si="2"/>
        <v>1.531627285858338</v>
      </c>
    </row>
    <row r="57" spans="1:13" x14ac:dyDescent="0.2">
      <c r="A57" t="s">
        <v>9</v>
      </c>
      <c r="B57">
        <v>2018</v>
      </c>
      <c r="C57" t="s">
        <v>24</v>
      </c>
      <c r="D57" t="s">
        <v>77</v>
      </c>
      <c r="E57">
        <v>149279</v>
      </c>
      <c r="F57">
        <v>259</v>
      </c>
      <c r="K57" s="1">
        <f t="shared" si="0"/>
        <v>0.17380217420480473</v>
      </c>
      <c r="L57" s="1">
        <f t="shared" si="1"/>
        <v>1.6063272959930301</v>
      </c>
      <c r="M57" s="5">
        <f t="shared" si="2"/>
        <v>1.6063272959930301</v>
      </c>
    </row>
    <row r="58" spans="1:13" x14ac:dyDescent="0.2">
      <c r="A58" t="s">
        <v>9</v>
      </c>
      <c r="B58">
        <v>2018</v>
      </c>
      <c r="C58" t="s">
        <v>26</v>
      </c>
      <c r="D58" t="s">
        <v>78</v>
      </c>
      <c r="E58">
        <v>149358</v>
      </c>
      <c r="F58">
        <v>79</v>
      </c>
      <c r="K58" s="1">
        <f t="shared" si="0"/>
        <v>5.292104046784879E-2</v>
      </c>
      <c r="L58" s="1">
        <f t="shared" si="1"/>
        <v>1.5992435734352786</v>
      </c>
      <c r="M58" s="5">
        <f t="shared" si="2"/>
        <v>1.5992435734352786</v>
      </c>
    </row>
    <row r="59" spans="1:13" x14ac:dyDescent="0.2">
      <c r="A59" t="s">
        <v>9</v>
      </c>
      <c r="B59">
        <v>2018</v>
      </c>
      <c r="C59" t="s">
        <v>28</v>
      </c>
      <c r="D59" t="s">
        <v>79</v>
      </c>
      <c r="E59">
        <v>149526</v>
      </c>
      <c r="F59">
        <v>168</v>
      </c>
      <c r="K59" s="1">
        <f t="shared" si="0"/>
        <v>0.11248142047965291</v>
      </c>
      <c r="L59" s="1">
        <f t="shared" si="1"/>
        <v>1.6146788990825687</v>
      </c>
      <c r="M59" s="5">
        <f t="shared" si="2"/>
        <v>1.6146788990825687</v>
      </c>
    </row>
    <row r="60" spans="1:13" x14ac:dyDescent="0.2">
      <c r="A60" t="s">
        <v>9</v>
      </c>
      <c r="B60">
        <v>2018</v>
      </c>
      <c r="C60" t="s">
        <v>30</v>
      </c>
      <c r="D60" t="s">
        <v>80</v>
      </c>
      <c r="E60">
        <v>149617</v>
      </c>
      <c r="F60">
        <v>91</v>
      </c>
      <c r="K60" s="1">
        <f t="shared" si="0"/>
        <v>6.085898104677448E-2</v>
      </c>
      <c r="L60" s="1">
        <f t="shared" si="1"/>
        <v>1.5226669742761565</v>
      </c>
      <c r="M60" s="5">
        <f t="shared" si="2"/>
        <v>1.5226669742761565</v>
      </c>
    </row>
    <row r="61" spans="1:13" x14ac:dyDescent="0.2">
      <c r="A61" t="s">
        <v>9</v>
      </c>
      <c r="B61">
        <v>2018</v>
      </c>
      <c r="C61" t="s">
        <v>32</v>
      </c>
      <c r="D61" t="s">
        <v>81</v>
      </c>
      <c r="E61">
        <v>149809</v>
      </c>
      <c r="F61">
        <v>192</v>
      </c>
      <c r="K61" s="1">
        <f t="shared" si="0"/>
        <v>0.12832766330029341</v>
      </c>
      <c r="L61" s="1">
        <f t="shared" si="1"/>
        <v>1.5495888776665334</v>
      </c>
      <c r="M61" s="5">
        <f t="shared" si="2"/>
        <v>1.5495888776665334</v>
      </c>
    </row>
    <row r="62" spans="1:13" x14ac:dyDescent="0.2">
      <c r="A62" t="s">
        <v>9</v>
      </c>
      <c r="B62">
        <v>2019</v>
      </c>
      <c r="C62" t="s">
        <v>10</v>
      </c>
      <c r="D62" t="s">
        <v>82</v>
      </c>
      <c r="E62">
        <v>150059</v>
      </c>
      <c r="F62">
        <v>250</v>
      </c>
      <c r="K62" s="1">
        <f t="shared" si="0"/>
        <v>0.1668791594630496</v>
      </c>
      <c r="L62" s="1">
        <f t="shared" si="1"/>
        <v>1.6246783150480832</v>
      </c>
      <c r="M62" s="5">
        <f t="shared" si="2"/>
        <v>1.6246783150480832</v>
      </c>
    </row>
    <row r="63" spans="1:13" x14ac:dyDescent="0.2">
      <c r="A63" t="s">
        <v>9</v>
      </c>
      <c r="B63">
        <v>2019</v>
      </c>
      <c r="C63" t="s">
        <v>12</v>
      </c>
      <c r="D63" t="s">
        <v>83</v>
      </c>
      <c r="E63">
        <v>150065</v>
      </c>
      <c r="F63">
        <v>6</v>
      </c>
      <c r="K63" s="1">
        <f t="shared" si="0"/>
        <v>3.9984272852677943E-3</v>
      </c>
      <c r="L63" s="1">
        <f t="shared" si="1"/>
        <v>1.3582881921461087</v>
      </c>
      <c r="M63" s="5">
        <f t="shared" si="2"/>
        <v>1.3582881921461087</v>
      </c>
    </row>
    <row r="64" spans="1:13" x14ac:dyDescent="0.2">
      <c r="A64" t="s">
        <v>9</v>
      </c>
      <c r="B64">
        <v>2019</v>
      </c>
      <c r="C64" t="s">
        <v>14</v>
      </c>
      <c r="D64" t="s">
        <v>84</v>
      </c>
      <c r="E64">
        <v>150295</v>
      </c>
      <c r="F64">
        <v>230</v>
      </c>
      <c r="K64" s="1">
        <f t="shared" si="0"/>
        <v>0.1532669176690101</v>
      </c>
      <c r="L64" s="1">
        <f t="shared" si="1"/>
        <v>1.3589155651470193</v>
      </c>
      <c r="M64" s="5">
        <f t="shared" si="2"/>
        <v>1.3589155651470193</v>
      </c>
    </row>
    <row r="65" spans="1:13" x14ac:dyDescent="0.2">
      <c r="A65" t="s">
        <v>9</v>
      </c>
      <c r="B65">
        <v>2019</v>
      </c>
      <c r="C65" t="s">
        <v>16</v>
      </c>
      <c r="D65" t="s">
        <v>85</v>
      </c>
      <c r="E65">
        <v>150593</v>
      </c>
      <c r="F65">
        <v>298</v>
      </c>
      <c r="K65" s="1">
        <f t="shared" si="0"/>
        <v>0.19827672244585648</v>
      </c>
      <c r="L65" s="1">
        <f t="shared" si="1"/>
        <v>1.4627211599358587</v>
      </c>
      <c r="M65" s="5">
        <f t="shared" si="2"/>
        <v>1.4627211599358587</v>
      </c>
    </row>
    <row r="66" spans="1:13" x14ac:dyDescent="0.2">
      <c r="A66" t="s">
        <v>9</v>
      </c>
      <c r="B66">
        <v>2019</v>
      </c>
      <c r="C66" t="s">
        <v>18</v>
      </c>
      <c r="D66" t="s">
        <v>86</v>
      </c>
      <c r="E66">
        <v>150621</v>
      </c>
      <c r="F66">
        <v>28</v>
      </c>
      <c r="K66" s="1">
        <f t="shared" si="0"/>
        <v>1.8593161700743061E-2</v>
      </c>
      <c r="L66" s="1">
        <f t="shared" si="1"/>
        <v>1.264622831787011</v>
      </c>
      <c r="M66" s="5">
        <f t="shared" si="2"/>
        <v>1.264622831787011</v>
      </c>
    </row>
    <row r="67" spans="1:13" x14ac:dyDescent="0.2">
      <c r="A67" t="s">
        <v>9</v>
      </c>
      <c r="B67">
        <v>2019</v>
      </c>
      <c r="C67" t="s">
        <v>20</v>
      </c>
      <c r="D67" t="s">
        <v>87</v>
      </c>
      <c r="E67">
        <v>150839</v>
      </c>
      <c r="F67">
        <v>218</v>
      </c>
      <c r="K67" s="1">
        <f t="shared" si="0"/>
        <v>0.14473413401849677</v>
      </c>
      <c r="L67" s="1">
        <f t="shared" si="1"/>
        <v>1.2620922535731307</v>
      </c>
      <c r="M67" s="5">
        <f t="shared" si="2"/>
        <v>1.2620922535731307</v>
      </c>
    </row>
    <row r="68" spans="1:13" x14ac:dyDescent="0.2">
      <c r="A68" t="s">
        <v>9</v>
      </c>
      <c r="B68">
        <v>2019</v>
      </c>
      <c r="C68" t="s">
        <v>22</v>
      </c>
      <c r="D68" t="s">
        <v>88</v>
      </c>
      <c r="E68">
        <v>150936</v>
      </c>
      <c r="F68">
        <v>97</v>
      </c>
      <c r="K68" s="1">
        <f t="shared" ref="K68:K131" si="3">IF(E67=0, "", (E68 - E67)/E67 * 100)</f>
        <v>6.4306976312492117E-2</v>
      </c>
      <c r="L68" s="1">
        <f t="shared" si="1"/>
        <v>1.2857334585961615</v>
      </c>
      <c r="M68" s="5">
        <f t="shared" si="2"/>
        <v>1.2857334585961615</v>
      </c>
    </row>
    <row r="69" spans="1:13" x14ac:dyDescent="0.2">
      <c r="A69" t="s">
        <v>9</v>
      </c>
      <c r="B69">
        <v>2019</v>
      </c>
      <c r="C69" t="s">
        <v>24</v>
      </c>
      <c r="D69" t="s">
        <v>89</v>
      </c>
      <c r="E69">
        <v>151171</v>
      </c>
      <c r="F69">
        <v>235</v>
      </c>
      <c r="K69" s="1">
        <f t="shared" si="3"/>
        <v>0.15569512906132402</v>
      </c>
      <c r="L69" s="1">
        <f t="shared" si="1"/>
        <v>1.2674254248755685</v>
      </c>
      <c r="M69" s="5">
        <f t="shared" si="2"/>
        <v>1.2674254248755685</v>
      </c>
    </row>
    <row r="70" spans="1:13" x14ac:dyDescent="0.2">
      <c r="A70" t="s">
        <v>9</v>
      </c>
      <c r="B70">
        <v>2019</v>
      </c>
      <c r="C70" t="s">
        <v>26</v>
      </c>
      <c r="D70" t="s">
        <v>90</v>
      </c>
      <c r="E70">
        <v>151365</v>
      </c>
      <c r="F70">
        <v>194</v>
      </c>
      <c r="K70" s="1">
        <f t="shared" si="3"/>
        <v>0.1283314921512724</v>
      </c>
      <c r="L70" s="1">
        <f t="shared" si="1"/>
        <v>1.3437512553729964</v>
      </c>
      <c r="M70" s="5">
        <f t="shared" si="2"/>
        <v>1.3437512553729964</v>
      </c>
    </row>
    <row r="71" spans="1:13" x14ac:dyDescent="0.2">
      <c r="A71" t="s">
        <v>9</v>
      </c>
      <c r="B71">
        <v>2019</v>
      </c>
      <c r="C71" t="s">
        <v>28</v>
      </c>
      <c r="D71" t="s">
        <v>91</v>
      </c>
      <c r="E71">
        <v>151460</v>
      </c>
      <c r="F71">
        <v>95</v>
      </c>
      <c r="K71" s="1">
        <f t="shared" si="3"/>
        <v>6.2762197337561526E-2</v>
      </c>
      <c r="L71" s="1">
        <f t="shared" si="1"/>
        <v>1.2934205422468334</v>
      </c>
      <c r="M71" s="5">
        <f t="shared" si="2"/>
        <v>1.2934205422468334</v>
      </c>
    </row>
    <row r="72" spans="1:13" x14ac:dyDescent="0.2">
      <c r="A72" t="s">
        <v>9</v>
      </c>
      <c r="B72">
        <v>2019</v>
      </c>
      <c r="C72" t="s">
        <v>30</v>
      </c>
      <c r="D72" t="s">
        <v>92</v>
      </c>
      <c r="E72">
        <v>151668</v>
      </c>
      <c r="F72">
        <v>208</v>
      </c>
      <c r="K72" s="1">
        <f t="shared" si="3"/>
        <v>0.1373299881156741</v>
      </c>
      <c r="L72" s="1">
        <f t="shared" si="1"/>
        <v>1.3708335282755302</v>
      </c>
      <c r="M72" s="5">
        <f t="shared" si="2"/>
        <v>1.3708335282755302</v>
      </c>
    </row>
    <row r="73" spans="1:13" x14ac:dyDescent="0.2">
      <c r="A73" t="s">
        <v>9</v>
      </c>
      <c r="B73">
        <v>2019</v>
      </c>
      <c r="C73" t="s">
        <v>32</v>
      </c>
      <c r="D73" t="s">
        <v>93</v>
      </c>
      <c r="E73">
        <v>151795</v>
      </c>
      <c r="F73">
        <v>127</v>
      </c>
      <c r="K73" s="1">
        <f t="shared" si="3"/>
        <v>8.3735527599757373E-2</v>
      </c>
      <c r="L73" s="1">
        <f t="shared" si="1"/>
        <v>1.3256880427744662</v>
      </c>
      <c r="M73" s="5">
        <f t="shared" si="2"/>
        <v>1.3256880427744662</v>
      </c>
    </row>
    <row r="74" spans="1:13" x14ac:dyDescent="0.2">
      <c r="A74" t="s">
        <v>9</v>
      </c>
      <c r="B74">
        <v>2020</v>
      </c>
      <c r="C74" t="s">
        <v>10</v>
      </c>
      <c r="D74" t="s">
        <v>94</v>
      </c>
      <c r="E74">
        <v>152031</v>
      </c>
      <c r="F74">
        <v>236</v>
      </c>
      <c r="K74" s="1">
        <f t="shared" si="3"/>
        <v>0.15547284166145131</v>
      </c>
      <c r="L74" s="1">
        <f t="shared" si="1"/>
        <v>1.3141497677580152</v>
      </c>
      <c r="M74" s="5">
        <f t="shared" si="2"/>
        <v>1.3141497677580152</v>
      </c>
    </row>
    <row r="75" spans="1:13" x14ac:dyDescent="0.2">
      <c r="A75" t="s">
        <v>9</v>
      </c>
      <c r="B75">
        <v>2020</v>
      </c>
      <c r="C75" t="s">
        <v>12</v>
      </c>
      <c r="D75" t="s">
        <v>95</v>
      </c>
      <c r="E75">
        <v>152292</v>
      </c>
      <c r="F75">
        <v>261</v>
      </c>
      <c r="K75" s="1">
        <f t="shared" si="3"/>
        <v>0.17167551354657931</v>
      </c>
      <c r="L75" s="1">
        <f t="shared" si="1"/>
        <v>1.4840235897777629</v>
      </c>
      <c r="M75" s="5">
        <f t="shared" si="2"/>
        <v>1.4840235897777629</v>
      </c>
    </row>
    <row r="76" spans="1:13" x14ac:dyDescent="0.2">
      <c r="A76" t="s">
        <v>9</v>
      </c>
      <c r="B76">
        <v>2020</v>
      </c>
      <c r="C76" t="s">
        <v>14</v>
      </c>
      <c r="D76" t="s">
        <v>96</v>
      </c>
      <c r="E76">
        <v>150895</v>
      </c>
      <c r="F76">
        <v>-1397</v>
      </c>
      <c r="K76" s="1">
        <f t="shared" si="3"/>
        <v>-0.91731673364326438</v>
      </c>
      <c r="L76" s="1">
        <f t="shared" si="1"/>
        <v>0.39921487740776473</v>
      </c>
      <c r="M76" s="5">
        <f t="shared" si="2"/>
        <v>0.39921487740776473</v>
      </c>
    </row>
    <row r="77" spans="1:13" x14ac:dyDescent="0.2">
      <c r="A77" t="s">
        <v>9</v>
      </c>
      <c r="B77">
        <v>2020</v>
      </c>
      <c r="C77" t="s">
        <v>16</v>
      </c>
      <c r="D77" t="s">
        <v>97</v>
      </c>
      <c r="E77">
        <v>130424</v>
      </c>
      <c r="F77">
        <v>-20471</v>
      </c>
      <c r="K77" s="1">
        <f t="shared" si="3"/>
        <v>-13.566387222903343</v>
      </c>
      <c r="L77" s="1">
        <f t="shared" si="1"/>
        <v>-13.393052797938815</v>
      </c>
      <c r="M77" s="5">
        <f t="shared" si="2"/>
        <v>-13.393052797938815</v>
      </c>
    </row>
    <row r="78" spans="1:13" x14ac:dyDescent="0.2">
      <c r="A78" t="s">
        <v>9</v>
      </c>
      <c r="B78">
        <v>2020</v>
      </c>
      <c r="C78" t="s">
        <v>18</v>
      </c>
      <c r="D78" t="s">
        <v>98</v>
      </c>
      <c r="E78">
        <v>133040</v>
      </c>
      <c r="F78">
        <v>2616</v>
      </c>
      <c r="K78" s="1">
        <f t="shared" si="3"/>
        <v>2.0057658099736244</v>
      </c>
      <c r="L78" s="1">
        <f t="shared" si="1"/>
        <v>-11.672343165959594</v>
      </c>
      <c r="M78" s="5">
        <f t="shared" si="2"/>
        <v>-11.672343165959594</v>
      </c>
    </row>
    <row r="79" spans="1:13" x14ac:dyDescent="0.2">
      <c r="A79" t="s">
        <v>9</v>
      </c>
      <c r="B79">
        <v>2020</v>
      </c>
      <c r="C79" t="s">
        <v>20</v>
      </c>
      <c r="D79" t="s">
        <v>99</v>
      </c>
      <c r="E79">
        <v>137671</v>
      </c>
      <c r="F79">
        <v>4631</v>
      </c>
      <c r="K79" s="1">
        <f t="shared" si="3"/>
        <v>3.4809079975947088</v>
      </c>
      <c r="L79" s="1">
        <f t="shared" ref="L79:L133" si="4">(E79 - E67) / E67 * 100</f>
        <v>-8.7298377740504787</v>
      </c>
      <c r="M79" s="5">
        <f t="shared" ref="M79:M133" si="5">IF(E67=0, "", (E79 - E67)/E67 * 100)</f>
        <v>-8.7298377740504787</v>
      </c>
    </row>
    <row r="80" spans="1:13" x14ac:dyDescent="0.2">
      <c r="A80" t="s">
        <v>9</v>
      </c>
      <c r="B80">
        <v>2020</v>
      </c>
      <c r="C80" t="s">
        <v>22</v>
      </c>
      <c r="D80" t="s">
        <v>100</v>
      </c>
      <c r="E80">
        <v>139255</v>
      </c>
      <c r="F80">
        <v>1584</v>
      </c>
      <c r="K80" s="1">
        <f t="shared" si="3"/>
        <v>1.1505691104154108</v>
      </c>
      <c r="L80" s="1">
        <f t="shared" si="4"/>
        <v>-7.7390417130439397</v>
      </c>
      <c r="M80" s="5">
        <f t="shared" si="5"/>
        <v>-7.7390417130439397</v>
      </c>
    </row>
    <row r="81" spans="1:13" x14ac:dyDescent="0.2">
      <c r="A81" t="s">
        <v>9</v>
      </c>
      <c r="B81">
        <v>2020</v>
      </c>
      <c r="C81" t="s">
        <v>24</v>
      </c>
      <c r="D81" t="s">
        <v>101</v>
      </c>
      <c r="E81">
        <v>140819</v>
      </c>
      <c r="F81">
        <v>1564</v>
      </c>
      <c r="K81" s="1">
        <f t="shared" si="3"/>
        <v>1.1231194571110552</v>
      </c>
      <c r="L81" s="1">
        <f t="shared" si="4"/>
        <v>-6.8478742615977932</v>
      </c>
      <c r="M81" s="5">
        <f t="shared" si="5"/>
        <v>-6.8478742615977932</v>
      </c>
    </row>
    <row r="82" spans="1:13" x14ac:dyDescent="0.2">
      <c r="A82" t="s">
        <v>9</v>
      </c>
      <c r="B82">
        <v>2020</v>
      </c>
      <c r="C82" t="s">
        <v>26</v>
      </c>
      <c r="D82" t="s">
        <v>102</v>
      </c>
      <c r="E82">
        <v>141770</v>
      </c>
      <c r="F82">
        <v>951</v>
      </c>
      <c r="K82" s="1">
        <f t="shared" si="3"/>
        <v>0.6753350045093347</v>
      </c>
      <c r="L82" s="1">
        <f t="shared" si="4"/>
        <v>-6.3389819310937137</v>
      </c>
      <c r="M82" s="5">
        <f t="shared" si="5"/>
        <v>-6.3389819310937137</v>
      </c>
    </row>
    <row r="83" spans="1:13" x14ac:dyDescent="0.2">
      <c r="A83" t="s">
        <v>9</v>
      </c>
      <c r="B83">
        <v>2020</v>
      </c>
      <c r="C83" t="s">
        <v>28</v>
      </c>
      <c r="D83" t="s">
        <v>103</v>
      </c>
      <c r="E83">
        <v>142461</v>
      </c>
      <c r="F83">
        <v>691</v>
      </c>
      <c r="K83" s="1">
        <f t="shared" si="3"/>
        <v>0.48740918388939836</v>
      </c>
      <c r="L83" s="1">
        <f t="shared" si="4"/>
        <v>-5.9415027069853421</v>
      </c>
      <c r="M83" s="5">
        <f t="shared" si="5"/>
        <v>-5.9415027069853421</v>
      </c>
    </row>
    <row r="84" spans="1:13" x14ac:dyDescent="0.2">
      <c r="A84" t="s">
        <v>9</v>
      </c>
      <c r="B84">
        <v>2020</v>
      </c>
      <c r="C84" t="s">
        <v>30</v>
      </c>
      <c r="D84" t="s">
        <v>104</v>
      </c>
      <c r="E84">
        <v>142731</v>
      </c>
      <c r="F84">
        <v>270</v>
      </c>
      <c r="K84" s="1">
        <f t="shared" si="3"/>
        <v>0.18952555436224652</v>
      </c>
      <c r="L84" s="1">
        <f t="shared" si="4"/>
        <v>-5.8924756705435559</v>
      </c>
      <c r="M84" s="5">
        <f t="shared" si="5"/>
        <v>-5.8924756705435559</v>
      </c>
    </row>
    <row r="85" spans="1:13" x14ac:dyDescent="0.2">
      <c r="A85" t="s">
        <v>9</v>
      </c>
      <c r="B85">
        <v>2020</v>
      </c>
      <c r="C85" t="s">
        <v>32</v>
      </c>
      <c r="D85" t="s">
        <v>105</v>
      </c>
      <c r="E85">
        <v>142548</v>
      </c>
      <c r="F85">
        <v>-183</v>
      </c>
      <c r="K85" s="1">
        <f t="shared" si="3"/>
        <v>-0.12821321226643126</v>
      </c>
      <c r="L85" s="1">
        <f t="shared" si="4"/>
        <v>-6.0917685035738991</v>
      </c>
      <c r="M85" s="5">
        <f t="shared" si="5"/>
        <v>-6.0917685035738991</v>
      </c>
    </row>
    <row r="86" spans="1:13" x14ac:dyDescent="0.2">
      <c r="A86" t="s">
        <v>9</v>
      </c>
      <c r="B86">
        <v>2021</v>
      </c>
      <c r="C86" t="s">
        <v>10</v>
      </c>
      <c r="D86" t="s">
        <v>106</v>
      </c>
      <c r="E86">
        <v>142913</v>
      </c>
      <c r="F86">
        <v>365</v>
      </c>
      <c r="K86" s="1">
        <f t="shared" si="3"/>
        <v>0.2560541010747257</v>
      </c>
      <c r="L86" s="1">
        <f t="shared" si="4"/>
        <v>-5.9974610441291576</v>
      </c>
      <c r="M86" s="5">
        <f t="shared" si="5"/>
        <v>-5.9974610441291576</v>
      </c>
    </row>
    <row r="87" spans="1:13" x14ac:dyDescent="0.2">
      <c r="A87" t="s">
        <v>9</v>
      </c>
      <c r="B87">
        <v>2021</v>
      </c>
      <c r="C87" t="s">
        <v>12</v>
      </c>
      <c r="D87" t="s">
        <v>107</v>
      </c>
      <c r="E87">
        <v>143422</v>
      </c>
      <c r="F87">
        <v>509</v>
      </c>
      <c r="K87" s="1">
        <f t="shared" si="3"/>
        <v>0.35616074115021029</v>
      </c>
      <c r="L87" s="1">
        <f t="shared" si="4"/>
        <v>-5.8243374569905182</v>
      </c>
      <c r="M87" s="5">
        <f t="shared" si="5"/>
        <v>-5.8243374569905182</v>
      </c>
    </row>
    <row r="88" spans="1:13" x14ac:dyDescent="0.2">
      <c r="A88" t="s">
        <v>9</v>
      </c>
      <c r="B88">
        <v>2021</v>
      </c>
      <c r="C88" t="s">
        <v>14</v>
      </c>
      <c r="D88" t="s">
        <v>108</v>
      </c>
      <c r="E88">
        <v>144246</v>
      </c>
      <c r="F88">
        <v>824</v>
      </c>
      <c r="K88" s="1">
        <f t="shared" si="3"/>
        <v>0.5745283150423226</v>
      </c>
      <c r="L88" s="1">
        <f t="shared" si="4"/>
        <v>-4.4063752940786642</v>
      </c>
      <c r="M88" s="5">
        <f t="shared" si="5"/>
        <v>-4.4063752940786642</v>
      </c>
    </row>
    <row r="89" spans="1:13" x14ac:dyDescent="0.2">
      <c r="A89" t="s">
        <v>9</v>
      </c>
      <c r="B89">
        <v>2021</v>
      </c>
      <c r="C89" t="s">
        <v>16</v>
      </c>
      <c r="D89" t="s">
        <v>109</v>
      </c>
      <c r="E89">
        <v>144611</v>
      </c>
      <c r="F89">
        <v>365</v>
      </c>
      <c r="K89" s="1">
        <f t="shared" si="3"/>
        <v>0.25303994564840621</v>
      </c>
      <c r="L89" s="1">
        <f t="shared" si="4"/>
        <v>10.877599214868429</v>
      </c>
      <c r="M89" s="5">
        <f t="shared" si="5"/>
        <v>10.877599214868429</v>
      </c>
    </row>
    <row r="90" spans="1:13" x14ac:dyDescent="0.2">
      <c r="A90" t="s">
        <v>9</v>
      </c>
      <c r="B90">
        <v>2021</v>
      </c>
      <c r="C90" t="s">
        <v>18</v>
      </c>
      <c r="D90" t="s">
        <v>110</v>
      </c>
      <c r="E90">
        <v>145032</v>
      </c>
      <c r="F90">
        <v>421</v>
      </c>
      <c r="K90" s="1">
        <f t="shared" si="3"/>
        <v>0.29112584796453939</v>
      </c>
      <c r="L90" s="1">
        <f t="shared" si="4"/>
        <v>9.0138304269392666</v>
      </c>
      <c r="M90" s="5">
        <f t="shared" si="5"/>
        <v>9.0138304269392666</v>
      </c>
    </row>
    <row r="91" spans="1:13" x14ac:dyDescent="0.2">
      <c r="A91" t="s">
        <v>9</v>
      </c>
      <c r="B91">
        <v>2021</v>
      </c>
      <c r="C91" t="s">
        <v>20</v>
      </c>
      <c r="D91" t="s">
        <v>111</v>
      </c>
      <c r="E91">
        <v>145828</v>
      </c>
      <c r="F91">
        <v>796</v>
      </c>
      <c r="K91" s="1">
        <f t="shared" si="3"/>
        <v>0.5488443929615533</v>
      </c>
      <c r="L91" s="1">
        <f t="shared" si="4"/>
        <v>5.9249950970066312</v>
      </c>
      <c r="M91" s="5">
        <f t="shared" si="5"/>
        <v>5.9249950970066312</v>
      </c>
    </row>
    <row r="92" spans="1:13" x14ac:dyDescent="0.2">
      <c r="A92" t="s">
        <v>9</v>
      </c>
      <c r="B92">
        <v>2021</v>
      </c>
      <c r="C92" t="s">
        <v>22</v>
      </c>
      <c r="D92" t="s">
        <v>112</v>
      </c>
      <c r="E92">
        <v>146759</v>
      </c>
      <c r="F92">
        <v>931</v>
      </c>
      <c r="K92" s="1">
        <f t="shared" si="3"/>
        <v>0.63842334805387169</v>
      </c>
      <c r="L92" s="1">
        <f t="shared" si="4"/>
        <v>5.3886754515098199</v>
      </c>
      <c r="M92" s="5">
        <f t="shared" si="5"/>
        <v>5.3886754515098199</v>
      </c>
    </row>
    <row r="93" spans="1:13" x14ac:dyDescent="0.2">
      <c r="A93" t="s">
        <v>9</v>
      </c>
      <c r="B93">
        <v>2021</v>
      </c>
      <c r="C93" t="s">
        <v>24</v>
      </c>
      <c r="D93" t="s">
        <v>113</v>
      </c>
      <c r="E93">
        <v>147246</v>
      </c>
      <c r="F93">
        <v>487</v>
      </c>
      <c r="K93" s="1">
        <f t="shared" si="3"/>
        <v>0.33183654835478571</v>
      </c>
      <c r="L93" s="1">
        <f t="shared" si="4"/>
        <v>4.5640147991393212</v>
      </c>
      <c r="M93" s="5">
        <f t="shared" si="5"/>
        <v>4.5640147991393212</v>
      </c>
    </row>
    <row r="94" spans="1:13" x14ac:dyDescent="0.2">
      <c r="A94" t="s">
        <v>9</v>
      </c>
      <c r="B94">
        <v>2021</v>
      </c>
      <c r="C94" t="s">
        <v>26</v>
      </c>
      <c r="D94" t="s">
        <v>114</v>
      </c>
      <c r="E94">
        <v>147712</v>
      </c>
      <c r="F94">
        <v>466</v>
      </c>
      <c r="K94" s="1">
        <f t="shared" si="3"/>
        <v>0.31647718783532319</v>
      </c>
      <c r="L94" s="1">
        <f t="shared" si="4"/>
        <v>4.1912957607392256</v>
      </c>
      <c r="M94" s="5">
        <f t="shared" si="5"/>
        <v>4.1912957607392256</v>
      </c>
    </row>
    <row r="95" spans="1:13" x14ac:dyDescent="0.2">
      <c r="A95" t="s">
        <v>9</v>
      </c>
      <c r="B95">
        <v>2021</v>
      </c>
      <c r="C95" t="s">
        <v>28</v>
      </c>
      <c r="D95" t="s">
        <v>115</v>
      </c>
      <c r="E95">
        <v>148569</v>
      </c>
      <c r="F95">
        <v>857</v>
      </c>
      <c r="K95" s="1">
        <f t="shared" si="3"/>
        <v>0.58018305892547661</v>
      </c>
      <c r="L95" s="1">
        <f t="shared" si="4"/>
        <v>4.287489207572599</v>
      </c>
      <c r="M95" s="5">
        <f t="shared" si="5"/>
        <v>4.287489207572599</v>
      </c>
    </row>
    <row r="96" spans="1:13" x14ac:dyDescent="0.2">
      <c r="A96" t="s">
        <v>9</v>
      </c>
      <c r="B96">
        <v>2021</v>
      </c>
      <c r="C96" t="s">
        <v>30</v>
      </c>
      <c r="D96" t="s">
        <v>116</v>
      </c>
      <c r="E96">
        <v>149206</v>
      </c>
      <c r="F96">
        <v>637</v>
      </c>
      <c r="K96" s="1">
        <f t="shared" si="3"/>
        <v>0.42875700852802406</v>
      </c>
      <c r="L96" s="1">
        <f t="shared" si="4"/>
        <v>4.5365057345636197</v>
      </c>
      <c r="M96" s="5">
        <f t="shared" si="5"/>
        <v>4.5365057345636197</v>
      </c>
    </row>
    <row r="97" spans="1:13" x14ac:dyDescent="0.2">
      <c r="A97" t="s">
        <v>9</v>
      </c>
      <c r="B97">
        <v>2021</v>
      </c>
      <c r="C97" t="s">
        <v>32</v>
      </c>
      <c r="D97" t="s">
        <v>117</v>
      </c>
      <c r="E97">
        <v>149781</v>
      </c>
      <c r="F97">
        <v>575</v>
      </c>
      <c r="K97" s="1">
        <f t="shared" si="3"/>
        <v>0.38537324236290765</v>
      </c>
      <c r="L97" s="1">
        <f t="shared" si="4"/>
        <v>5.0740803097903866</v>
      </c>
      <c r="M97" s="5">
        <f t="shared" si="5"/>
        <v>5.0740803097903866</v>
      </c>
    </row>
    <row r="98" spans="1:13" x14ac:dyDescent="0.2">
      <c r="A98" t="s">
        <v>9</v>
      </c>
      <c r="B98">
        <v>2022</v>
      </c>
      <c r="C98" t="s">
        <v>10</v>
      </c>
      <c r="D98" t="s">
        <v>118</v>
      </c>
      <c r="E98">
        <v>150006</v>
      </c>
      <c r="F98">
        <v>225</v>
      </c>
      <c r="K98" s="1">
        <f t="shared" si="3"/>
        <v>0.15021932020750298</v>
      </c>
      <c r="L98" s="1">
        <f t="shared" si="4"/>
        <v>4.9631594046727727</v>
      </c>
      <c r="M98" s="5">
        <f t="shared" si="5"/>
        <v>4.9631594046727727</v>
      </c>
    </row>
    <row r="99" spans="1:13" x14ac:dyDescent="0.2">
      <c r="A99" t="s">
        <v>9</v>
      </c>
      <c r="B99">
        <v>2022</v>
      </c>
      <c r="C99" t="s">
        <v>12</v>
      </c>
      <c r="D99" t="s">
        <v>119</v>
      </c>
      <c r="E99">
        <v>150875</v>
      </c>
      <c r="F99">
        <v>869</v>
      </c>
      <c r="K99" s="1">
        <f t="shared" si="3"/>
        <v>0.57931016092689624</v>
      </c>
      <c r="L99" s="1">
        <f t="shared" si="4"/>
        <v>5.1965528301097468</v>
      </c>
      <c r="M99" s="5">
        <f t="shared" si="5"/>
        <v>5.1965528301097468</v>
      </c>
    </row>
    <row r="100" spans="1:13" x14ac:dyDescent="0.2">
      <c r="A100" t="s">
        <v>9</v>
      </c>
      <c r="B100">
        <v>2022</v>
      </c>
      <c r="C100" t="s">
        <v>14</v>
      </c>
      <c r="D100" t="s">
        <v>120</v>
      </c>
      <c r="E100">
        <v>151346</v>
      </c>
      <c r="F100">
        <v>471</v>
      </c>
      <c r="K100" s="1">
        <f t="shared" si="3"/>
        <v>0.31217895608947804</v>
      </c>
      <c r="L100" s="1">
        <f t="shared" si="4"/>
        <v>4.9221468879552983</v>
      </c>
      <c r="M100" s="5">
        <f t="shared" si="5"/>
        <v>4.9221468879552983</v>
      </c>
    </row>
    <row r="101" spans="1:13" x14ac:dyDescent="0.2">
      <c r="A101" t="s">
        <v>9</v>
      </c>
      <c r="B101">
        <v>2022</v>
      </c>
      <c r="C101" t="s">
        <v>16</v>
      </c>
      <c r="D101" t="s">
        <v>121</v>
      </c>
      <c r="E101">
        <v>151651</v>
      </c>
      <c r="F101">
        <v>305</v>
      </c>
      <c r="K101" s="1">
        <f t="shared" si="3"/>
        <v>0.20152498249045234</v>
      </c>
      <c r="L101" s="1">
        <f t="shared" si="4"/>
        <v>4.8682327070554798</v>
      </c>
      <c r="M101" s="5">
        <f t="shared" si="5"/>
        <v>4.8682327070554798</v>
      </c>
    </row>
    <row r="102" spans="1:13" x14ac:dyDescent="0.2">
      <c r="A102" t="s">
        <v>9</v>
      </c>
      <c r="B102">
        <v>2022</v>
      </c>
      <c r="C102" t="s">
        <v>18</v>
      </c>
      <c r="D102" t="s">
        <v>122</v>
      </c>
      <c r="E102">
        <v>151892</v>
      </c>
      <c r="F102">
        <v>241</v>
      </c>
      <c r="K102" s="1">
        <f t="shared" si="3"/>
        <v>0.15891751455644867</v>
      </c>
      <c r="L102" s="1">
        <f t="shared" si="4"/>
        <v>4.7299906227591153</v>
      </c>
      <c r="M102" s="5">
        <f t="shared" si="5"/>
        <v>4.7299906227591153</v>
      </c>
    </row>
    <row r="103" spans="1:13" x14ac:dyDescent="0.2">
      <c r="A103" t="s">
        <v>9</v>
      </c>
      <c r="B103">
        <v>2022</v>
      </c>
      <c r="C103" t="s">
        <v>20</v>
      </c>
      <c r="D103" t="s">
        <v>123</v>
      </c>
      <c r="E103">
        <v>152353</v>
      </c>
      <c r="F103">
        <v>461</v>
      </c>
      <c r="K103" s="1">
        <f t="shared" si="3"/>
        <v>0.30350512206041136</v>
      </c>
      <c r="L103" s="1">
        <f t="shared" si="4"/>
        <v>4.4744493512905619</v>
      </c>
      <c r="M103" s="5">
        <f t="shared" si="5"/>
        <v>4.4744493512905619</v>
      </c>
    </row>
    <row r="104" spans="1:13" x14ac:dyDescent="0.2">
      <c r="A104" t="s">
        <v>9</v>
      </c>
      <c r="B104">
        <v>2022</v>
      </c>
      <c r="C104" t="s">
        <v>22</v>
      </c>
      <c r="D104" t="s">
        <v>124</v>
      </c>
      <c r="E104">
        <v>153049</v>
      </c>
      <c r="F104">
        <v>696</v>
      </c>
      <c r="K104" s="1">
        <f t="shared" si="3"/>
        <v>0.45683380045027011</v>
      </c>
      <c r="L104" s="1">
        <f t="shared" si="4"/>
        <v>4.2859381707425097</v>
      </c>
      <c r="M104" s="5">
        <f t="shared" si="5"/>
        <v>4.2859381707425097</v>
      </c>
    </row>
    <row r="105" spans="1:13" x14ac:dyDescent="0.2">
      <c r="A105" t="s">
        <v>9</v>
      </c>
      <c r="B105">
        <v>2022</v>
      </c>
      <c r="C105" t="s">
        <v>24</v>
      </c>
      <c r="D105" t="s">
        <v>125</v>
      </c>
      <c r="E105">
        <v>153286</v>
      </c>
      <c r="F105">
        <v>237</v>
      </c>
      <c r="K105" s="1">
        <f t="shared" si="3"/>
        <v>0.15485236754242104</v>
      </c>
      <c r="L105" s="1">
        <f t="shared" si="4"/>
        <v>4.1019790011273649</v>
      </c>
      <c r="M105" s="5">
        <f t="shared" si="5"/>
        <v>4.1019790011273649</v>
      </c>
    </row>
    <row r="106" spans="1:13" x14ac:dyDescent="0.2">
      <c r="A106" t="s">
        <v>9</v>
      </c>
      <c r="B106">
        <v>2022</v>
      </c>
      <c r="C106" t="s">
        <v>26</v>
      </c>
      <c r="D106" t="s">
        <v>126</v>
      </c>
      <c r="E106">
        <v>153513</v>
      </c>
      <c r="F106">
        <v>227</v>
      </c>
      <c r="K106" s="1">
        <f t="shared" si="3"/>
        <v>0.1480891927508057</v>
      </c>
      <c r="L106" s="1">
        <f t="shared" si="4"/>
        <v>3.9272367850953205</v>
      </c>
      <c r="M106" s="5">
        <f t="shared" si="5"/>
        <v>3.9272367850953205</v>
      </c>
    </row>
    <row r="107" spans="1:13" x14ac:dyDescent="0.2">
      <c r="A107" t="s">
        <v>9</v>
      </c>
      <c r="B107">
        <v>2022</v>
      </c>
      <c r="C107" t="s">
        <v>28</v>
      </c>
      <c r="D107" t="s">
        <v>127</v>
      </c>
      <c r="E107">
        <v>153913</v>
      </c>
      <c r="F107">
        <v>400</v>
      </c>
      <c r="K107" s="1">
        <f t="shared" si="3"/>
        <v>0.26056425188746229</v>
      </c>
      <c r="L107" s="1">
        <f t="shared" si="4"/>
        <v>3.5969818737421666</v>
      </c>
      <c r="M107" s="5">
        <f t="shared" si="5"/>
        <v>3.5969818737421666</v>
      </c>
    </row>
    <row r="108" spans="1:13" x14ac:dyDescent="0.2">
      <c r="A108" t="s">
        <v>9</v>
      </c>
      <c r="B108">
        <v>2022</v>
      </c>
      <c r="C108" t="s">
        <v>30</v>
      </c>
      <c r="D108" t="s">
        <v>128</v>
      </c>
      <c r="E108">
        <v>154210</v>
      </c>
      <c r="F108">
        <v>297</v>
      </c>
      <c r="K108" s="1">
        <f t="shared" si="3"/>
        <v>0.19296615620512889</v>
      </c>
      <c r="L108" s="1">
        <f t="shared" si="4"/>
        <v>3.3537525300591127</v>
      </c>
      <c r="M108" s="5">
        <f t="shared" si="5"/>
        <v>3.3537525300591127</v>
      </c>
    </row>
    <row r="109" spans="1:13" x14ac:dyDescent="0.2">
      <c r="A109" t="s">
        <v>9</v>
      </c>
      <c r="B109">
        <v>2022</v>
      </c>
      <c r="C109" t="s">
        <v>32</v>
      </c>
      <c r="D109" t="s">
        <v>129</v>
      </c>
      <c r="E109">
        <v>154336</v>
      </c>
      <c r="F109">
        <v>126</v>
      </c>
      <c r="K109" s="1">
        <f t="shared" si="3"/>
        <v>8.1706763504312302E-2</v>
      </c>
      <c r="L109" s="1">
        <f t="shared" si="4"/>
        <v>3.0411066824230044</v>
      </c>
      <c r="M109" s="5">
        <f t="shared" si="5"/>
        <v>3.0411066824230044</v>
      </c>
    </row>
    <row r="110" spans="1:13" x14ac:dyDescent="0.2">
      <c r="A110" t="s">
        <v>9</v>
      </c>
      <c r="B110">
        <v>2023</v>
      </c>
      <c r="C110" t="s">
        <v>10</v>
      </c>
      <c r="D110" t="s">
        <v>130</v>
      </c>
      <c r="E110">
        <v>154780</v>
      </c>
      <c r="F110">
        <v>444</v>
      </c>
      <c r="K110" s="1">
        <f t="shared" si="3"/>
        <v>0.28768401409910843</v>
      </c>
      <c r="L110" s="1">
        <f t="shared" si="4"/>
        <v>3.182539365092063</v>
      </c>
      <c r="M110" s="5">
        <f t="shared" si="5"/>
        <v>3.182539365092063</v>
      </c>
    </row>
    <row r="111" spans="1:13" x14ac:dyDescent="0.2">
      <c r="A111" t="s">
        <v>9</v>
      </c>
      <c r="B111">
        <v>2023</v>
      </c>
      <c r="C111" t="s">
        <v>12</v>
      </c>
      <c r="D111" t="s">
        <v>131</v>
      </c>
      <c r="E111">
        <v>155086</v>
      </c>
      <c r="F111">
        <v>306</v>
      </c>
      <c r="K111" s="1">
        <f t="shared" si="3"/>
        <v>0.19769996123530173</v>
      </c>
      <c r="L111" s="1">
        <f t="shared" si="4"/>
        <v>2.7910521955260981</v>
      </c>
      <c r="M111" s="5">
        <f t="shared" si="5"/>
        <v>2.7910521955260981</v>
      </c>
    </row>
    <row r="112" spans="1:13" x14ac:dyDescent="0.2">
      <c r="A112" t="s">
        <v>9</v>
      </c>
      <c r="B112">
        <v>2023</v>
      </c>
      <c r="C112" t="s">
        <v>14</v>
      </c>
      <c r="D112" t="s">
        <v>132</v>
      </c>
      <c r="E112">
        <v>155171</v>
      </c>
      <c r="F112">
        <v>85</v>
      </c>
      <c r="K112" s="1">
        <f t="shared" si="3"/>
        <v>5.4808299911017107E-2</v>
      </c>
      <c r="L112" s="1">
        <f t="shared" si="4"/>
        <v>2.5273215017245252</v>
      </c>
      <c r="M112" s="5">
        <f t="shared" si="5"/>
        <v>2.5273215017245252</v>
      </c>
    </row>
    <row r="113" spans="1:13" x14ac:dyDescent="0.2">
      <c r="A113" t="s">
        <v>9</v>
      </c>
      <c r="B113">
        <v>2023</v>
      </c>
      <c r="C113" t="s">
        <v>16</v>
      </c>
      <c r="D113" t="s">
        <v>133</v>
      </c>
      <c r="E113">
        <v>155387</v>
      </c>
      <c r="F113">
        <v>216</v>
      </c>
      <c r="K113" s="1">
        <f t="shared" si="3"/>
        <v>0.1392012682782221</v>
      </c>
      <c r="L113" s="1">
        <f t="shared" si="4"/>
        <v>2.4635511800120011</v>
      </c>
      <c r="M113" s="5">
        <f t="shared" si="5"/>
        <v>2.4635511800120011</v>
      </c>
    </row>
    <row r="114" spans="1:13" x14ac:dyDescent="0.2">
      <c r="A114" t="s">
        <v>9</v>
      </c>
      <c r="B114">
        <v>2023</v>
      </c>
      <c r="C114" t="s">
        <v>18</v>
      </c>
      <c r="D114" t="s">
        <v>134</v>
      </c>
      <c r="E114">
        <v>155614</v>
      </c>
      <c r="F114">
        <v>227</v>
      </c>
      <c r="K114" s="1">
        <f t="shared" si="3"/>
        <v>0.1460868669837245</v>
      </c>
      <c r="L114" s="1">
        <f t="shared" si="4"/>
        <v>2.450425302188397</v>
      </c>
      <c r="M114" s="5">
        <f t="shared" si="5"/>
        <v>2.450425302188397</v>
      </c>
    </row>
    <row r="115" spans="1:13" x14ac:dyDescent="0.2">
      <c r="A115" t="s">
        <v>9</v>
      </c>
      <c r="B115">
        <v>2023</v>
      </c>
      <c r="C115" t="s">
        <v>20</v>
      </c>
      <c r="D115" t="s">
        <v>135</v>
      </c>
      <c r="E115">
        <v>155871</v>
      </c>
      <c r="F115">
        <v>257</v>
      </c>
      <c r="K115" s="1">
        <f t="shared" si="3"/>
        <v>0.16515223566003059</v>
      </c>
      <c r="L115" s="1">
        <f t="shared" si="4"/>
        <v>2.3091110775632906</v>
      </c>
      <c r="M115" s="5">
        <f t="shared" si="5"/>
        <v>2.3091110775632906</v>
      </c>
    </row>
    <row r="116" spans="1:13" x14ac:dyDescent="0.2">
      <c r="A116" t="s">
        <v>9</v>
      </c>
      <c r="B116">
        <v>2023</v>
      </c>
      <c r="C116" t="s">
        <v>22</v>
      </c>
      <c r="D116" t="s">
        <v>136</v>
      </c>
      <c r="E116">
        <v>156019</v>
      </c>
      <c r="F116">
        <v>148</v>
      </c>
      <c r="K116" s="1">
        <f t="shared" si="3"/>
        <v>9.4950311475515012E-2</v>
      </c>
      <c r="L116" s="1">
        <f t="shared" si="4"/>
        <v>1.9405549856581878</v>
      </c>
      <c r="M116" s="5">
        <f t="shared" si="5"/>
        <v>1.9405549856581878</v>
      </c>
    </row>
    <row r="117" spans="1:13" x14ac:dyDescent="0.2">
      <c r="A117" t="s">
        <v>9</v>
      </c>
      <c r="B117">
        <v>2023</v>
      </c>
      <c r="C117" t="s">
        <v>24</v>
      </c>
      <c r="D117" t="s">
        <v>137</v>
      </c>
      <c r="E117">
        <v>156176</v>
      </c>
      <c r="F117">
        <v>157</v>
      </c>
      <c r="K117" s="1">
        <f t="shared" si="3"/>
        <v>0.10062876957293662</v>
      </c>
      <c r="L117" s="1">
        <f t="shared" si="4"/>
        <v>1.8853646125543102</v>
      </c>
      <c r="M117" s="5">
        <f t="shared" si="5"/>
        <v>1.8853646125543102</v>
      </c>
    </row>
    <row r="118" spans="1:13" x14ac:dyDescent="0.2">
      <c r="A118" t="s">
        <v>9</v>
      </c>
      <c r="B118">
        <v>2023</v>
      </c>
      <c r="C118" t="s">
        <v>26</v>
      </c>
      <c r="D118" t="s">
        <v>138</v>
      </c>
      <c r="E118">
        <v>156334</v>
      </c>
      <c r="F118">
        <v>158</v>
      </c>
      <c r="K118" s="1">
        <f t="shared" si="3"/>
        <v>0.10116791312365536</v>
      </c>
      <c r="L118" s="1">
        <f t="shared" si="4"/>
        <v>1.8376293864363278</v>
      </c>
      <c r="M118" s="5">
        <f t="shared" si="5"/>
        <v>1.8376293864363278</v>
      </c>
    </row>
    <row r="119" spans="1:13" x14ac:dyDescent="0.2">
      <c r="A119" t="s">
        <v>9</v>
      </c>
      <c r="B119">
        <v>2023</v>
      </c>
      <c r="C119" t="s">
        <v>28</v>
      </c>
      <c r="D119" t="s">
        <v>139</v>
      </c>
      <c r="E119">
        <v>156520</v>
      </c>
      <c r="F119">
        <v>186</v>
      </c>
      <c r="K119" s="1">
        <f t="shared" si="3"/>
        <v>0.11897603848171223</v>
      </c>
      <c r="L119" s="1">
        <f t="shared" si="4"/>
        <v>1.6938140378005757</v>
      </c>
      <c r="M119" s="5">
        <f t="shared" si="5"/>
        <v>1.6938140378005757</v>
      </c>
    </row>
    <row r="120" spans="1:13" x14ac:dyDescent="0.2">
      <c r="A120" t="s">
        <v>9</v>
      </c>
      <c r="B120">
        <v>2023</v>
      </c>
      <c r="C120" t="s">
        <v>30</v>
      </c>
      <c r="D120" t="s">
        <v>140</v>
      </c>
      <c r="E120">
        <v>156661</v>
      </c>
      <c r="F120">
        <v>141</v>
      </c>
      <c r="K120" s="1">
        <f t="shared" si="3"/>
        <v>9.0084334270380789E-2</v>
      </c>
      <c r="L120" s="1">
        <f t="shared" si="4"/>
        <v>1.5893910900719799</v>
      </c>
      <c r="M120" s="5">
        <f t="shared" si="5"/>
        <v>1.5893910900719799</v>
      </c>
    </row>
    <row r="121" spans="1:13" x14ac:dyDescent="0.2">
      <c r="A121" t="s">
        <v>9</v>
      </c>
      <c r="B121">
        <v>2023</v>
      </c>
      <c r="C121" t="s">
        <v>32</v>
      </c>
      <c r="D121" t="s">
        <v>141</v>
      </c>
      <c r="E121">
        <v>156930</v>
      </c>
      <c r="F121">
        <v>269</v>
      </c>
      <c r="K121" s="1">
        <f t="shared" si="3"/>
        <v>0.1717083383867076</v>
      </c>
      <c r="L121" s="1">
        <f t="shared" si="4"/>
        <v>1.6807484967862325</v>
      </c>
      <c r="M121" s="5">
        <f t="shared" si="5"/>
        <v>1.6807484967862325</v>
      </c>
    </row>
    <row r="122" spans="1:13" x14ac:dyDescent="0.2">
      <c r="A122" t="s">
        <v>9</v>
      </c>
      <c r="B122">
        <v>2024</v>
      </c>
      <c r="C122" t="s">
        <v>10</v>
      </c>
      <c r="D122" t="s">
        <v>142</v>
      </c>
      <c r="E122">
        <v>157049</v>
      </c>
      <c r="F122">
        <v>119</v>
      </c>
      <c r="K122" s="1">
        <f t="shared" si="3"/>
        <v>7.582998789269102E-2</v>
      </c>
      <c r="L122" s="1">
        <f t="shared" si="4"/>
        <v>1.4659516733428091</v>
      </c>
      <c r="M122" s="5">
        <f t="shared" si="5"/>
        <v>1.4659516733428091</v>
      </c>
    </row>
    <row r="123" spans="1:13" x14ac:dyDescent="0.2">
      <c r="A123" t="s">
        <v>9</v>
      </c>
      <c r="B123">
        <v>2024</v>
      </c>
      <c r="C123" t="s">
        <v>12</v>
      </c>
      <c r="D123" t="s">
        <v>143</v>
      </c>
      <c r="E123">
        <v>157271</v>
      </c>
      <c r="F123">
        <v>222</v>
      </c>
      <c r="K123" s="1">
        <f t="shared" si="3"/>
        <v>0.14135715604683888</v>
      </c>
      <c r="L123" s="1">
        <f t="shared" si="4"/>
        <v>1.4088957094773222</v>
      </c>
      <c r="M123" s="5">
        <f t="shared" si="5"/>
        <v>1.4088957094773222</v>
      </c>
    </row>
    <row r="124" spans="1:13" x14ac:dyDescent="0.2">
      <c r="A124" t="s">
        <v>9</v>
      </c>
      <c r="B124">
        <v>2024</v>
      </c>
      <c r="C124" t="s">
        <v>14</v>
      </c>
      <c r="D124" t="s">
        <v>144</v>
      </c>
      <c r="E124">
        <v>157517</v>
      </c>
      <c r="F124">
        <v>246</v>
      </c>
      <c r="K124" s="1">
        <f t="shared" si="3"/>
        <v>0.15641790285558049</v>
      </c>
      <c r="L124" s="1">
        <f t="shared" si="4"/>
        <v>1.5118804415773566</v>
      </c>
      <c r="M124" s="5">
        <f t="shared" si="5"/>
        <v>1.5118804415773566</v>
      </c>
    </row>
    <row r="125" spans="1:13" x14ac:dyDescent="0.2">
      <c r="A125" t="s">
        <v>9</v>
      </c>
      <c r="B125">
        <v>2024</v>
      </c>
      <c r="C125" t="s">
        <v>16</v>
      </c>
      <c r="D125" t="s">
        <v>145</v>
      </c>
      <c r="E125">
        <v>157635</v>
      </c>
      <c r="F125">
        <v>118</v>
      </c>
      <c r="K125" s="1">
        <f t="shared" si="3"/>
        <v>7.4912549121682104E-2</v>
      </c>
      <c r="L125" s="1">
        <f t="shared" si="4"/>
        <v>1.4467104712749459</v>
      </c>
      <c r="M125" s="5">
        <f t="shared" si="5"/>
        <v>1.4467104712749459</v>
      </c>
    </row>
    <row r="126" spans="1:13" x14ac:dyDescent="0.2">
      <c r="A126" t="s">
        <v>9</v>
      </c>
      <c r="B126">
        <v>2024</v>
      </c>
      <c r="C126" t="s">
        <v>18</v>
      </c>
      <c r="D126" t="s">
        <v>146</v>
      </c>
      <c r="E126">
        <v>157828</v>
      </c>
      <c r="F126">
        <v>193</v>
      </c>
      <c r="K126" s="1">
        <f t="shared" si="3"/>
        <v>0.12243473847812986</v>
      </c>
      <c r="L126" s="1">
        <f t="shared" si="4"/>
        <v>1.422751166347501</v>
      </c>
      <c r="M126" s="5">
        <f t="shared" si="5"/>
        <v>1.422751166347501</v>
      </c>
    </row>
    <row r="127" spans="1:13" x14ac:dyDescent="0.2">
      <c r="A127" t="s">
        <v>9</v>
      </c>
      <c r="B127">
        <v>2024</v>
      </c>
      <c r="C127" t="s">
        <v>20</v>
      </c>
      <c r="D127" t="s">
        <v>147</v>
      </c>
      <c r="E127">
        <v>157915</v>
      </c>
      <c r="F127">
        <v>87</v>
      </c>
      <c r="K127" s="1">
        <f t="shared" si="3"/>
        <v>5.5123298780951409E-2</v>
      </c>
      <c r="L127" s="1">
        <f t="shared" si="4"/>
        <v>1.3113407882158965</v>
      </c>
      <c r="M127" s="5">
        <f t="shared" si="5"/>
        <v>1.3113407882158965</v>
      </c>
    </row>
    <row r="128" spans="1:13" x14ac:dyDescent="0.2">
      <c r="A128" t="s">
        <v>9</v>
      </c>
      <c r="B128">
        <v>2024</v>
      </c>
      <c r="C128" t="s">
        <v>22</v>
      </c>
      <c r="D128" t="s">
        <v>148</v>
      </c>
      <c r="E128">
        <v>158003</v>
      </c>
      <c r="F128">
        <v>88</v>
      </c>
      <c r="K128" s="1">
        <f t="shared" si="3"/>
        <v>5.5726181806668142E-2</v>
      </c>
      <c r="L128" s="1">
        <f t="shared" si="4"/>
        <v>1.2716399925650081</v>
      </c>
      <c r="M128" s="5">
        <f t="shared" si="5"/>
        <v>1.2716399925650081</v>
      </c>
    </row>
    <row r="129" spans="1:13" x14ac:dyDescent="0.2">
      <c r="A129" t="s">
        <v>9</v>
      </c>
      <c r="B129">
        <v>2024</v>
      </c>
      <c r="C129" t="s">
        <v>24</v>
      </c>
      <c r="D129" t="s">
        <v>149</v>
      </c>
      <c r="E129">
        <v>158074</v>
      </c>
      <c r="F129">
        <v>71</v>
      </c>
      <c r="K129" s="1">
        <f t="shared" si="3"/>
        <v>4.4935855648310472E-2</v>
      </c>
      <c r="L129" s="1">
        <f t="shared" si="4"/>
        <v>1.2152955639791005</v>
      </c>
      <c r="M129" s="5">
        <f t="shared" si="5"/>
        <v>1.2152955639791005</v>
      </c>
    </row>
    <row r="130" spans="1:13" x14ac:dyDescent="0.2">
      <c r="A130" t="s">
        <v>9</v>
      </c>
      <c r="B130">
        <v>2024</v>
      </c>
      <c r="C130" t="s">
        <v>26</v>
      </c>
      <c r="D130" t="s">
        <v>150</v>
      </c>
      <c r="E130">
        <v>158314</v>
      </c>
      <c r="F130">
        <v>240</v>
      </c>
      <c r="K130" s="1">
        <f t="shared" si="3"/>
        <v>0.15182762503637537</v>
      </c>
      <c r="L130" s="1">
        <f t="shared" si="4"/>
        <v>1.2665191193214529</v>
      </c>
      <c r="M130" s="5">
        <f t="shared" si="5"/>
        <v>1.2665191193214529</v>
      </c>
    </row>
    <row r="131" spans="1:13" x14ac:dyDescent="0.2">
      <c r="A131" t="s">
        <v>9</v>
      </c>
      <c r="B131">
        <v>2024</v>
      </c>
      <c r="C131" t="s">
        <v>28</v>
      </c>
      <c r="D131" t="s">
        <v>151</v>
      </c>
      <c r="E131">
        <v>158358</v>
      </c>
      <c r="F131">
        <v>44</v>
      </c>
      <c r="K131" s="1">
        <f t="shared" si="3"/>
        <v>2.7792867339590938E-2</v>
      </c>
      <c r="L131" s="1">
        <f t="shared" si="4"/>
        <v>1.1742908254536162</v>
      </c>
      <c r="M131" s="5">
        <f t="shared" si="5"/>
        <v>1.1742908254536162</v>
      </c>
    </row>
    <row r="132" spans="1:13" x14ac:dyDescent="0.2">
      <c r="A132" t="s">
        <v>9</v>
      </c>
      <c r="B132">
        <v>2024</v>
      </c>
      <c r="C132" t="s">
        <v>30</v>
      </c>
      <c r="D132" t="s">
        <v>152</v>
      </c>
      <c r="E132">
        <v>158619</v>
      </c>
      <c r="F132">
        <v>261</v>
      </c>
      <c r="K132" s="1">
        <f t="shared" ref="K132:K133" si="6">IF(E131=0, "", (E132 - E131)/E131 * 100)</f>
        <v>0.16481642859849205</v>
      </c>
      <c r="L132" s="1">
        <f t="shared" si="4"/>
        <v>1.2498324407478567</v>
      </c>
      <c r="M132" s="5">
        <f t="shared" si="5"/>
        <v>1.2498324407478567</v>
      </c>
    </row>
    <row r="133" spans="1:13" x14ac:dyDescent="0.2">
      <c r="A133" t="s">
        <v>9</v>
      </c>
      <c r="B133">
        <v>2024</v>
      </c>
      <c r="C133" t="s">
        <v>32</v>
      </c>
      <c r="D133" t="s">
        <v>153</v>
      </c>
      <c r="E133">
        <v>158942</v>
      </c>
      <c r="F133">
        <v>323</v>
      </c>
      <c r="K133" s="1">
        <f t="shared" si="6"/>
        <v>0.20363260391251994</v>
      </c>
      <c r="L133" s="1">
        <f t="shared" si="4"/>
        <v>1.2821002994965909</v>
      </c>
      <c r="M133" s="5">
        <f t="shared" si="5"/>
        <v>1.2821002994965909</v>
      </c>
    </row>
  </sheetData>
  <phoneticPr fontId="19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04B25-16C2-1C45-805C-AEC70CA71316}">
  <dimension ref="A1:B11"/>
  <sheetViews>
    <sheetView workbookViewId="0">
      <selection activeCell="E20" sqref="E20"/>
    </sheetView>
  </sheetViews>
  <sheetFormatPr baseColWidth="10" defaultRowHeight="16" x14ac:dyDescent="0.2"/>
  <cols>
    <col min="1" max="1" width="5.1640625" customWidth="1"/>
    <col min="2" max="2" width="15.1640625" customWidth="1"/>
  </cols>
  <sheetData>
    <row r="1" spans="1:2" s="2" customFormat="1" x14ac:dyDescent="0.2">
      <c r="A1" s="7" t="s">
        <v>1</v>
      </c>
      <c r="B1" s="7" t="s">
        <v>158</v>
      </c>
    </row>
    <row r="2" spans="1:2" x14ac:dyDescent="0.2">
      <c r="A2" s="6">
        <v>2015</v>
      </c>
      <c r="B2" s="6">
        <f>SUMIFS(Sheet1!L:L, Sheet1!B:B, A2)</f>
        <v>24.872912543950008</v>
      </c>
    </row>
    <row r="3" spans="1:2" x14ac:dyDescent="0.2">
      <c r="A3" s="6">
        <v>2016</v>
      </c>
      <c r="B3" s="6">
        <f>SUMIFS(Sheet1!L:L, Sheet1!B:B, A3)</f>
        <v>21.421714488034617</v>
      </c>
    </row>
    <row r="4" spans="1:2" x14ac:dyDescent="0.2">
      <c r="A4" s="6">
        <v>2017</v>
      </c>
      <c r="B4" s="6">
        <f>SUMIFS(Sheet1!L:L, Sheet1!B:B, A4)</f>
        <v>18.947760289974788</v>
      </c>
    </row>
    <row r="5" spans="1:2" x14ac:dyDescent="0.2">
      <c r="A5" s="6">
        <v>2018</v>
      </c>
      <c r="B5" s="6">
        <f>SUMIFS(Sheet1!L:L, Sheet1!B:B, A5)</f>
        <v>18.686275407846313</v>
      </c>
    </row>
    <row r="6" spans="1:2" x14ac:dyDescent="0.2">
      <c r="A6" s="6">
        <v>2019</v>
      </c>
      <c r="B6" s="6">
        <f>SUMIFS(Sheet1!L:L, Sheet1!B:B, A6)</f>
        <v>16.218170569778771</v>
      </c>
    </row>
    <row r="7" spans="1:2" x14ac:dyDescent="0.2">
      <c r="A7" s="6">
        <v>2020</v>
      </c>
      <c r="B7" s="6">
        <f>SUMIFS(Sheet1!L:L, Sheet1!B:B, A7)</f>
        <v>-69.449490289843581</v>
      </c>
    </row>
    <row r="8" spans="1:2" x14ac:dyDescent="0.2">
      <c r="A8" s="6">
        <v>2021</v>
      </c>
      <c r="B8" s="6">
        <f>SUMIFS(Sheet1!L:L, Sheet1!B:B, A8)</f>
        <v>37.630312206930959</v>
      </c>
    </row>
    <row r="9" spans="1:2" x14ac:dyDescent="0.2">
      <c r="A9" s="6">
        <v>2022</v>
      </c>
      <c r="B9" s="6">
        <f>SUMIFS(Sheet1!L:L, Sheet1!B:B, A9)</f>
        <v>51.461526847032445</v>
      </c>
    </row>
    <row r="10" spans="1:2" x14ac:dyDescent="0.2">
      <c r="A10" s="6">
        <v>2023</v>
      </c>
      <c r="B10" s="6">
        <f>SUMIFS(Sheet1!L:L, Sheet1!B:B, A10)</f>
        <v>26.351503231413986</v>
      </c>
    </row>
    <row r="11" spans="1:2" x14ac:dyDescent="0.2">
      <c r="A11" s="6">
        <v>2024</v>
      </c>
      <c r="B11" s="6">
        <f>SUMIFS(Sheet1!L:L, Sheet1!B:B, A11)</f>
        <v>16.027208491799456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Tiffany Devereaux</cp:lastModifiedBy>
  <dcterms:created xsi:type="dcterms:W3CDTF">2025-04-02T21:14:43Z</dcterms:created>
  <dcterms:modified xsi:type="dcterms:W3CDTF">2025-04-03T04:04:53Z</dcterms:modified>
</cp:coreProperties>
</file>